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D:\Documents\Trials\Results\"/>
    </mc:Choice>
  </mc:AlternateContent>
  <xr:revisionPtr revIDLastSave="0" documentId="8_{7798205D-6CB8-C845-B355-0EBEE29C1B92}" xr6:coauthVersionLast="41" xr6:coauthVersionMax="41" xr10:uidLastSave="{00000000-0000-0000-0000-000000000000}"/>
  <bookViews>
    <workbookView xWindow="0" yWindow="0" windowWidth="19200" windowHeight="11595" tabRatio="710" firstSheet="1" activeTab="1" xr2:uid="{00000000-000D-0000-FFFF-FFFF00000000}"/>
  </bookViews>
  <sheets>
    <sheet name="Instructions" sheetId="8" r:id="rId1"/>
    <sheet name="All Running Order" sheetId="1" r:id="rId2"/>
    <sheet name="All Running Order working doc" sheetId="5" state="hidden" r:id="rId3"/>
    <sheet name="All Finishing Order" sheetId="3" r:id="rId4"/>
    <sheet name="National Finishing Order" sheetId="12" r:id="rId5"/>
    <sheet name="Clubman Finishing Order" sheetId="13" r:id="rId6"/>
    <sheet name="Red Finishing Order" sheetId="4" r:id="rId7"/>
    <sheet name="Blue Finishing Order" sheetId="14" r:id="rId8"/>
    <sheet name="Rookie Finishing Order" sheetId="15" r:id="rId9"/>
    <sheet name="Clubman A Finishing Order" sheetId="16" r:id="rId10"/>
    <sheet name="Clubman B Finishing Order" sheetId="17" r:id="rId11"/>
    <sheet name="Clubman N Finishing Order" sheetId="18" r:id="rId12"/>
    <sheet name="Constants" sheetId="2" r:id="rId13"/>
  </sheets>
  <externalReferences>
    <externalReference r:id="rId14"/>
  </externalReferences>
  <definedNames>
    <definedName name="CLASS" localSheetId="2">'All Running Order working doc'!$F$1003:$F$1006</definedName>
    <definedName name="CLASS">'[1]All Running Order'!$E$1003:$E$1006</definedName>
    <definedName name="Experience">Constants!$B$2:$B$7</definedName>
    <definedName name="_xlnm.Print_Area" localSheetId="2">'All Running Order working doc'!$C$4:$CM$77</definedName>
    <definedName name="Region">Constants!$D$2:$D$3</definedName>
    <definedName name="Ret_NS" localSheetId="2">'All Running Order working doc'!$D$1003</definedName>
    <definedName name="Ret_NS">Constants!$A$2</definedName>
    <definedName name="Type">Constants!$C$2:$C$4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8" l="1"/>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4" i="18"/>
  <c r="CI1" i="18"/>
  <c r="CG1" i="18"/>
  <c r="CF1" i="18"/>
  <c r="CE1" i="18"/>
  <c r="CD1" i="18"/>
  <c r="CC1" i="18"/>
  <c r="CB1" i="18"/>
  <c r="CA1" i="18"/>
  <c r="BZ1" i="18"/>
  <c r="BY1" i="18"/>
  <c r="BX1" i="18"/>
  <c r="BW1" i="18"/>
  <c r="BV1" i="18"/>
  <c r="BU1" i="18"/>
  <c r="BT1" i="18"/>
  <c r="BS1" i="18"/>
  <c r="BR1" i="18"/>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4" i="17"/>
  <c r="CI1" i="17"/>
  <c r="CG1" i="17"/>
  <c r="CF1" i="17"/>
  <c r="CE1" i="17"/>
  <c r="CD1" i="17"/>
  <c r="CC1" i="17"/>
  <c r="CB1" i="17"/>
  <c r="CA1" i="17"/>
  <c r="BZ1" i="17"/>
  <c r="BY1" i="17"/>
  <c r="BX1" i="17"/>
  <c r="BW1" i="17"/>
  <c r="BV1" i="17"/>
  <c r="BU1" i="17"/>
  <c r="BT1" i="17"/>
  <c r="BS1" i="17"/>
  <c r="BR1" i="17"/>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4" i="16"/>
  <c r="CI1" i="16"/>
  <c r="CG1" i="16"/>
  <c r="CF1" i="16"/>
  <c r="CE1" i="16"/>
  <c r="CD1" i="16"/>
  <c r="CC1" i="16"/>
  <c r="CB1" i="16"/>
  <c r="CA1" i="16"/>
  <c r="BZ1" i="16"/>
  <c r="BY1" i="16"/>
  <c r="BX1" i="16"/>
  <c r="BW1" i="16"/>
  <c r="BV1" i="16"/>
  <c r="BU1" i="16"/>
  <c r="BT1" i="16"/>
  <c r="BS1" i="16"/>
  <c r="BR1" i="16"/>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4" i="15"/>
  <c r="CI1" i="15"/>
  <c r="CG1" i="15"/>
  <c r="CF1" i="15"/>
  <c r="CE1" i="15"/>
  <c r="CD1" i="15"/>
  <c r="CC1" i="15"/>
  <c r="CB1" i="15"/>
  <c r="CA1" i="15"/>
  <c r="BZ1" i="15"/>
  <c r="BY1" i="15"/>
  <c r="BX1" i="15"/>
  <c r="BW1" i="15"/>
  <c r="BV1" i="15"/>
  <c r="BU1" i="15"/>
  <c r="BT1" i="15"/>
  <c r="BS1" i="15"/>
  <c r="BR1" i="15"/>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4" i="14"/>
  <c r="CI1" i="14"/>
  <c r="CG1" i="14"/>
  <c r="CF1" i="14"/>
  <c r="CE1" i="14"/>
  <c r="CD1" i="14"/>
  <c r="CC1" i="14"/>
  <c r="CB1" i="14"/>
  <c r="CA1" i="14"/>
  <c r="BZ1" i="14"/>
  <c r="BY1" i="14"/>
  <c r="BX1" i="14"/>
  <c r="BW1" i="14"/>
  <c r="BV1" i="14"/>
  <c r="BU1" i="14"/>
  <c r="BT1" i="14"/>
  <c r="BS1" i="14"/>
  <c r="BR1" i="14"/>
  <c r="CG1" i="4"/>
  <c r="CF1" i="4"/>
  <c r="CE1" i="4"/>
  <c r="CD1" i="4"/>
  <c r="CC1" i="4"/>
  <c r="CB1" i="4"/>
  <c r="CA1" i="4"/>
  <c r="BZ1" i="4"/>
  <c r="BS1" i="4"/>
  <c r="BR1" i="4"/>
  <c r="CH1" i="3"/>
  <c r="CG1" i="3"/>
  <c r="CF1" i="3"/>
  <c r="CE1" i="3"/>
  <c r="CD1" i="3"/>
  <c r="CC1" i="3"/>
  <c r="CB1" i="3"/>
  <c r="CA1" i="3"/>
  <c r="BS1" i="3"/>
  <c r="BR1" i="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4" i="13"/>
  <c r="CI1" i="13"/>
  <c r="CG1" i="13"/>
  <c r="CF1" i="13"/>
  <c r="CE1" i="13"/>
  <c r="CD1" i="13"/>
  <c r="CC1" i="13"/>
  <c r="CB1" i="13"/>
  <c r="CA1" i="13"/>
  <c r="BZ1" i="13"/>
  <c r="BY1" i="13"/>
  <c r="BX1" i="13"/>
  <c r="BW1" i="13"/>
  <c r="BV1" i="13"/>
  <c r="BU1" i="13"/>
  <c r="BT1" i="13"/>
  <c r="BS1" i="13"/>
  <c r="BR1" i="13"/>
  <c r="CG1" i="12"/>
  <c r="CF1" i="12"/>
  <c r="CE1" i="12"/>
  <c r="CD1" i="12"/>
  <c r="CC1" i="12"/>
  <c r="CB1" i="12"/>
  <c r="CA1" i="12"/>
  <c r="BZ1" i="12"/>
  <c r="BS1" i="12"/>
  <c r="BR1" i="12"/>
  <c r="CB1" i="5"/>
  <c r="CA1" i="5"/>
  <c r="BT1" i="5"/>
  <c r="BS1"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B40" i="5"/>
  <c r="N41" i="5"/>
  <c r="B41" i="5"/>
  <c r="N42" i="5"/>
  <c r="B42" i="5"/>
  <c r="N43" i="5"/>
  <c r="B43" i="5"/>
  <c r="N44" i="5"/>
  <c r="B44" i="5"/>
  <c r="N45" i="5"/>
  <c r="B45" i="5"/>
  <c r="N46" i="5"/>
  <c r="B46" i="5"/>
  <c r="N47" i="5"/>
  <c r="B47" i="5"/>
  <c r="N48" i="5"/>
  <c r="B48" i="5"/>
  <c r="N49" i="5"/>
  <c r="B49" i="5"/>
  <c r="N50" i="5"/>
  <c r="B50" i="5"/>
  <c r="N51" i="5"/>
  <c r="B51" i="5"/>
  <c r="N52" i="5"/>
  <c r="B52" i="5"/>
  <c r="N53" i="5"/>
  <c r="B53" i="5"/>
  <c r="N54" i="5"/>
  <c r="B54" i="5"/>
  <c r="N55" i="5"/>
  <c r="B55" i="5"/>
  <c r="N56" i="5"/>
  <c r="B56" i="5"/>
  <c r="N57" i="5"/>
  <c r="B57" i="5"/>
  <c r="N58" i="5"/>
  <c r="B58" i="5"/>
  <c r="N59" i="5"/>
  <c r="B59" i="5"/>
  <c r="N60" i="5"/>
  <c r="B60" i="5"/>
  <c r="N4" i="5"/>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4" i="12"/>
  <c r="CI1" i="12"/>
  <c r="BY1" i="12"/>
  <c r="BX1" i="12"/>
  <c r="BW1" i="12"/>
  <c r="BV1" i="12"/>
  <c r="BU1" i="12"/>
  <c r="BT1" i="12"/>
  <c r="BZ5" i="1"/>
  <c r="CA5" i="1"/>
  <c r="CB5" i="5"/>
  <c r="BZ13" i="1"/>
  <c r="CA13" i="1"/>
  <c r="CB13" i="5"/>
  <c r="BZ14" i="1"/>
  <c r="CA14" i="1"/>
  <c r="CB14" i="5"/>
  <c r="BZ15" i="1"/>
  <c r="CA15" i="1"/>
  <c r="CB15" i="5"/>
  <c r="BZ16" i="1"/>
  <c r="CA16" i="1"/>
  <c r="CB16" i="5"/>
  <c r="BZ17" i="1"/>
  <c r="CA17" i="1"/>
  <c r="CB17" i="5"/>
  <c r="BZ18" i="1"/>
  <c r="CA18" i="1"/>
  <c r="CB18" i="5"/>
  <c r="BZ20" i="1"/>
  <c r="CA20" i="1"/>
  <c r="CB20" i="5"/>
  <c r="BZ22" i="1"/>
  <c r="CA22" i="1"/>
  <c r="CB22" i="5"/>
  <c r="BZ23" i="1"/>
  <c r="CA23" i="1"/>
  <c r="CB23" i="5"/>
  <c r="BZ25" i="1"/>
  <c r="CA25" i="1"/>
  <c r="CB25" i="5"/>
  <c r="BZ26" i="1"/>
  <c r="CA26" i="1"/>
  <c r="CB26" i="5"/>
  <c r="BZ28" i="1"/>
  <c r="CA28" i="1"/>
  <c r="CB28" i="5"/>
  <c r="BZ31" i="1"/>
  <c r="CA31" i="1"/>
  <c r="CB31" i="5"/>
  <c r="BZ32" i="1"/>
  <c r="CA32" i="1"/>
  <c r="CB32" i="5"/>
  <c r="BZ35" i="1"/>
  <c r="CA35" i="1"/>
  <c r="CB35" i="5"/>
  <c r="BZ36" i="1"/>
  <c r="CA36" i="1"/>
  <c r="CB36" i="5"/>
  <c r="BZ37" i="1"/>
  <c r="CA37" i="1"/>
  <c r="CB37" i="5"/>
  <c r="BZ38" i="1"/>
  <c r="CA38" i="1"/>
  <c r="CB38" i="5"/>
  <c r="BZ40" i="1"/>
  <c r="CA40" i="1"/>
  <c r="CB40" i="5"/>
  <c r="BZ41" i="1"/>
  <c r="CA41" i="1"/>
  <c r="CB41" i="5"/>
  <c r="BZ42" i="1"/>
  <c r="CA42" i="1"/>
  <c r="CB42" i="5"/>
  <c r="BZ43" i="1"/>
  <c r="CA43" i="1"/>
  <c r="CB43" i="5"/>
  <c r="BZ44" i="1"/>
  <c r="CA44" i="1"/>
  <c r="CB44" i="5"/>
  <c r="BZ45" i="1"/>
  <c r="CA45" i="1"/>
  <c r="CB45" i="5"/>
  <c r="BZ46" i="1"/>
  <c r="CA46" i="1"/>
  <c r="CB46" i="5"/>
  <c r="BZ47" i="1"/>
  <c r="CA47" i="1"/>
  <c r="CB47" i="5"/>
  <c r="BZ48" i="1"/>
  <c r="CA48" i="1"/>
  <c r="CB48" i="5"/>
  <c r="BZ49" i="1"/>
  <c r="CA49" i="1"/>
  <c r="CB49" i="5"/>
  <c r="BZ50" i="1"/>
  <c r="CA50" i="1"/>
  <c r="CB50" i="5"/>
  <c r="BZ51" i="1"/>
  <c r="CA51" i="1"/>
  <c r="CB51" i="5"/>
  <c r="BZ52" i="1"/>
  <c r="CA52" i="1"/>
  <c r="CB52" i="5"/>
  <c r="BZ53" i="1"/>
  <c r="CA53" i="1"/>
  <c r="CB53" i="5"/>
  <c r="BZ54" i="1"/>
  <c r="CA54" i="1"/>
  <c r="CB54" i="5"/>
  <c r="BZ55" i="1"/>
  <c r="CA55" i="1"/>
  <c r="CB55" i="5"/>
  <c r="BZ56" i="1"/>
  <c r="CA56" i="1"/>
  <c r="CB56" i="5"/>
  <c r="BZ57" i="1"/>
  <c r="CA57" i="1"/>
  <c r="CB57" i="5"/>
  <c r="BZ58" i="1"/>
  <c r="CA58" i="1"/>
  <c r="CB58" i="5"/>
  <c r="BZ59" i="1"/>
  <c r="CA59" i="1"/>
  <c r="CB59" i="5"/>
  <c r="BZ60" i="1"/>
  <c r="CA60" i="1"/>
  <c r="CB60" i="5"/>
  <c r="BZ4" i="1"/>
  <c r="CA4" i="1"/>
  <c r="CB4" i="5"/>
  <c r="CA1" i="1"/>
  <c r="BZ1" i="1"/>
  <c r="BR7" i="1"/>
  <c r="BS7" i="1"/>
  <c r="BT7" i="5"/>
  <c r="BR9" i="1"/>
  <c r="BS9" i="1"/>
  <c r="BT9" i="5"/>
  <c r="BR11" i="1"/>
  <c r="BS11" i="1"/>
  <c r="BT11" i="5"/>
  <c r="BR12" i="1"/>
  <c r="BS12" i="1"/>
  <c r="BT12" i="5"/>
  <c r="BR19" i="1"/>
  <c r="BS19" i="1"/>
  <c r="BT19" i="5"/>
  <c r="BR21" i="1"/>
  <c r="BS21" i="1"/>
  <c r="BT21" i="5"/>
  <c r="BR24" i="1"/>
  <c r="BS24" i="1"/>
  <c r="BT24" i="5"/>
  <c r="BR27" i="1"/>
  <c r="BS27" i="1"/>
  <c r="BT27" i="5"/>
  <c r="BR29" i="1"/>
  <c r="BS29" i="1"/>
  <c r="BT29" i="5"/>
  <c r="BR30" i="1"/>
  <c r="BS30" i="1"/>
  <c r="BT30" i="5"/>
  <c r="BR33" i="1"/>
  <c r="BS33" i="1"/>
  <c r="BT33" i="5"/>
  <c r="BR34" i="1"/>
  <c r="BS34" i="1"/>
  <c r="BT34" i="5"/>
  <c r="BR39" i="1"/>
  <c r="BS39" i="1"/>
  <c r="BT39" i="5"/>
  <c r="BR40" i="1"/>
  <c r="BS40" i="5"/>
  <c r="BR41" i="1"/>
  <c r="BS41" i="1"/>
  <c r="BT41" i="5"/>
  <c r="BR42" i="1"/>
  <c r="BS42" i="1"/>
  <c r="BT42" i="5"/>
  <c r="BR43" i="1"/>
  <c r="BS43" i="1"/>
  <c r="BT43" i="5"/>
  <c r="BR44" i="1"/>
  <c r="BS44" i="1"/>
  <c r="BT44" i="5"/>
  <c r="BR45" i="1"/>
  <c r="BS45" i="1"/>
  <c r="BT45" i="5"/>
  <c r="BR46" i="1"/>
  <c r="BS46" i="1"/>
  <c r="BT46" i="5"/>
  <c r="BR47" i="1"/>
  <c r="BS47" i="1"/>
  <c r="BT47" i="5"/>
  <c r="BR48" i="1"/>
  <c r="BS48" i="1"/>
  <c r="BT48" i="5"/>
  <c r="BR49" i="1"/>
  <c r="BS49" i="1"/>
  <c r="BT49" i="5"/>
  <c r="BR50" i="1"/>
  <c r="BS50" i="1"/>
  <c r="BT50" i="5"/>
  <c r="BR51" i="1"/>
  <c r="BS51" i="1"/>
  <c r="BT51" i="5"/>
  <c r="BR52" i="1"/>
  <c r="BS52" i="1"/>
  <c r="BT52" i="5"/>
  <c r="BR53" i="1"/>
  <c r="BS53" i="1"/>
  <c r="BT53" i="5"/>
  <c r="BR54" i="1"/>
  <c r="BS54" i="1"/>
  <c r="BT54" i="5"/>
  <c r="BR55" i="1"/>
  <c r="BS55" i="1"/>
  <c r="BT55" i="5"/>
  <c r="BR56" i="1"/>
  <c r="BS56" i="1"/>
  <c r="BT56" i="5"/>
  <c r="BR57" i="1"/>
  <c r="BS57" i="1"/>
  <c r="BT57" i="5"/>
  <c r="BR58" i="1"/>
  <c r="BS58" i="1"/>
  <c r="BT58" i="5"/>
  <c r="BR59" i="1"/>
  <c r="BS59" i="1"/>
  <c r="BT59" i="5"/>
  <c r="BR60" i="1"/>
  <c r="BS60" i="1"/>
  <c r="BT60" i="5"/>
  <c r="BS1" i="1"/>
  <c r="BR1" i="1"/>
  <c r="CH1" i="5"/>
  <c r="CF1" i="5"/>
  <c r="CD1" i="5"/>
  <c r="CG1" i="5"/>
  <c r="CE1" i="5"/>
  <c r="CC1" i="5"/>
  <c r="CF5" i="1"/>
  <c r="CG5" i="5"/>
  <c r="CF6" i="1"/>
  <c r="CG6" i="5"/>
  <c r="CF8" i="1"/>
  <c r="CG8" i="1"/>
  <c r="CF10" i="1"/>
  <c r="CG10" i="5"/>
  <c r="CF11" i="1"/>
  <c r="CG11" i="5"/>
  <c r="CF12" i="1"/>
  <c r="CF13" i="1"/>
  <c r="CG13" i="5"/>
  <c r="CF14" i="1"/>
  <c r="CG14" i="5"/>
  <c r="CF15" i="1"/>
  <c r="CG15" i="1"/>
  <c r="CF16" i="1"/>
  <c r="CF17" i="1"/>
  <c r="CG17" i="5"/>
  <c r="CF18" i="1"/>
  <c r="CG18" i="5"/>
  <c r="CF19" i="1"/>
  <c r="CG19" i="5"/>
  <c r="CF20" i="1"/>
  <c r="CF22" i="1"/>
  <c r="CG22" i="5"/>
  <c r="CF23" i="1"/>
  <c r="CG23" i="1"/>
  <c r="CF24" i="1"/>
  <c r="CF25" i="1"/>
  <c r="CG25" i="5"/>
  <c r="CF26" i="1"/>
  <c r="CG26" i="5"/>
  <c r="CF27" i="1"/>
  <c r="CG27" i="5"/>
  <c r="CF28" i="1"/>
  <c r="CF29" i="1"/>
  <c r="CG29" i="5"/>
  <c r="CF31" i="1"/>
  <c r="CG31" i="1"/>
  <c r="CF32" i="1"/>
  <c r="CF33" i="1"/>
  <c r="CG33" i="5"/>
  <c r="CF34" i="1"/>
  <c r="CG34" i="5"/>
  <c r="CF35" i="1"/>
  <c r="CG35" i="5"/>
  <c r="CF36" i="1"/>
  <c r="CF37" i="1"/>
  <c r="CG37" i="5"/>
  <c r="CF38" i="1"/>
  <c r="CG38" i="5"/>
  <c r="CF40" i="1"/>
  <c r="CF41" i="1"/>
  <c r="CG41" i="5"/>
  <c r="CF42" i="1"/>
  <c r="CG42" i="5"/>
  <c r="CF43" i="1"/>
  <c r="CG43" i="5"/>
  <c r="CF44" i="1"/>
  <c r="CF45" i="1"/>
  <c r="CG45" i="5"/>
  <c r="CF46" i="1"/>
  <c r="CG46" i="5"/>
  <c r="CF47" i="1"/>
  <c r="CG47" i="1"/>
  <c r="CF48" i="1"/>
  <c r="CF49" i="1"/>
  <c r="CG49" i="5"/>
  <c r="CF50" i="1"/>
  <c r="CG50" i="5"/>
  <c r="CF51" i="1"/>
  <c r="CG51" i="5"/>
  <c r="CF52" i="1"/>
  <c r="CF53" i="1"/>
  <c r="CG53" i="5"/>
  <c r="CF54" i="1"/>
  <c r="CG54" i="5"/>
  <c r="CF55" i="1"/>
  <c r="CG55" i="1"/>
  <c r="CF56" i="1"/>
  <c r="CF57" i="1"/>
  <c r="CG57" i="5"/>
  <c r="CF58" i="1"/>
  <c r="CG58" i="5"/>
  <c r="CF59" i="1"/>
  <c r="CG59" i="5"/>
  <c r="CF60" i="1"/>
  <c r="CF4" i="1"/>
  <c r="CD13" i="1"/>
  <c r="CE13" i="5"/>
  <c r="CD14" i="1"/>
  <c r="CE14" i="1"/>
  <c r="CD15" i="1"/>
  <c r="CE15" i="1"/>
  <c r="CD16" i="1"/>
  <c r="CE16" i="5"/>
  <c r="CD17" i="1"/>
  <c r="CE17" i="5"/>
  <c r="CD18" i="1"/>
  <c r="CE18" i="1"/>
  <c r="CD19" i="1"/>
  <c r="CE19" i="1"/>
  <c r="CD20" i="1"/>
  <c r="CE20" i="5"/>
  <c r="CD21" i="1"/>
  <c r="CE21" i="5"/>
  <c r="CD22" i="1"/>
  <c r="CE22" i="1"/>
  <c r="CD23" i="1"/>
  <c r="CE23" i="1"/>
  <c r="CD24" i="1"/>
  <c r="CE24" i="5"/>
  <c r="CD25" i="1"/>
  <c r="CE25" i="5"/>
  <c r="CD26" i="1"/>
  <c r="CE26" i="1"/>
  <c r="CD28" i="1"/>
  <c r="CE28" i="5"/>
  <c r="CD30" i="1"/>
  <c r="CE30" i="1"/>
  <c r="CD31" i="1"/>
  <c r="CE31" i="1"/>
  <c r="CD32" i="1"/>
  <c r="CE32" i="1"/>
  <c r="CD35" i="1"/>
  <c r="CE35" i="1"/>
  <c r="CD36" i="1"/>
  <c r="CE36" i="5"/>
  <c r="CD37" i="1"/>
  <c r="CE37" i="5"/>
  <c r="CD38" i="1"/>
  <c r="CE38" i="1"/>
  <c r="CD39" i="1"/>
  <c r="CE39" i="1"/>
  <c r="CD40" i="1"/>
  <c r="CE40" i="5"/>
  <c r="CD41" i="1"/>
  <c r="CE41" i="5"/>
  <c r="CD42" i="1"/>
  <c r="CE42" i="1"/>
  <c r="CD43" i="1"/>
  <c r="CE43" i="1"/>
  <c r="CD44" i="1"/>
  <c r="CE44" i="5"/>
  <c r="CD45" i="1"/>
  <c r="CE45" i="5"/>
  <c r="CD46" i="1"/>
  <c r="CE46" i="1"/>
  <c r="CD47" i="1"/>
  <c r="CE47" i="1"/>
  <c r="CD48" i="1"/>
  <c r="CE48" i="5"/>
  <c r="CD49" i="1"/>
  <c r="CE49" i="5"/>
  <c r="CD50" i="1"/>
  <c r="CE50" i="1"/>
  <c r="CD51" i="1"/>
  <c r="CE51" i="1"/>
  <c r="CD52" i="1"/>
  <c r="CE52" i="5"/>
  <c r="CD53" i="1"/>
  <c r="CE53" i="5"/>
  <c r="CD54" i="1"/>
  <c r="CE54" i="1"/>
  <c r="CD55" i="1"/>
  <c r="CE55" i="1"/>
  <c r="CD56" i="1"/>
  <c r="CE56" i="5"/>
  <c r="CD57" i="1"/>
  <c r="CE57" i="5"/>
  <c r="CD58" i="1"/>
  <c r="CE58" i="1"/>
  <c r="CD59" i="1"/>
  <c r="CE59" i="1"/>
  <c r="CD60" i="1"/>
  <c r="CE60" i="5"/>
  <c r="CD7" i="1"/>
  <c r="CE7" i="5"/>
  <c r="CD5" i="1"/>
  <c r="CE5" i="1"/>
  <c r="CD4" i="1"/>
  <c r="CE4" i="5"/>
  <c r="CB5" i="1"/>
  <c r="CB6" i="1"/>
  <c r="CC6" i="1"/>
  <c r="CB8" i="1"/>
  <c r="CC8" i="5"/>
  <c r="CB9" i="1"/>
  <c r="CC9" i="1"/>
  <c r="CB10" i="1"/>
  <c r="CC10" i="1"/>
  <c r="CB11" i="1"/>
  <c r="CC11" i="5"/>
  <c r="CB12" i="1"/>
  <c r="CC12" i="5"/>
  <c r="CB13" i="1"/>
  <c r="CC13" i="1"/>
  <c r="CB14" i="1"/>
  <c r="CC14" i="1"/>
  <c r="CB15" i="1"/>
  <c r="CC15" i="5"/>
  <c r="CB16" i="1"/>
  <c r="CC16" i="5"/>
  <c r="CB17" i="1"/>
  <c r="CC17" i="1"/>
  <c r="CB18" i="1"/>
  <c r="CC18" i="1"/>
  <c r="CB20" i="1"/>
  <c r="CC20" i="5"/>
  <c r="CB21" i="1"/>
  <c r="CC21" i="1"/>
  <c r="CB22" i="1"/>
  <c r="CC22" i="1"/>
  <c r="CB23" i="1"/>
  <c r="CC23" i="5"/>
  <c r="CB25" i="1"/>
  <c r="CC25" i="5"/>
  <c r="CB26" i="1"/>
  <c r="CC26" i="1"/>
  <c r="CB27" i="1"/>
  <c r="CC27" i="5"/>
  <c r="CB28" i="1"/>
  <c r="CC28" i="5"/>
  <c r="CB29" i="1"/>
  <c r="CC29" i="5"/>
  <c r="CB30" i="1"/>
  <c r="CC30" i="1"/>
  <c r="CB31" i="1"/>
  <c r="CC31" i="5"/>
  <c r="CB32" i="1"/>
  <c r="CC32" i="5"/>
  <c r="CB33" i="1"/>
  <c r="CC33" i="5"/>
  <c r="CB34" i="1"/>
  <c r="CC34" i="1"/>
  <c r="CB35" i="1"/>
  <c r="CC35" i="5"/>
  <c r="CB36" i="1"/>
  <c r="CC36" i="5"/>
  <c r="CB37" i="1"/>
  <c r="CC37" i="5"/>
  <c r="CB38" i="1"/>
  <c r="CC38" i="1"/>
  <c r="CB39" i="1"/>
  <c r="CC39" i="5"/>
  <c r="CB40" i="1"/>
  <c r="CC40" i="5"/>
  <c r="CB41" i="1"/>
  <c r="CC41" i="5"/>
  <c r="CB42" i="1"/>
  <c r="CC42" i="1"/>
  <c r="CB43" i="1"/>
  <c r="CC43" i="5"/>
  <c r="CB44" i="1"/>
  <c r="CC44" i="5"/>
  <c r="CB45" i="1"/>
  <c r="CC45" i="5"/>
  <c r="CB46" i="1"/>
  <c r="CC46" i="1"/>
  <c r="CB47" i="1"/>
  <c r="CC47" i="5"/>
  <c r="CB48" i="1"/>
  <c r="CC48" i="5"/>
  <c r="CB49" i="1"/>
  <c r="CC49" i="5"/>
  <c r="CB50" i="1"/>
  <c r="CC50" i="1"/>
  <c r="CB51" i="1"/>
  <c r="CC51" i="5"/>
  <c r="CB52" i="1"/>
  <c r="CC52" i="5"/>
  <c r="CB53" i="1"/>
  <c r="CC53" i="5"/>
  <c r="CB54" i="1"/>
  <c r="CC54" i="1"/>
  <c r="CB55" i="1"/>
  <c r="CC55" i="5"/>
  <c r="CB56" i="1"/>
  <c r="CC56" i="5"/>
  <c r="CB57" i="1"/>
  <c r="CC57" i="5"/>
  <c r="CB58" i="1"/>
  <c r="CC58" i="1"/>
  <c r="CB59" i="1"/>
  <c r="CC59" i="5"/>
  <c r="CB60" i="1"/>
  <c r="CC60" i="5"/>
  <c r="CB4" i="1"/>
  <c r="CC4" i="5"/>
  <c r="CG1" i="1"/>
  <c r="CE1" i="1"/>
  <c r="CC1" i="1"/>
  <c r="CF1" i="1"/>
  <c r="CD1" i="1"/>
  <c r="CB1" i="1"/>
  <c r="CA58" i="5"/>
  <c r="CA26" i="5"/>
  <c r="CA50" i="5"/>
  <c r="CA18" i="5"/>
  <c r="CA42" i="5"/>
  <c r="BS54" i="5"/>
  <c r="BS50" i="5"/>
  <c r="BS34" i="5"/>
  <c r="CA55" i="5"/>
  <c r="CA47" i="5"/>
  <c r="CA31" i="5"/>
  <c r="CA23" i="5"/>
  <c r="CA15" i="5"/>
  <c r="BS46" i="5"/>
  <c r="BS30" i="5"/>
  <c r="CA54" i="5"/>
  <c r="CA46" i="5"/>
  <c r="CA38" i="5"/>
  <c r="CA22" i="5"/>
  <c r="CA14" i="5"/>
  <c r="BS58" i="5"/>
  <c r="BS42" i="5"/>
  <c r="CA59" i="5"/>
  <c r="CA51" i="5"/>
  <c r="CA43" i="5"/>
  <c r="CA35" i="5"/>
  <c r="BS40" i="1"/>
  <c r="BT40" i="5"/>
  <c r="BS57" i="5"/>
  <c r="BS53" i="5"/>
  <c r="BS49" i="5"/>
  <c r="BS45" i="5"/>
  <c r="BS41" i="5"/>
  <c r="BS33" i="5"/>
  <c r="BS29" i="5"/>
  <c r="BS21" i="5"/>
  <c r="BS9" i="5"/>
  <c r="CA4" i="5"/>
  <c r="CA57" i="5"/>
  <c r="CA53" i="5"/>
  <c r="CA49" i="5"/>
  <c r="CA45" i="5"/>
  <c r="CA41" i="5"/>
  <c r="CA37" i="5"/>
  <c r="CA25" i="5"/>
  <c r="CA17" i="5"/>
  <c r="CA13" i="5"/>
  <c r="CA5" i="5"/>
  <c r="BS60" i="5"/>
  <c r="BS56" i="5"/>
  <c r="BS52" i="5"/>
  <c r="BS48" i="5"/>
  <c r="BS44" i="5"/>
  <c r="BS24" i="5"/>
  <c r="BS12" i="5"/>
  <c r="CA60" i="5"/>
  <c r="CA56" i="5"/>
  <c r="CA52" i="5"/>
  <c r="CA48" i="5"/>
  <c r="CA44" i="5"/>
  <c r="CA40" i="5"/>
  <c r="CA36" i="5"/>
  <c r="CA32" i="5"/>
  <c r="CA28" i="5"/>
  <c r="CA20" i="5"/>
  <c r="CA16" i="5"/>
  <c r="BS59" i="5"/>
  <c r="BS55" i="5"/>
  <c r="BS51" i="5"/>
  <c r="BS47" i="5"/>
  <c r="BS43" i="5"/>
  <c r="BS39" i="5"/>
  <c r="BS27" i="5"/>
  <c r="BS19" i="5"/>
  <c r="BS11" i="5"/>
  <c r="BS7" i="5"/>
  <c r="CC15" i="1"/>
  <c r="CD15" i="5"/>
  <c r="CE52" i="1"/>
  <c r="CF52" i="5"/>
  <c r="CC47" i="1"/>
  <c r="CD47" i="5"/>
  <c r="CE36" i="1"/>
  <c r="CF36" i="5"/>
  <c r="CC31" i="1"/>
  <c r="CD31" i="5"/>
  <c r="CE20" i="1"/>
  <c r="CF20" i="5"/>
  <c r="CC59" i="1"/>
  <c r="CD59" i="5"/>
  <c r="CC43" i="1"/>
  <c r="CD43" i="5"/>
  <c r="CC27" i="1"/>
  <c r="CD27" i="5"/>
  <c r="CC11" i="1"/>
  <c r="CD11" i="5"/>
  <c r="CE48" i="1"/>
  <c r="CF48" i="5"/>
  <c r="CE16" i="1"/>
  <c r="CF16" i="5"/>
  <c r="CC55" i="1"/>
  <c r="CD55" i="5"/>
  <c r="CC39" i="1"/>
  <c r="CD39" i="5"/>
  <c r="CC23" i="1"/>
  <c r="CD23" i="5"/>
  <c r="CE60" i="1"/>
  <c r="CF60" i="5"/>
  <c r="CE44" i="1"/>
  <c r="CF44" i="5"/>
  <c r="CE28" i="1"/>
  <c r="CF28" i="5"/>
  <c r="CC51" i="1"/>
  <c r="CD51" i="5"/>
  <c r="CC35" i="1"/>
  <c r="CD35" i="5"/>
  <c r="CE56" i="1"/>
  <c r="CF56" i="5"/>
  <c r="CE40" i="1"/>
  <c r="CF40" i="5"/>
  <c r="CE24" i="1"/>
  <c r="CF24" i="5"/>
  <c r="CG5" i="1"/>
  <c r="CH5" i="5"/>
  <c r="CE7" i="1"/>
  <c r="CF7" i="5"/>
  <c r="CG60" i="1"/>
  <c r="CH60" i="5"/>
  <c r="CG56" i="1"/>
  <c r="CH56" i="5"/>
  <c r="CG52" i="1"/>
  <c r="CH52" i="5"/>
  <c r="CG48" i="1"/>
  <c r="CH48" i="5"/>
  <c r="CG44" i="1"/>
  <c r="CH44" i="5"/>
  <c r="CG40" i="1"/>
  <c r="CH40" i="5"/>
  <c r="CG36" i="1"/>
  <c r="CH36" i="5"/>
  <c r="CG32" i="1"/>
  <c r="CH32" i="5"/>
  <c r="CG28" i="1"/>
  <c r="CH28" i="5"/>
  <c r="CG24" i="1"/>
  <c r="CH24" i="5"/>
  <c r="CG20" i="1"/>
  <c r="CH20" i="5"/>
  <c r="CG16" i="1"/>
  <c r="CH16" i="5"/>
  <c r="CG12" i="1"/>
  <c r="CH12" i="5"/>
  <c r="CG4" i="1"/>
  <c r="CH4" i="5"/>
  <c r="CG57" i="1"/>
  <c r="CH57" i="5"/>
  <c r="CG49" i="1"/>
  <c r="CH49" i="5"/>
  <c r="CG41" i="1"/>
  <c r="CH41" i="5"/>
  <c r="CG37" i="1"/>
  <c r="CH37" i="5"/>
  <c r="CG33" i="1"/>
  <c r="CH33" i="5"/>
  <c r="CG29" i="1"/>
  <c r="CH29" i="5"/>
  <c r="CG25" i="1"/>
  <c r="CH25" i="5"/>
  <c r="CG17" i="1"/>
  <c r="CH17" i="5"/>
  <c r="CD58" i="5"/>
  <c r="CD42" i="5"/>
  <c r="CD26" i="5"/>
  <c r="CD10" i="5"/>
  <c r="CC4" i="1"/>
  <c r="CD4" i="5"/>
  <c r="CC57" i="1"/>
  <c r="CD57" i="5"/>
  <c r="CC53" i="1"/>
  <c r="CD53" i="5"/>
  <c r="CC49" i="1"/>
  <c r="CD49" i="5"/>
  <c r="CC45" i="1"/>
  <c r="CD45" i="5"/>
  <c r="CC41" i="1"/>
  <c r="CD41" i="5"/>
  <c r="CC37" i="1"/>
  <c r="CD37" i="5"/>
  <c r="CC33" i="1"/>
  <c r="CD33" i="5"/>
  <c r="CC29" i="1"/>
  <c r="CD29" i="5"/>
  <c r="CC25" i="1"/>
  <c r="CD25" i="5"/>
  <c r="CC5" i="1"/>
  <c r="CD5" i="5"/>
  <c r="CG59" i="1"/>
  <c r="CH59" i="5"/>
  <c r="CG51" i="1"/>
  <c r="CH51" i="5"/>
  <c r="CG43" i="1"/>
  <c r="CH43" i="5"/>
  <c r="CG35" i="1"/>
  <c r="CH35" i="5"/>
  <c r="CG27" i="1"/>
  <c r="CH27" i="5"/>
  <c r="CG19" i="1"/>
  <c r="CH19" i="5"/>
  <c r="CG11" i="1"/>
  <c r="CH11" i="5"/>
  <c r="CG53" i="1"/>
  <c r="CH53" i="5"/>
  <c r="CG45" i="1"/>
  <c r="CH45" i="5"/>
  <c r="CG13" i="1"/>
  <c r="CH13" i="5"/>
  <c r="CD21" i="5"/>
  <c r="CC60" i="1"/>
  <c r="CD60" i="5"/>
  <c r="CC56" i="1"/>
  <c r="CD56" i="5"/>
  <c r="CC52" i="1"/>
  <c r="CD52" i="5"/>
  <c r="CC48" i="1"/>
  <c r="CD48" i="5"/>
  <c r="CC44" i="1"/>
  <c r="CD44" i="5"/>
  <c r="CC40" i="1"/>
  <c r="CD40" i="5"/>
  <c r="CC36" i="1"/>
  <c r="CD36" i="5"/>
  <c r="CC32" i="1"/>
  <c r="CD32" i="5"/>
  <c r="CC28" i="1"/>
  <c r="CD28" i="5"/>
  <c r="CC20" i="1"/>
  <c r="CD20" i="5"/>
  <c r="CC16" i="1"/>
  <c r="CD16" i="5"/>
  <c r="CC12" i="1"/>
  <c r="CD12" i="5"/>
  <c r="CC8" i="1"/>
  <c r="CD8" i="5"/>
  <c r="CE4" i="1"/>
  <c r="CF4" i="5"/>
  <c r="CE57" i="1"/>
  <c r="CF57" i="5"/>
  <c r="CE53" i="1"/>
  <c r="CF53" i="5"/>
  <c r="CE49" i="1"/>
  <c r="CF49" i="5"/>
  <c r="CE45" i="1"/>
  <c r="CF45" i="5"/>
  <c r="CE41" i="1"/>
  <c r="CF41" i="5"/>
  <c r="CE37" i="1"/>
  <c r="CF37" i="5"/>
  <c r="CE25" i="1"/>
  <c r="CF25" i="5"/>
  <c r="CE21" i="1"/>
  <c r="CF21" i="5"/>
  <c r="CE17" i="1"/>
  <c r="CF17" i="5"/>
  <c r="CE13" i="1"/>
  <c r="CF13" i="5"/>
  <c r="CG58" i="1"/>
  <c r="CH58" i="5"/>
  <c r="CG54" i="1"/>
  <c r="CH54" i="5"/>
  <c r="CG50" i="1"/>
  <c r="CH50" i="5"/>
  <c r="CG46" i="1"/>
  <c r="CH46" i="5"/>
  <c r="CG42" i="1"/>
  <c r="CH42" i="5"/>
  <c r="CG38" i="1"/>
  <c r="CH38" i="5"/>
  <c r="CG34" i="1"/>
  <c r="CH34" i="5"/>
  <c r="CG26" i="1"/>
  <c r="CH26" i="5"/>
  <c r="CG22" i="1"/>
  <c r="CH22" i="5"/>
  <c r="CG18" i="1"/>
  <c r="CH18" i="5"/>
  <c r="CG14" i="1"/>
  <c r="CH14" i="5"/>
  <c r="CG10" i="1"/>
  <c r="CH10" i="5"/>
  <c r="CG6" i="1"/>
  <c r="CH6" i="5"/>
  <c r="CH8" i="5"/>
  <c r="CF32" i="5"/>
  <c r="CG48" i="5"/>
  <c r="CG12" i="5"/>
  <c r="CG4" i="5"/>
  <c r="CC5" i="5"/>
  <c r="CG40" i="5"/>
  <c r="CE32" i="5"/>
  <c r="CG32" i="5"/>
  <c r="CC21" i="5"/>
  <c r="CG56" i="5"/>
  <c r="CG24" i="5"/>
  <c r="CC54" i="5"/>
  <c r="CD54" i="5"/>
  <c r="CC46" i="5"/>
  <c r="CD46" i="5"/>
  <c r="CC34" i="5"/>
  <c r="CD34" i="5"/>
  <c r="CE5" i="5"/>
  <c r="CF5" i="5"/>
  <c r="CE55" i="5"/>
  <c r="CF55" i="5"/>
  <c r="CE47" i="5"/>
  <c r="CF47" i="5"/>
  <c r="CE43" i="5"/>
  <c r="CF43" i="5"/>
  <c r="CE39" i="5"/>
  <c r="CF39" i="5"/>
  <c r="CE23" i="5"/>
  <c r="CF23" i="5"/>
  <c r="CE19" i="5"/>
  <c r="CF19" i="5"/>
  <c r="CE15" i="5"/>
  <c r="CF15" i="5"/>
  <c r="CC42" i="5"/>
  <c r="CC17" i="5"/>
  <c r="CD17" i="5"/>
  <c r="CC13" i="5"/>
  <c r="CD13" i="5"/>
  <c r="CD9" i="5"/>
  <c r="CC9" i="5"/>
  <c r="CE58" i="5"/>
  <c r="CF58" i="5"/>
  <c r="CF54" i="5"/>
  <c r="CE54" i="5"/>
  <c r="CE50" i="5"/>
  <c r="CF50" i="5"/>
  <c r="CF46" i="5"/>
  <c r="CE46" i="5"/>
  <c r="CE42" i="5"/>
  <c r="CF42" i="5"/>
  <c r="CF38" i="5"/>
  <c r="CE38" i="5"/>
  <c r="CF30" i="5"/>
  <c r="CE30" i="5"/>
  <c r="CE26" i="5"/>
  <c r="CF26" i="5"/>
  <c r="CF22" i="5"/>
  <c r="CE22" i="5"/>
  <c r="CE18" i="5"/>
  <c r="CF18" i="5"/>
  <c r="CF14" i="5"/>
  <c r="CE14" i="5"/>
  <c r="CC58" i="5"/>
  <c r="CC50" i="5"/>
  <c r="CD50" i="5"/>
  <c r="CC14" i="5"/>
  <c r="CD14" i="5"/>
  <c r="CE51" i="5"/>
  <c r="CF51" i="5"/>
  <c r="CE35" i="5"/>
  <c r="CF35" i="5"/>
  <c r="CG55" i="5"/>
  <c r="CH55" i="5"/>
  <c r="CG47" i="5"/>
  <c r="CH47" i="5"/>
  <c r="CG31" i="5"/>
  <c r="CH31" i="5"/>
  <c r="CG23" i="5"/>
  <c r="CH23" i="5"/>
  <c r="CG15" i="5"/>
  <c r="CH15" i="5"/>
  <c r="CC10" i="5"/>
  <c r="CC38" i="5"/>
  <c r="CD38" i="5"/>
  <c r="CC30" i="5"/>
  <c r="CD30" i="5"/>
  <c r="CC22" i="5"/>
  <c r="CD22" i="5"/>
  <c r="CC18" i="5"/>
  <c r="CD18" i="5"/>
  <c r="CC6" i="5"/>
  <c r="CD6" i="5"/>
  <c r="CE59" i="5"/>
  <c r="CF59" i="5"/>
  <c r="CE31" i="5"/>
  <c r="CF31" i="5"/>
  <c r="CC26" i="5"/>
  <c r="CG8" i="5"/>
  <c r="CG60" i="5"/>
  <c r="CG52" i="5"/>
  <c r="CG44" i="5"/>
  <c r="CG36" i="5"/>
  <c r="CG28" i="5"/>
  <c r="CG20" i="5"/>
  <c r="CG16" i="5"/>
  <c r="HE60" i="1"/>
  <c r="HA60" i="1"/>
  <c r="GW60" i="1"/>
  <c r="GS60" i="1"/>
  <c r="GO60" i="1"/>
  <c r="GK60" i="1"/>
  <c r="GG60" i="1"/>
  <c r="GA60" i="1"/>
  <c r="FW60" i="1"/>
  <c r="FS60" i="1"/>
  <c r="FO60" i="1"/>
  <c r="FK60" i="1"/>
  <c r="FG60" i="1"/>
  <c r="FC60" i="1"/>
  <c r="EX60" i="1"/>
  <c r="EQ60" i="1"/>
  <c r="EM60" i="1"/>
  <c r="EI60" i="1"/>
  <c r="EE60" i="1"/>
  <c r="EA60" i="1"/>
  <c r="DW60" i="1"/>
  <c r="DS60" i="1"/>
  <c r="DN60" i="1"/>
  <c r="DJ60" i="1"/>
  <c r="DF60" i="1"/>
  <c r="DB60" i="1"/>
  <c r="CX60" i="1"/>
  <c r="CT60" i="1"/>
  <c r="CP60" i="1"/>
  <c r="CJ60" i="1"/>
  <c r="CK60" i="1"/>
  <c r="CH60" i="1"/>
  <c r="CI60" i="1"/>
  <c r="CN60" i="1"/>
  <c r="CO60" i="5"/>
  <c r="BX60" i="1"/>
  <c r="BY60" i="1"/>
  <c r="BZ60" i="5"/>
  <c r="BV60" i="1"/>
  <c r="BW60" i="1"/>
  <c r="BX60" i="5"/>
  <c r="BT60" i="1"/>
  <c r="BU60" i="5"/>
  <c r="BH60" i="1"/>
  <c r="AV60" i="1"/>
  <c r="AJ60" i="1"/>
  <c r="Y60" i="1"/>
  <c r="EZ60" i="1"/>
  <c r="HE59" i="1"/>
  <c r="HA59" i="1"/>
  <c r="GW59" i="1"/>
  <c r="GS59" i="1"/>
  <c r="GO59" i="1"/>
  <c r="GK59" i="1"/>
  <c r="GG59" i="1"/>
  <c r="GA59" i="1"/>
  <c r="FW59" i="1"/>
  <c r="FS59" i="1"/>
  <c r="FO59" i="1"/>
  <c r="FK59" i="1"/>
  <c r="FG59" i="1"/>
  <c r="FC59" i="1"/>
  <c r="EX59" i="1"/>
  <c r="EQ59" i="1"/>
  <c r="EM59" i="1"/>
  <c r="EI59" i="1"/>
  <c r="EE59" i="1"/>
  <c r="EA59" i="1"/>
  <c r="DW59" i="1"/>
  <c r="DS59" i="1"/>
  <c r="DN59" i="1"/>
  <c r="DJ59" i="1"/>
  <c r="DF59" i="1"/>
  <c r="DB59" i="1"/>
  <c r="CX59" i="1"/>
  <c r="CT59" i="1"/>
  <c r="CP59" i="1"/>
  <c r="CJ59" i="1"/>
  <c r="CK59" i="1"/>
  <c r="CM59" i="1"/>
  <c r="CN59" i="5"/>
  <c r="CH59" i="1"/>
  <c r="CI59" i="1"/>
  <c r="CN59" i="1"/>
  <c r="CO59" i="5"/>
  <c r="BX59" i="1"/>
  <c r="BY59" i="1"/>
  <c r="BZ59" i="5"/>
  <c r="BV59" i="1"/>
  <c r="BW59" i="1"/>
  <c r="BX59" i="5"/>
  <c r="BT59" i="1"/>
  <c r="BU59" i="1"/>
  <c r="BH59" i="1"/>
  <c r="AV59" i="1"/>
  <c r="AJ59" i="1"/>
  <c r="Y59" i="1"/>
  <c r="HE58" i="1"/>
  <c r="HA58" i="1"/>
  <c r="GW58" i="1"/>
  <c r="GS58" i="1"/>
  <c r="GO58" i="1"/>
  <c r="GK58" i="1"/>
  <c r="GG58" i="1"/>
  <c r="GA58" i="1"/>
  <c r="FW58" i="1"/>
  <c r="FS58" i="1"/>
  <c r="FO58" i="1"/>
  <c r="FK58" i="1"/>
  <c r="FG58" i="1"/>
  <c r="FC58" i="1"/>
  <c r="EX58" i="1"/>
  <c r="EQ58" i="1"/>
  <c r="EM58" i="1"/>
  <c r="EI58" i="1"/>
  <c r="EE58" i="1"/>
  <c r="EA58" i="1"/>
  <c r="DW58" i="1"/>
  <c r="DS58" i="1"/>
  <c r="DN58" i="1"/>
  <c r="DJ58" i="1"/>
  <c r="DF58" i="1"/>
  <c r="DB58" i="1"/>
  <c r="CX58" i="1"/>
  <c r="CT58" i="1"/>
  <c r="CP58" i="1"/>
  <c r="CJ58" i="1"/>
  <c r="CK58" i="5"/>
  <c r="CH58" i="1"/>
  <c r="CI58" i="1"/>
  <c r="BX58" i="1"/>
  <c r="BY58" i="1"/>
  <c r="BZ58" i="5"/>
  <c r="BV58" i="1"/>
  <c r="BW58" i="1"/>
  <c r="BX58" i="5"/>
  <c r="BT58" i="1"/>
  <c r="BU58" i="1"/>
  <c r="BH58" i="1"/>
  <c r="AV58" i="1"/>
  <c r="AJ58" i="1"/>
  <c r="Y58" i="1"/>
  <c r="HE57" i="1"/>
  <c r="HA57" i="1"/>
  <c r="GW57" i="1"/>
  <c r="GS57" i="1"/>
  <c r="GO57" i="1"/>
  <c r="GK57" i="1"/>
  <c r="GG57" i="1"/>
  <c r="GA57" i="1"/>
  <c r="FW57" i="1"/>
  <c r="FS57" i="1"/>
  <c r="FO57" i="1"/>
  <c r="FK57" i="1"/>
  <c r="FG57" i="1"/>
  <c r="FC57" i="1"/>
  <c r="EX57" i="1"/>
  <c r="EQ57" i="1"/>
  <c r="EM57" i="1"/>
  <c r="EI57" i="1"/>
  <c r="EE57" i="1"/>
  <c r="EA57" i="1"/>
  <c r="DW57" i="1"/>
  <c r="DS57" i="1"/>
  <c r="DN57" i="1"/>
  <c r="DJ57" i="1"/>
  <c r="DF57" i="1"/>
  <c r="DB57" i="1"/>
  <c r="CX57" i="1"/>
  <c r="CT57" i="1"/>
  <c r="CP57" i="1"/>
  <c r="CJ57" i="1"/>
  <c r="CK57" i="1"/>
  <c r="CM57" i="1"/>
  <c r="CN57" i="5"/>
  <c r="CH57" i="1"/>
  <c r="CI57" i="1"/>
  <c r="CN57" i="1"/>
  <c r="CO57" i="5"/>
  <c r="BX57" i="1"/>
  <c r="BY57" i="1"/>
  <c r="BZ57" i="5"/>
  <c r="BV57" i="1"/>
  <c r="BW57" i="1"/>
  <c r="BX57" i="5"/>
  <c r="BT57" i="1"/>
  <c r="BU57" i="1"/>
  <c r="BH57" i="1"/>
  <c r="AV57" i="1"/>
  <c r="AJ57" i="1"/>
  <c r="Y57" i="1"/>
  <c r="AK57" i="1"/>
  <c r="HE56" i="1"/>
  <c r="HA56" i="1"/>
  <c r="GW56" i="1"/>
  <c r="GS56" i="1"/>
  <c r="GO56" i="1"/>
  <c r="GK56" i="1"/>
  <c r="GG56" i="1"/>
  <c r="GA56" i="1"/>
  <c r="FW56" i="1"/>
  <c r="FS56" i="1"/>
  <c r="FO56" i="1"/>
  <c r="FK56" i="1"/>
  <c r="FG56" i="1"/>
  <c r="FC56" i="1"/>
  <c r="EX56" i="1"/>
  <c r="EQ56" i="1"/>
  <c r="EM56" i="1"/>
  <c r="EI56" i="1"/>
  <c r="EE56" i="1"/>
  <c r="EA56" i="1"/>
  <c r="DW56" i="1"/>
  <c r="DS56" i="1"/>
  <c r="DN56" i="1"/>
  <c r="DJ56" i="1"/>
  <c r="DF56" i="1"/>
  <c r="DB56" i="1"/>
  <c r="CX56" i="1"/>
  <c r="CT56" i="1"/>
  <c r="CP56" i="1"/>
  <c r="CJ56" i="1"/>
  <c r="CK56" i="1"/>
  <c r="CH56" i="1"/>
  <c r="CI56" i="1"/>
  <c r="CN56" i="1"/>
  <c r="CO56" i="5"/>
  <c r="BX56" i="1"/>
  <c r="BY56" i="1"/>
  <c r="BZ56" i="5"/>
  <c r="BV56" i="1"/>
  <c r="BW56" i="1"/>
  <c r="BX56" i="5"/>
  <c r="BT56" i="1"/>
  <c r="BU56" i="1"/>
  <c r="BH56" i="1"/>
  <c r="AV56" i="1"/>
  <c r="AJ56" i="1"/>
  <c r="Y56" i="1"/>
  <c r="HE55" i="1"/>
  <c r="HA55" i="1"/>
  <c r="GW55" i="1"/>
  <c r="GS55" i="1"/>
  <c r="GO55" i="1"/>
  <c r="GK55" i="1"/>
  <c r="GG55" i="1"/>
  <c r="GA55" i="1"/>
  <c r="FW55" i="1"/>
  <c r="FS55" i="1"/>
  <c r="FO55" i="1"/>
  <c r="FK55" i="1"/>
  <c r="FG55" i="1"/>
  <c r="FC55" i="1"/>
  <c r="EX55" i="1"/>
  <c r="EQ55" i="1"/>
  <c r="EM55" i="1"/>
  <c r="EI55" i="1"/>
  <c r="EE55" i="1"/>
  <c r="EA55" i="1"/>
  <c r="DW55" i="1"/>
  <c r="DS55" i="1"/>
  <c r="DN55" i="1"/>
  <c r="DJ55" i="1"/>
  <c r="DF55" i="1"/>
  <c r="DB55" i="1"/>
  <c r="CX55" i="1"/>
  <c r="CT55" i="1"/>
  <c r="CP55" i="1"/>
  <c r="CJ55" i="1"/>
  <c r="CK55" i="1"/>
  <c r="CH55" i="1"/>
  <c r="CI55" i="5"/>
  <c r="BX55" i="1"/>
  <c r="BY55" i="1"/>
  <c r="BZ55" i="5"/>
  <c r="BV55" i="1"/>
  <c r="BW55" i="1"/>
  <c r="BX55" i="5"/>
  <c r="BT55" i="1"/>
  <c r="BU55" i="5"/>
  <c r="BH55" i="1"/>
  <c r="AV55" i="1"/>
  <c r="AJ55" i="1"/>
  <c r="Y55" i="1"/>
  <c r="HE54" i="1"/>
  <c r="HA54" i="1"/>
  <c r="GW54" i="1"/>
  <c r="GS54" i="1"/>
  <c r="GO54" i="1"/>
  <c r="GK54" i="1"/>
  <c r="GG54" i="1"/>
  <c r="GA54" i="1"/>
  <c r="FW54" i="1"/>
  <c r="FS54" i="1"/>
  <c r="FO54" i="1"/>
  <c r="FK54" i="1"/>
  <c r="FG54" i="1"/>
  <c r="FC54" i="1"/>
  <c r="EX54" i="1"/>
  <c r="EQ54" i="1"/>
  <c r="EM54" i="1"/>
  <c r="EI54" i="1"/>
  <c r="EE54" i="1"/>
  <c r="EA54" i="1"/>
  <c r="DW54" i="1"/>
  <c r="DS54" i="1"/>
  <c r="DN54" i="1"/>
  <c r="DJ54" i="1"/>
  <c r="DF54" i="1"/>
  <c r="DB54" i="1"/>
  <c r="CX54" i="1"/>
  <c r="CT54" i="1"/>
  <c r="CP54" i="1"/>
  <c r="CJ54" i="1"/>
  <c r="CK54" i="1"/>
  <c r="CH54" i="1"/>
  <c r="CI54" i="1"/>
  <c r="CN54" i="1"/>
  <c r="CO54" i="5"/>
  <c r="BX54" i="1"/>
  <c r="BY54" i="1"/>
  <c r="BZ54" i="5"/>
  <c r="BV54" i="1"/>
  <c r="BW54" i="1"/>
  <c r="BX54" i="5"/>
  <c r="BT54" i="1"/>
  <c r="BU54" i="1"/>
  <c r="BH54" i="1"/>
  <c r="AV54" i="1"/>
  <c r="AJ54" i="1"/>
  <c r="Y54" i="1"/>
  <c r="HE53" i="1"/>
  <c r="HA53" i="1"/>
  <c r="GW53" i="1"/>
  <c r="GS53" i="1"/>
  <c r="GO53" i="1"/>
  <c r="GK53" i="1"/>
  <c r="GG53" i="1"/>
  <c r="GA53" i="1"/>
  <c r="FW53" i="1"/>
  <c r="FS53" i="1"/>
  <c r="FO53" i="1"/>
  <c r="FK53" i="1"/>
  <c r="FG53" i="1"/>
  <c r="FC53" i="1"/>
  <c r="EX53" i="1"/>
  <c r="EQ53" i="1"/>
  <c r="EM53" i="1"/>
  <c r="EI53" i="1"/>
  <c r="EE53" i="1"/>
  <c r="EA53" i="1"/>
  <c r="DW53" i="1"/>
  <c r="DS53" i="1"/>
  <c r="DN53" i="1"/>
  <c r="DJ53" i="1"/>
  <c r="DF53" i="1"/>
  <c r="DB53" i="1"/>
  <c r="CX53" i="1"/>
  <c r="CT53" i="1"/>
  <c r="CP53" i="1"/>
  <c r="CJ53" i="1"/>
  <c r="CK53" i="1"/>
  <c r="CH53" i="1"/>
  <c r="CI53" i="1"/>
  <c r="BX53" i="1"/>
  <c r="BY53" i="1"/>
  <c r="BZ53" i="5"/>
  <c r="BV53" i="1"/>
  <c r="BW53" i="1"/>
  <c r="BX53" i="5"/>
  <c r="BT53" i="1"/>
  <c r="BU53" i="1"/>
  <c r="BH53" i="1"/>
  <c r="AV53" i="1"/>
  <c r="AJ53" i="1"/>
  <c r="Y53" i="1"/>
  <c r="AK53" i="1"/>
  <c r="HE52" i="1"/>
  <c r="HA52" i="1"/>
  <c r="GW52" i="1"/>
  <c r="GS52" i="1"/>
  <c r="GO52" i="1"/>
  <c r="GK52" i="1"/>
  <c r="GG52" i="1"/>
  <c r="GA52" i="1"/>
  <c r="FW52" i="1"/>
  <c r="FS52" i="1"/>
  <c r="FO52" i="1"/>
  <c r="FK52" i="1"/>
  <c r="FG52" i="1"/>
  <c r="FC52" i="1"/>
  <c r="EX52" i="1"/>
  <c r="EQ52" i="1"/>
  <c r="EM52" i="1"/>
  <c r="EI52" i="1"/>
  <c r="EE52" i="1"/>
  <c r="EA52" i="1"/>
  <c r="DW52" i="1"/>
  <c r="DS52" i="1"/>
  <c r="DN52" i="1"/>
  <c r="DJ52" i="1"/>
  <c r="DF52" i="1"/>
  <c r="DB52" i="1"/>
  <c r="CX52" i="1"/>
  <c r="CT52" i="1"/>
  <c r="CP52" i="1"/>
  <c r="CJ52" i="1"/>
  <c r="CK52" i="1"/>
  <c r="CM52" i="1"/>
  <c r="CN52" i="5"/>
  <c r="CH52" i="1"/>
  <c r="CI52" i="1"/>
  <c r="CN52" i="1"/>
  <c r="CO52" i="5"/>
  <c r="BX52" i="1"/>
  <c r="BY52" i="1"/>
  <c r="BZ52" i="5"/>
  <c r="BV52" i="1"/>
  <c r="BW52" i="1"/>
  <c r="BX52" i="5"/>
  <c r="BT52" i="1"/>
  <c r="BU52" i="1"/>
  <c r="BH52" i="1"/>
  <c r="AV52" i="1"/>
  <c r="AJ52" i="1"/>
  <c r="Y52" i="1"/>
  <c r="HE51" i="1"/>
  <c r="HA51" i="1"/>
  <c r="GW51" i="1"/>
  <c r="GS51" i="1"/>
  <c r="GO51" i="1"/>
  <c r="GK51" i="1"/>
  <c r="GG51" i="1"/>
  <c r="GA51" i="1"/>
  <c r="FW51" i="1"/>
  <c r="FS51" i="1"/>
  <c r="FO51" i="1"/>
  <c r="FK51" i="1"/>
  <c r="FG51" i="1"/>
  <c r="FC51" i="1"/>
  <c r="EX51" i="1"/>
  <c r="EQ51" i="1"/>
  <c r="EM51" i="1"/>
  <c r="EI51" i="1"/>
  <c r="EE51" i="1"/>
  <c r="EA51" i="1"/>
  <c r="DW51" i="1"/>
  <c r="DS51" i="1"/>
  <c r="DN51" i="1"/>
  <c r="DJ51" i="1"/>
  <c r="DF51" i="1"/>
  <c r="DB51" i="1"/>
  <c r="CX51" i="1"/>
  <c r="CT51" i="1"/>
  <c r="CP51" i="1"/>
  <c r="CJ51" i="1"/>
  <c r="CK51" i="1"/>
  <c r="CH51" i="1"/>
  <c r="CI51" i="1"/>
  <c r="BX51" i="1"/>
  <c r="BY51" i="1"/>
  <c r="BZ51" i="5"/>
  <c r="BV51" i="1"/>
  <c r="BW51" i="1"/>
  <c r="BX51" i="5"/>
  <c r="BT51" i="1"/>
  <c r="BU51" i="1"/>
  <c r="BH51" i="1"/>
  <c r="AV51" i="1"/>
  <c r="AJ51" i="1"/>
  <c r="Y51" i="1"/>
  <c r="HE50" i="1"/>
  <c r="HA50" i="1"/>
  <c r="GW50" i="1"/>
  <c r="GS50" i="1"/>
  <c r="GO50" i="1"/>
  <c r="GK50" i="1"/>
  <c r="GG50" i="1"/>
  <c r="GA50" i="1"/>
  <c r="FW50" i="1"/>
  <c r="FS50" i="1"/>
  <c r="FO50" i="1"/>
  <c r="FK50" i="1"/>
  <c r="FG50" i="1"/>
  <c r="FC50" i="1"/>
  <c r="EX50" i="1"/>
  <c r="EQ50" i="1"/>
  <c r="EM50" i="1"/>
  <c r="EI50" i="1"/>
  <c r="EE50" i="1"/>
  <c r="EA50" i="1"/>
  <c r="DW50" i="1"/>
  <c r="DS50" i="1"/>
  <c r="DN50" i="1"/>
  <c r="DJ50" i="1"/>
  <c r="DF50" i="1"/>
  <c r="DB50" i="1"/>
  <c r="CX50" i="1"/>
  <c r="CT50" i="1"/>
  <c r="CP50" i="1"/>
  <c r="CJ50" i="1"/>
  <c r="CK50" i="1"/>
  <c r="CH50" i="1"/>
  <c r="CI50" i="1"/>
  <c r="BX50" i="1"/>
  <c r="BY50" i="1"/>
  <c r="BZ50" i="5"/>
  <c r="BV50" i="1"/>
  <c r="BW50" i="1"/>
  <c r="BX50" i="5"/>
  <c r="BT50" i="1"/>
  <c r="BU50" i="5"/>
  <c r="BH50" i="1"/>
  <c r="AV50" i="1"/>
  <c r="AJ50" i="1"/>
  <c r="Y50" i="1"/>
  <c r="HE49" i="1"/>
  <c r="HA49" i="1"/>
  <c r="GW49" i="1"/>
  <c r="GS49" i="1"/>
  <c r="GO49" i="1"/>
  <c r="GK49" i="1"/>
  <c r="GG49" i="1"/>
  <c r="GA49" i="1"/>
  <c r="FW49" i="1"/>
  <c r="FS49" i="1"/>
  <c r="FO49" i="1"/>
  <c r="FK49" i="1"/>
  <c r="FG49" i="1"/>
  <c r="FC49" i="1"/>
  <c r="EX49" i="1"/>
  <c r="EQ49" i="1"/>
  <c r="EM49" i="1"/>
  <c r="EI49" i="1"/>
  <c r="EE49" i="1"/>
  <c r="EA49" i="1"/>
  <c r="DW49" i="1"/>
  <c r="DS49" i="1"/>
  <c r="DN49" i="1"/>
  <c r="DJ49" i="1"/>
  <c r="DF49" i="1"/>
  <c r="DB49" i="1"/>
  <c r="CX49" i="1"/>
  <c r="CT49" i="1"/>
  <c r="CP49" i="1"/>
  <c r="CJ49" i="1"/>
  <c r="CK49" i="1"/>
  <c r="CH49" i="1"/>
  <c r="CI49" i="1"/>
  <c r="CN49" i="1"/>
  <c r="CO49" i="5"/>
  <c r="BX49" i="1"/>
  <c r="BY49" i="1"/>
  <c r="BZ49" i="5"/>
  <c r="BV49" i="1"/>
  <c r="BW49" i="1"/>
  <c r="BX49" i="5"/>
  <c r="BT49" i="1"/>
  <c r="BU49" i="5"/>
  <c r="BH49" i="1"/>
  <c r="AV49" i="1"/>
  <c r="AJ49" i="1"/>
  <c r="Y49" i="1"/>
  <c r="AK49" i="1"/>
  <c r="HE48" i="1"/>
  <c r="HA48" i="1"/>
  <c r="GW48" i="1"/>
  <c r="GS48" i="1"/>
  <c r="GO48" i="1"/>
  <c r="GK48" i="1"/>
  <c r="GG48" i="1"/>
  <c r="GA48" i="1"/>
  <c r="FW48" i="1"/>
  <c r="FS48" i="1"/>
  <c r="FO48" i="1"/>
  <c r="FK48" i="1"/>
  <c r="FG48" i="1"/>
  <c r="FC48" i="1"/>
  <c r="EX48" i="1"/>
  <c r="EQ48" i="1"/>
  <c r="EM48" i="1"/>
  <c r="EI48" i="1"/>
  <c r="EE48" i="1"/>
  <c r="EA48" i="1"/>
  <c r="DW48" i="1"/>
  <c r="DS48" i="1"/>
  <c r="DN48" i="1"/>
  <c r="DJ48" i="1"/>
  <c r="DF48" i="1"/>
  <c r="DB48" i="1"/>
  <c r="CX48" i="1"/>
  <c r="CT48" i="1"/>
  <c r="CP48" i="1"/>
  <c r="CJ48" i="1"/>
  <c r="CK48" i="1"/>
  <c r="CH48" i="1"/>
  <c r="CI48" i="1"/>
  <c r="BX48" i="1"/>
  <c r="BY48" i="1"/>
  <c r="BZ48" i="5"/>
  <c r="BV48" i="1"/>
  <c r="BW48" i="1"/>
  <c r="BX48" i="5"/>
  <c r="BT48" i="1"/>
  <c r="BU48" i="1"/>
  <c r="BH48" i="1"/>
  <c r="AV48" i="1"/>
  <c r="AJ48" i="1"/>
  <c r="Y48" i="1"/>
  <c r="AK48" i="1"/>
  <c r="EZ48" i="1"/>
  <c r="HE47" i="1"/>
  <c r="HA47" i="1"/>
  <c r="GW47" i="1"/>
  <c r="GS47" i="1"/>
  <c r="GO47" i="1"/>
  <c r="GK47" i="1"/>
  <c r="GG47" i="1"/>
  <c r="GA47" i="1"/>
  <c r="FW47" i="1"/>
  <c r="FS47" i="1"/>
  <c r="FO47" i="1"/>
  <c r="FK47" i="1"/>
  <c r="FG47" i="1"/>
  <c r="FC47" i="1"/>
  <c r="EX47" i="1"/>
  <c r="EQ47" i="1"/>
  <c r="EM47" i="1"/>
  <c r="EI47" i="1"/>
  <c r="EE47" i="1"/>
  <c r="EA47" i="1"/>
  <c r="DW47" i="1"/>
  <c r="DS47" i="1"/>
  <c r="DN47" i="1"/>
  <c r="DJ47" i="1"/>
  <c r="DF47" i="1"/>
  <c r="DB47" i="1"/>
  <c r="CX47" i="1"/>
  <c r="CT47" i="1"/>
  <c r="CP47" i="1"/>
  <c r="CJ47" i="1"/>
  <c r="CK47" i="1"/>
  <c r="CM47" i="1"/>
  <c r="CN47" i="5"/>
  <c r="CH47" i="1"/>
  <c r="CI47" i="1"/>
  <c r="BX47" i="1"/>
  <c r="BY47" i="1"/>
  <c r="BZ47" i="5"/>
  <c r="BV47" i="1"/>
  <c r="BW47" i="1"/>
  <c r="BX47" i="5"/>
  <c r="BT47" i="1"/>
  <c r="BU47" i="1"/>
  <c r="BH47" i="1"/>
  <c r="AV47" i="1"/>
  <c r="AJ47" i="1"/>
  <c r="Y47" i="1"/>
  <c r="AK47" i="1"/>
  <c r="AL47" i="5"/>
  <c r="HE46" i="1"/>
  <c r="HA46" i="1"/>
  <c r="GW46" i="1"/>
  <c r="GS46" i="1"/>
  <c r="GO46" i="1"/>
  <c r="GK46" i="1"/>
  <c r="GG46" i="1"/>
  <c r="GA46" i="1"/>
  <c r="FW46" i="1"/>
  <c r="FS46" i="1"/>
  <c r="FO46" i="1"/>
  <c r="FK46" i="1"/>
  <c r="FG46" i="1"/>
  <c r="FC46" i="1"/>
  <c r="EX46" i="1"/>
  <c r="EQ46" i="1"/>
  <c r="EM46" i="1"/>
  <c r="EI46" i="1"/>
  <c r="EE46" i="1"/>
  <c r="EA46" i="1"/>
  <c r="DW46" i="1"/>
  <c r="DS46" i="1"/>
  <c r="DN46" i="1"/>
  <c r="DJ46" i="1"/>
  <c r="DF46" i="1"/>
  <c r="DB46" i="1"/>
  <c r="CX46" i="1"/>
  <c r="CT46" i="1"/>
  <c r="CP46" i="1"/>
  <c r="CJ46" i="1"/>
  <c r="CK46" i="1"/>
  <c r="CM46" i="1"/>
  <c r="CN46" i="5"/>
  <c r="CH46" i="1"/>
  <c r="CI46" i="1"/>
  <c r="BX46" i="1"/>
  <c r="BY46" i="1"/>
  <c r="BZ46" i="5"/>
  <c r="BV46" i="1"/>
  <c r="BW46" i="5"/>
  <c r="BT46" i="1"/>
  <c r="BU46" i="1"/>
  <c r="BH46" i="1"/>
  <c r="BI46" i="5"/>
  <c r="AV46" i="1"/>
  <c r="AJ46" i="1"/>
  <c r="Y46" i="1"/>
  <c r="HE45" i="1"/>
  <c r="HA45" i="1"/>
  <c r="GW45" i="1"/>
  <c r="GS45" i="1"/>
  <c r="GO45" i="1"/>
  <c r="GK45" i="1"/>
  <c r="GG45" i="1"/>
  <c r="GA45" i="1"/>
  <c r="FW45" i="1"/>
  <c r="FS45" i="1"/>
  <c r="FO45" i="1"/>
  <c r="FK45" i="1"/>
  <c r="FG45" i="1"/>
  <c r="FC45" i="1"/>
  <c r="EX45" i="1"/>
  <c r="EQ45" i="1"/>
  <c r="EM45" i="1"/>
  <c r="EI45" i="1"/>
  <c r="EE45" i="1"/>
  <c r="EA45" i="1"/>
  <c r="DW45" i="1"/>
  <c r="DS45" i="1"/>
  <c r="DN45" i="1"/>
  <c r="DJ45" i="1"/>
  <c r="DF45" i="1"/>
  <c r="DB45" i="1"/>
  <c r="CX45" i="1"/>
  <c r="CT45" i="1"/>
  <c r="CP45" i="1"/>
  <c r="CJ45" i="1"/>
  <c r="CK45" i="1"/>
  <c r="CH45" i="1"/>
  <c r="CI45" i="1"/>
  <c r="CN45" i="1"/>
  <c r="CO45" i="5"/>
  <c r="BX45" i="1"/>
  <c r="BY45" i="1"/>
  <c r="BZ45" i="5"/>
  <c r="BV45" i="1"/>
  <c r="BW45" i="1"/>
  <c r="BX45" i="5"/>
  <c r="BT45" i="1"/>
  <c r="BU45" i="5"/>
  <c r="BH45" i="1"/>
  <c r="AV45" i="1"/>
  <c r="AJ45" i="1"/>
  <c r="AK45" i="5"/>
  <c r="Y45" i="1"/>
  <c r="HE44" i="1"/>
  <c r="HA44" i="1"/>
  <c r="GW44" i="1"/>
  <c r="GS44" i="1"/>
  <c r="GO44" i="1"/>
  <c r="GK44" i="1"/>
  <c r="GG44" i="1"/>
  <c r="GA44" i="1"/>
  <c r="FW44" i="1"/>
  <c r="FS44" i="1"/>
  <c r="FO44" i="1"/>
  <c r="FK44" i="1"/>
  <c r="FG44" i="1"/>
  <c r="FC44" i="1"/>
  <c r="EX44" i="1"/>
  <c r="EQ44" i="1"/>
  <c r="EM44" i="1"/>
  <c r="EI44" i="1"/>
  <c r="EE44" i="1"/>
  <c r="EA44" i="1"/>
  <c r="DW44" i="1"/>
  <c r="DS44" i="1"/>
  <c r="DN44" i="1"/>
  <c r="DJ44" i="1"/>
  <c r="DF44" i="1"/>
  <c r="DB44" i="1"/>
  <c r="CX44" i="1"/>
  <c r="CT44" i="1"/>
  <c r="CP44" i="1"/>
  <c r="CJ44" i="1"/>
  <c r="CK44" i="1"/>
  <c r="CH44" i="1"/>
  <c r="CI44" i="1"/>
  <c r="CN44" i="1"/>
  <c r="CO44" i="5"/>
  <c r="BX44" i="1"/>
  <c r="BY44" i="1"/>
  <c r="BZ44" i="5"/>
  <c r="BV44" i="1"/>
  <c r="BW44" i="1"/>
  <c r="BX44" i="5"/>
  <c r="BT44" i="1"/>
  <c r="BU44" i="1"/>
  <c r="BH44" i="1"/>
  <c r="AV44" i="1"/>
  <c r="AJ44" i="1"/>
  <c r="Y44" i="1"/>
  <c r="HE43" i="1"/>
  <c r="HA43" i="1"/>
  <c r="GW43" i="1"/>
  <c r="GS43" i="1"/>
  <c r="GO43" i="1"/>
  <c r="GK43" i="1"/>
  <c r="GG43" i="1"/>
  <c r="GA43" i="1"/>
  <c r="FW43" i="1"/>
  <c r="FS43" i="1"/>
  <c r="FO43" i="1"/>
  <c r="FK43" i="1"/>
  <c r="FG43" i="1"/>
  <c r="FC43" i="1"/>
  <c r="EX43" i="1"/>
  <c r="EQ43" i="1"/>
  <c r="EM43" i="1"/>
  <c r="EI43" i="1"/>
  <c r="EE43" i="1"/>
  <c r="EA43" i="1"/>
  <c r="DW43" i="1"/>
  <c r="DS43" i="1"/>
  <c r="DN43" i="1"/>
  <c r="DJ43" i="1"/>
  <c r="DF43" i="1"/>
  <c r="DB43" i="1"/>
  <c r="CX43" i="1"/>
  <c r="CT43" i="1"/>
  <c r="CP43" i="1"/>
  <c r="CJ43" i="1"/>
  <c r="CK43" i="1"/>
  <c r="CM43" i="1"/>
  <c r="CN43" i="5"/>
  <c r="CH43" i="1"/>
  <c r="CI43" i="1"/>
  <c r="CN43" i="1"/>
  <c r="CO43" i="5"/>
  <c r="BX43" i="1"/>
  <c r="BY43" i="1"/>
  <c r="BZ43" i="5"/>
  <c r="BV43" i="1"/>
  <c r="BW43" i="1"/>
  <c r="BX43" i="5"/>
  <c r="BT43" i="1"/>
  <c r="BU43" i="1"/>
  <c r="BV43" i="5"/>
  <c r="BH43" i="1"/>
  <c r="AV43" i="1"/>
  <c r="AJ43" i="1"/>
  <c r="Y43" i="1"/>
  <c r="AK43" i="1"/>
  <c r="AL43" i="5"/>
  <c r="HE42" i="1"/>
  <c r="HA42" i="1"/>
  <c r="GW42" i="1"/>
  <c r="GS42" i="1"/>
  <c r="GO42" i="1"/>
  <c r="GK42" i="1"/>
  <c r="GG42" i="1"/>
  <c r="GA42" i="1"/>
  <c r="FW42" i="1"/>
  <c r="FS42" i="1"/>
  <c r="FO42" i="1"/>
  <c r="FK42" i="1"/>
  <c r="FG42" i="1"/>
  <c r="FC42" i="1"/>
  <c r="EX42" i="1"/>
  <c r="EQ42" i="1"/>
  <c r="EM42" i="1"/>
  <c r="EI42" i="1"/>
  <c r="EE42" i="1"/>
  <c r="EA42" i="1"/>
  <c r="DW42" i="1"/>
  <c r="DS42" i="1"/>
  <c r="DN42" i="1"/>
  <c r="DJ42" i="1"/>
  <c r="DF42" i="1"/>
  <c r="DB42" i="1"/>
  <c r="CX42" i="1"/>
  <c r="CT42" i="1"/>
  <c r="CP42" i="1"/>
  <c r="CJ42" i="1"/>
  <c r="CK42" i="1"/>
  <c r="CH42" i="1"/>
  <c r="CI42" i="1"/>
  <c r="CN42" i="1"/>
  <c r="CO42" i="5"/>
  <c r="BX42" i="1"/>
  <c r="BY42" i="5"/>
  <c r="BV42" i="1"/>
  <c r="BW42" i="1"/>
  <c r="BX42" i="5"/>
  <c r="BT42" i="1"/>
  <c r="BU42" i="1"/>
  <c r="BH42" i="1"/>
  <c r="AV42" i="1"/>
  <c r="AJ42" i="1"/>
  <c r="Y42" i="1"/>
  <c r="AK42" i="1"/>
  <c r="AL42" i="5"/>
  <c r="HE41" i="1"/>
  <c r="HA41" i="1"/>
  <c r="GW41" i="1"/>
  <c r="GS41" i="1"/>
  <c r="GO41" i="1"/>
  <c r="GK41" i="1"/>
  <c r="GG41" i="1"/>
  <c r="GA41" i="1"/>
  <c r="FW41" i="1"/>
  <c r="FS41" i="1"/>
  <c r="FO41" i="1"/>
  <c r="FK41" i="1"/>
  <c r="FG41" i="1"/>
  <c r="FC41" i="1"/>
  <c r="EX41" i="1"/>
  <c r="EQ41" i="1"/>
  <c r="EM41" i="1"/>
  <c r="EI41" i="1"/>
  <c r="EE41" i="1"/>
  <c r="EA41" i="1"/>
  <c r="DW41" i="1"/>
  <c r="DS41" i="1"/>
  <c r="DN41" i="1"/>
  <c r="DJ41" i="1"/>
  <c r="DF41" i="1"/>
  <c r="DB41" i="1"/>
  <c r="CX41" i="1"/>
  <c r="CT41" i="1"/>
  <c r="CP41" i="1"/>
  <c r="CJ41" i="1"/>
  <c r="CK41" i="5"/>
  <c r="CH41" i="1"/>
  <c r="CI41" i="1"/>
  <c r="BX41" i="1"/>
  <c r="BY41" i="1"/>
  <c r="BZ41" i="5"/>
  <c r="BV41" i="1"/>
  <c r="BW41" i="1"/>
  <c r="BX41" i="5"/>
  <c r="BT41" i="1"/>
  <c r="BU41" i="1"/>
  <c r="BH41" i="1"/>
  <c r="AV41" i="1"/>
  <c r="AJ41" i="1"/>
  <c r="Y41" i="1"/>
  <c r="AK41" i="1"/>
  <c r="AL41" i="5"/>
  <c r="HE40" i="1"/>
  <c r="HA40" i="1"/>
  <c r="GW40" i="1"/>
  <c r="GS40" i="1"/>
  <c r="GO40" i="1"/>
  <c r="GK40" i="1"/>
  <c r="GG40" i="1"/>
  <c r="GA40" i="1"/>
  <c r="FW40" i="1"/>
  <c r="FS40" i="1"/>
  <c r="FO40" i="1"/>
  <c r="FK40" i="1"/>
  <c r="FG40" i="1"/>
  <c r="FC40" i="1"/>
  <c r="EX40" i="1"/>
  <c r="EQ40" i="1"/>
  <c r="EM40" i="1"/>
  <c r="EI40" i="1"/>
  <c r="EE40" i="1"/>
  <c r="EA40" i="1"/>
  <c r="DW40" i="1"/>
  <c r="DS40" i="1"/>
  <c r="DN40" i="1"/>
  <c r="DJ40" i="1"/>
  <c r="DF40" i="1"/>
  <c r="DB40" i="1"/>
  <c r="CX40" i="1"/>
  <c r="CT40" i="1"/>
  <c r="CP40" i="1"/>
  <c r="CJ40" i="1"/>
  <c r="CK40" i="1"/>
  <c r="CM40" i="1"/>
  <c r="CN40" i="5"/>
  <c r="CH40" i="1"/>
  <c r="CI40" i="1"/>
  <c r="CN40" i="1"/>
  <c r="CO40" i="5"/>
  <c r="BX40" i="1"/>
  <c r="BY40" i="1"/>
  <c r="BZ40" i="5"/>
  <c r="BV40" i="1"/>
  <c r="BW40" i="1"/>
  <c r="BX40" i="5"/>
  <c r="BT40" i="1"/>
  <c r="BU40" i="1"/>
  <c r="BH40" i="1"/>
  <c r="AV40" i="1"/>
  <c r="AW40" i="5"/>
  <c r="AJ40" i="1"/>
  <c r="Y40" i="1"/>
  <c r="AK40" i="1"/>
  <c r="HE39" i="1"/>
  <c r="HA39" i="1"/>
  <c r="GW39" i="1"/>
  <c r="GS39" i="1"/>
  <c r="GO39" i="1"/>
  <c r="GK39" i="1"/>
  <c r="GG39" i="1"/>
  <c r="GA39" i="1"/>
  <c r="FW39" i="1"/>
  <c r="FS39" i="1"/>
  <c r="FO39" i="1"/>
  <c r="FK39" i="1"/>
  <c r="FG39" i="1"/>
  <c r="FC39" i="1"/>
  <c r="EX39" i="1"/>
  <c r="EQ39" i="1"/>
  <c r="EM39" i="1"/>
  <c r="EI39" i="1"/>
  <c r="EE39" i="1"/>
  <c r="EA39" i="1"/>
  <c r="DW39" i="1"/>
  <c r="DS39" i="1"/>
  <c r="DN39" i="1"/>
  <c r="DJ39" i="1"/>
  <c r="DF39" i="1"/>
  <c r="DB39" i="1"/>
  <c r="CX39" i="1"/>
  <c r="CT39" i="1"/>
  <c r="CP39" i="1"/>
  <c r="CH39" i="1"/>
  <c r="CI39" i="1"/>
  <c r="CN39" i="1"/>
  <c r="CO39" i="5"/>
  <c r="BX39" i="1"/>
  <c r="BY39" i="1"/>
  <c r="BZ39" i="5"/>
  <c r="BV39" i="1"/>
  <c r="BW39" i="1"/>
  <c r="BX39" i="5"/>
  <c r="BT39" i="1"/>
  <c r="BU39" i="1"/>
  <c r="BH39" i="1"/>
  <c r="AV39" i="1"/>
  <c r="AJ39" i="1"/>
  <c r="AK39" i="5"/>
  <c r="Y39" i="1"/>
  <c r="HE38" i="1"/>
  <c r="HA38" i="1"/>
  <c r="GW38" i="1"/>
  <c r="GS38" i="1"/>
  <c r="GO38" i="1"/>
  <c r="GK38" i="1"/>
  <c r="GG38" i="1"/>
  <c r="GA38" i="1"/>
  <c r="FW38" i="1"/>
  <c r="FS38" i="1"/>
  <c r="FO38" i="1"/>
  <c r="FK38" i="1"/>
  <c r="FG38" i="1"/>
  <c r="FC38" i="1"/>
  <c r="EX38" i="1"/>
  <c r="EQ38" i="1"/>
  <c r="EM38" i="1"/>
  <c r="EI38" i="1"/>
  <c r="EE38" i="1"/>
  <c r="EA38" i="1"/>
  <c r="DW38" i="1"/>
  <c r="DS38" i="1"/>
  <c r="DN38" i="1"/>
  <c r="DJ38" i="1"/>
  <c r="DF38" i="1"/>
  <c r="DB38" i="1"/>
  <c r="CX38" i="1"/>
  <c r="CT38" i="1"/>
  <c r="CP38" i="1"/>
  <c r="CH38" i="1"/>
  <c r="CI38" i="1"/>
  <c r="CN38" i="1"/>
  <c r="CO38" i="5"/>
  <c r="BV38" i="1"/>
  <c r="BW38" i="1"/>
  <c r="BX38" i="5"/>
  <c r="BT38" i="1"/>
  <c r="BU38" i="1"/>
  <c r="BH38" i="1"/>
  <c r="BI38" i="5"/>
  <c r="AV38" i="1"/>
  <c r="AJ38" i="1"/>
  <c r="AK38" i="5"/>
  <c r="Y38" i="1"/>
  <c r="Z38" i="5"/>
  <c r="HE37" i="1"/>
  <c r="HA37" i="1"/>
  <c r="GW37" i="1"/>
  <c r="GS37" i="1"/>
  <c r="GO37" i="1"/>
  <c r="GK37" i="1"/>
  <c r="GG37" i="1"/>
  <c r="GA37" i="1"/>
  <c r="FW37" i="1"/>
  <c r="FS37" i="1"/>
  <c r="FO37" i="1"/>
  <c r="FK37" i="1"/>
  <c r="FG37" i="1"/>
  <c r="FC37" i="1"/>
  <c r="EX37" i="1"/>
  <c r="EQ37" i="1"/>
  <c r="EM37" i="1"/>
  <c r="EI37" i="1"/>
  <c r="EE37" i="1"/>
  <c r="EA37" i="1"/>
  <c r="DW37" i="1"/>
  <c r="DS37" i="1"/>
  <c r="DN37" i="1"/>
  <c r="DJ37" i="1"/>
  <c r="DF37" i="1"/>
  <c r="DB37" i="1"/>
  <c r="CX37" i="1"/>
  <c r="CT37" i="1"/>
  <c r="CP37" i="1"/>
  <c r="CH37" i="1"/>
  <c r="CI37" i="1"/>
  <c r="BX37" i="1"/>
  <c r="BY37" i="1"/>
  <c r="BZ37" i="5"/>
  <c r="BT37" i="1"/>
  <c r="BU37" i="1"/>
  <c r="BH37" i="1"/>
  <c r="BI37" i="5"/>
  <c r="AV37" i="1"/>
  <c r="AJ37" i="1"/>
  <c r="AK37" i="5"/>
  <c r="Y37" i="1"/>
  <c r="HE36" i="1"/>
  <c r="HA36" i="1"/>
  <c r="GW36" i="1"/>
  <c r="GS36" i="1"/>
  <c r="GO36" i="1"/>
  <c r="GK36" i="1"/>
  <c r="GG36" i="1"/>
  <c r="GA36" i="1"/>
  <c r="FW36" i="1"/>
  <c r="FS36" i="1"/>
  <c r="FO36" i="1"/>
  <c r="FK36" i="1"/>
  <c r="FG36" i="1"/>
  <c r="FC36" i="1"/>
  <c r="EX36" i="1"/>
  <c r="EQ36" i="1"/>
  <c r="EM36" i="1"/>
  <c r="EI36" i="1"/>
  <c r="EE36" i="1"/>
  <c r="EA36" i="1"/>
  <c r="DW36" i="1"/>
  <c r="DS36" i="1"/>
  <c r="DN36" i="1"/>
  <c r="DJ36" i="1"/>
  <c r="DF36" i="1"/>
  <c r="DB36" i="1"/>
  <c r="CX36" i="1"/>
  <c r="CT36" i="1"/>
  <c r="CP36" i="1"/>
  <c r="CJ36" i="1"/>
  <c r="CK36" i="1"/>
  <c r="CM36" i="1"/>
  <c r="CN36" i="5"/>
  <c r="CH36" i="1"/>
  <c r="CI36" i="1"/>
  <c r="CN36" i="1"/>
  <c r="CO36" i="5"/>
  <c r="BX36" i="1"/>
  <c r="BY36" i="1"/>
  <c r="BZ36" i="5"/>
  <c r="BT36" i="1"/>
  <c r="BU36" i="1"/>
  <c r="BH36" i="1"/>
  <c r="AV36" i="1"/>
  <c r="AW36" i="5"/>
  <c r="AJ36" i="1"/>
  <c r="Y36" i="1"/>
  <c r="HE35" i="1"/>
  <c r="HA35" i="1"/>
  <c r="GW35" i="1"/>
  <c r="GS35" i="1"/>
  <c r="GO35" i="1"/>
  <c r="GK35" i="1"/>
  <c r="GG35" i="1"/>
  <c r="GA35" i="1"/>
  <c r="FW35" i="1"/>
  <c r="FS35" i="1"/>
  <c r="FO35" i="1"/>
  <c r="FK35" i="1"/>
  <c r="FG35" i="1"/>
  <c r="FC35" i="1"/>
  <c r="EX35" i="1"/>
  <c r="EQ35" i="1"/>
  <c r="EM35" i="1"/>
  <c r="EI35" i="1"/>
  <c r="EE35" i="1"/>
  <c r="EA35" i="1"/>
  <c r="DW35" i="1"/>
  <c r="DS35" i="1"/>
  <c r="DN35" i="1"/>
  <c r="DJ35" i="1"/>
  <c r="DF35" i="1"/>
  <c r="DB35" i="1"/>
  <c r="CX35" i="1"/>
  <c r="CT35" i="1"/>
  <c r="CP35" i="1"/>
  <c r="CJ35" i="1"/>
  <c r="CK35" i="5"/>
  <c r="CH35" i="1"/>
  <c r="CI35" i="1"/>
  <c r="CN35" i="1"/>
  <c r="CO35" i="5"/>
  <c r="BX35" i="1"/>
  <c r="BY35" i="5"/>
  <c r="BV35" i="1"/>
  <c r="BW35" i="1"/>
  <c r="BX35" i="5"/>
  <c r="BH35" i="1"/>
  <c r="AV35" i="1"/>
  <c r="AJ35" i="1"/>
  <c r="Y35" i="1"/>
  <c r="Z35" i="5"/>
  <c r="HE34" i="1"/>
  <c r="HA34" i="1"/>
  <c r="GW34" i="1"/>
  <c r="GS34" i="1"/>
  <c r="GO34" i="1"/>
  <c r="GK34" i="1"/>
  <c r="GG34" i="1"/>
  <c r="GA34" i="1"/>
  <c r="FW34" i="1"/>
  <c r="FS34" i="1"/>
  <c r="FO34" i="1"/>
  <c r="FK34" i="1"/>
  <c r="FG34" i="1"/>
  <c r="FC34" i="1"/>
  <c r="EX34" i="1"/>
  <c r="EQ34" i="1"/>
  <c r="EM34" i="1"/>
  <c r="EI34" i="1"/>
  <c r="EE34" i="1"/>
  <c r="EA34" i="1"/>
  <c r="DW34" i="1"/>
  <c r="DS34" i="1"/>
  <c r="DN34" i="1"/>
  <c r="DJ34" i="1"/>
  <c r="DF34" i="1"/>
  <c r="DB34" i="1"/>
  <c r="CX34" i="1"/>
  <c r="CT34" i="1"/>
  <c r="CP34" i="1"/>
  <c r="CH34" i="1"/>
  <c r="CI34" i="1"/>
  <c r="CN34" i="1"/>
  <c r="CO34" i="5"/>
  <c r="BX34" i="1"/>
  <c r="BY34" i="1"/>
  <c r="BZ34" i="5"/>
  <c r="BV34" i="1"/>
  <c r="BW34" i="1"/>
  <c r="BX34" i="5"/>
  <c r="BT34" i="1"/>
  <c r="BU34" i="1"/>
  <c r="BH34" i="1"/>
  <c r="AV34" i="1"/>
  <c r="AW34" i="5"/>
  <c r="AJ34" i="1"/>
  <c r="Y34" i="1"/>
  <c r="Z34" i="5"/>
  <c r="HE33" i="1"/>
  <c r="HA33" i="1"/>
  <c r="GW33" i="1"/>
  <c r="GS33" i="1"/>
  <c r="GO33" i="1"/>
  <c r="GK33" i="1"/>
  <c r="GG33" i="1"/>
  <c r="GA33" i="1"/>
  <c r="FW33" i="1"/>
  <c r="FS33" i="1"/>
  <c r="FO33" i="1"/>
  <c r="FK33" i="1"/>
  <c r="FG33" i="1"/>
  <c r="FC33" i="1"/>
  <c r="EX33" i="1"/>
  <c r="EQ33" i="1"/>
  <c r="EM33" i="1"/>
  <c r="EI33" i="1"/>
  <c r="EE33" i="1"/>
  <c r="EA33" i="1"/>
  <c r="DW33" i="1"/>
  <c r="DS33" i="1"/>
  <c r="DN33" i="1"/>
  <c r="DJ33" i="1"/>
  <c r="DF33" i="1"/>
  <c r="DB33" i="1"/>
  <c r="CX33" i="1"/>
  <c r="CT33" i="1"/>
  <c r="CP33" i="1"/>
  <c r="CH33" i="1"/>
  <c r="CI33" i="1"/>
  <c r="BX33" i="1"/>
  <c r="BY33" i="1"/>
  <c r="BZ33" i="5"/>
  <c r="BV33" i="1"/>
  <c r="BW33" i="5"/>
  <c r="BT33" i="1"/>
  <c r="BU33" i="1"/>
  <c r="BH33" i="1"/>
  <c r="BI33" i="5"/>
  <c r="AV33" i="1"/>
  <c r="AJ33" i="1"/>
  <c r="Y33" i="1"/>
  <c r="AK33" i="1"/>
  <c r="AL33" i="5"/>
  <c r="Z33" i="5"/>
  <c r="HE32" i="1"/>
  <c r="HA32" i="1"/>
  <c r="GW32" i="1"/>
  <c r="GS32" i="1"/>
  <c r="GO32" i="1"/>
  <c r="GK32" i="1"/>
  <c r="GG32" i="1"/>
  <c r="GA32" i="1"/>
  <c r="FW32" i="1"/>
  <c r="FS32" i="1"/>
  <c r="FO32" i="1"/>
  <c r="FK32" i="1"/>
  <c r="FG32" i="1"/>
  <c r="FC32" i="1"/>
  <c r="EX32" i="1"/>
  <c r="EQ32" i="1"/>
  <c r="EM32" i="1"/>
  <c r="EI32" i="1"/>
  <c r="EE32" i="1"/>
  <c r="EA32" i="1"/>
  <c r="DW32" i="1"/>
  <c r="DS32" i="1"/>
  <c r="DN32" i="1"/>
  <c r="DJ32" i="1"/>
  <c r="DF32" i="1"/>
  <c r="DB32" i="1"/>
  <c r="CX32" i="1"/>
  <c r="CT32" i="1"/>
  <c r="CP32" i="1"/>
  <c r="CJ32" i="1"/>
  <c r="CK32" i="1"/>
  <c r="CM32" i="1"/>
  <c r="CN32" i="5"/>
  <c r="CH32" i="1"/>
  <c r="CI32" i="1"/>
  <c r="CN32" i="1"/>
  <c r="CO32" i="5"/>
  <c r="BX32" i="1"/>
  <c r="BY32" i="1"/>
  <c r="BZ32" i="5"/>
  <c r="BT32" i="1"/>
  <c r="BU32" i="1"/>
  <c r="BH32" i="1"/>
  <c r="AV32" i="1"/>
  <c r="AJ32" i="1"/>
  <c r="AK32" i="5"/>
  <c r="Y32" i="1"/>
  <c r="Z32" i="5"/>
  <c r="HE31" i="1"/>
  <c r="HA31" i="1"/>
  <c r="GW31" i="1"/>
  <c r="GS31" i="1"/>
  <c r="GO31" i="1"/>
  <c r="GK31" i="1"/>
  <c r="GG31" i="1"/>
  <c r="GA31" i="1"/>
  <c r="FW31" i="1"/>
  <c r="FS31" i="1"/>
  <c r="FO31" i="1"/>
  <c r="FK31" i="1"/>
  <c r="FG31" i="1"/>
  <c r="FC31" i="1"/>
  <c r="EX31" i="1"/>
  <c r="EQ31" i="1"/>
  <c r="EM31" i="1"/>
  <c r="EI31" i="1"/>
  <c r="EE31" i="1"/>
  <c r="EA31" i="1"/>
  <c r="DW31" i="1"/>
  <c r="DS31" i="1"/>
  <c r="DN31" i="1"/>
  <c r="DJ31" i="1"/>
  <c r="DF31" i="1"/>
  <c r="DB31" i="1"/>
  <c r="CX31" i="1"/>
  <c r="CT31" i="1"/>
  <c r="CP31" i="1"/>
  <c r="CJ31" i="1"/>
  <c r="CK31" i="1"/>
  <c r="CH31" i="1"/>
  <c r="CI31" i="1"/>
  <c r="CN31" i="1"/>
  <c r="CO31" i="5"/>
  <c r="BX31" i="1"/>
  <c r="BY31" i="1"/>
  <c r="BZ31" i="5"/>
  <c r="BV31" i="1"/>
  <c r="BW31" i="1"/>
  <c r="BX31" i="5"/>
  <c r="BH31" i="1"/>
  <c r="AV31" i="1"/>
  <c r="AW31" i="5"/>
  <c r="AJ31" i="1"/>
  <c r="Y31" i="1"/>
  <c r="HE30" i="1"/>
  <c r="HA30" i="1"/>
  <c r="GW30" i="1"/>
  <c r="GS30" i="1"/>
  <c r="GO30" i="1"/>
  <c r="GK30" i="1"/>
  <c r="GG30" i="1"/>
  <c r="GA30" i="1"/>
  <c r="FW30" i="1"/>
  <c r="FS30" i="1"/>
  <c r="FO30" i="1"/>
  <c r="FK30" i="1"/>
  <c r="FG30" i="1"/>
  <c r="FC30" i="1"/>
  <c r="EX30" i="1"/>
  <c r="EQ30" i="1"/>
  <c r="EM30" i="1"/>
  <c r="EI30" i="1"/>
  <c r="EE30" i="1"/>
  <c r="EA30" i="1"/>
  <c r="DW30" i="1"/>
  <c r="DS30" i="1"/>
  <c r="DN30" i="1"/>
  <c r="DJ30" i="1"/>
  <c r="DF30" i="1"/>
  <c r="DB30" i="1"/>
  <c r="CX30" i="1"/>
  <c r="CT30" i="1"/>
  <c r="CP30" i="1"/>
  <c r="CH30" i="1"/>
  <c r="CI30" i="1"/>
  <c r="BX30" i="1"/>
  <c r="BY30" i="1"/>
  <c r="BZ30" i="5"/>
  <c r="BV30" i="1"/>
  <c r="BW30" i="1"/>
  <c r="BX30" i="5"/>
  <c r="BT30" i="1"/>
  <c r="BU30" i="5"/>
  <c r="BH30" i="1"/>
  <c r="BI30" i="5"/>
  <c r="AV30" i="1"/>
  <c r="AJ30" i="1"/>
  <c r="Y30" i="1"/>
  <c r="AK30" i="1"/>
  <c r="AL30" i="5"/>
  <c r="HE29" i="1"/>
  <c r="HA29" i="1"/>
  <c r="GW29" i="1"/>
  <c r="GS29" i="1"/>
  <c r="GO29" i="1"/>
  <c r="GK29" i="1"/>
  <c r="GG29" i="1"/>
  <c r="GA29" i="1"/>
  <c r="FW29" i="1"/>
  <c r="FS29" i="1"/>
  <c r="FO29" i="1"/>
  <c r="FK29" i="1"/>
  <c r="FG29" i="1"/>
  <c r="FC29" i="1"/>
  <c r="EX29" i="1"/>
  <c r="EQ29" i="1"/>
  <c r="EM29" i="1"/>
  <c r="EI29" i="1"/>
  <c r="EE29" i="1"/>
  <c r="EA29" i="1"/>
  <c r="DW29" i="1"/>
  <c r="DS29" i="1"/>
  <c r="DN29" i="1"/>
  <c r="DJ29" i="1"/>
  <c r="DF29" i="1"/>
  <c r="DB29" i="1"/>
  <c r="CX29" i="1"/>
  <c r="CT29" i="1"/>
  <c r="CP29" i="1"/>
  <c r="CH29" i="1"/>
  <c r="CI29" i="1"/>
  <c r="CN29" i="1"/>
  <c r="CO29" i="5"/>
  <c r="BX29" i="1"/>
  <c r="BY29" i="1"/>
  <c r="BZ29" i="5"/>
  <c r="BV29" i="1"/>
  <c r="BW29" i="1"/>
  <c r="BX29" i="5"/>
  <c r="BT29" i="1"/>
  <c r="BU29" i="1"/>
  <c r="BH29" i="1"/>
  <c r="AV29" i="1"/>
  <c r="AJ29" i="1"/>
  <c r="Y29" i="1"/>
  <c r="Z29" i="5"/>
  <c r="HE28" i="1"/>
  <c r="HA28" i="1"/>
  <c r="GW28" i="1"/>
  <c r="GS28" i="1"/>
  <c r="GO28" i="1"/>
  <c r="GK28" i="1"/>
  <c r="GG28" i="1"/>
  <c r="GA28" i="1"/>
  <c r="FW28" i="1"/>
  <c r="FS28" i="1"/>
  <c r="FO28" i="1"/>
  <c r="FK28" i="1"/>
  <c r="FG28" i="1"/>
  <c r="FC28" i="1"/>
  <c r="EX28" i="1"/>
  <c r="EQ28" i="1"/>
  <c r="EM28" i="1"/>
  <c r="EI28" i="1"/>
  <c r="EE28" i="1"/>
  <c r="EA28" i="1"/>
  <c r="DW28" i="1"/>
  <c r="DS28" i="1"/>
  <c r="DN28" i="1"/>
  <c r="DJ28" i="1"/>
  <c r="DF28" i="1"/>
  <c r="DB28" i="1"/>
  <c r="CX28" i="1"/>
  <c r="CT28" i="1"/>
  <c r="CP28" i="1"/>
  <c r="CH28" i="1"/>
  <c r="CI28" i="5"/>
  <c r="BX28" i="1"/>
  <c r="BY28" i="1"/>
  <c r="BZ28" i="5"/>
  <c r="BT28" i="1"/>
  <c r="BU28" i="1"/>
  <c r="BH28" i="1"/>
  <c r="AV28" i="1"/>
  <c r="AJ28" i="1"/>
  <c r="AK28" i="5"/>
  <c r="Y28" i="1"/>
  <c r="HE27" i="1"/>
  <c r="HA27" i="1"/>
  <c r="GW27" i="1"/>
  <c r="GS27" i="1"/>
  <c r="GO27" i="1"/>
  <c r="GK27" i="1"/>
  <c r="GG27" i="1"/>
  <c r="GA27" i="1"/>
  <c r="FW27" i="1"/>
  <c r="FS27" i="1"/>
  <c r="FO27" i="1"/>
  <c r="FK27" i="1"/>
  <c r="FG27" i="1"/>
  <c r="FC27" i="1"/>
  <c r="EX27" i="1"/>
  <c r="EQ27" i="1"/>
  <c r="EM27" i="1"/>
  <c r="EI27" i="1"/>
  <c r="EE27" i="1"/>
  <c r="EA27" i="1"/>
  <c r="DW27" i="1"/>
  <c r="DS27" i="1"/>
  <c r="DN27" i="1"/>
  <c r="DJ27" i="1"/>
  <c r="DF27" i="1"/>
  <c r="DB27" i="1"/>
  <c r="CX27" i="1"/>
  <c r="CT27" i="1"/>
  <c r="CP27" i="1"/>
  <c r="CH27" i="1"/>
  <c r="CI27" i="1"/>
  <c r="CN27" i="1"/>
  <c r="CO27" i="5"/>
  <c r="BX27" i="1"/>
  <c r="BY27" i="1"/>
  <c r="BZ27" i="5"/>
  <c r="BV27" i="1"/>
  <c r="BW27" i="1"/>
  <c r="BX27" i="5"/>
  <c r="BT27" i="1"/>
  <c r="BU27" i="1"/>
  <c r="BH27" i="1"/>
  <c r="AV27" i="1"/>
  <c r="AW27" i="5"/>
  <c r="AJ27" i="1"/>
  <c r="Y27" i="1"/>
  <c r="Z27" i="5"/>
  <c r="HE26" i="1"/>
  <c r="HA26" i="1"/>
  <c r="GW26" i="1"/>
  <c r="GS26" i="1"/>
  <c r="GO26" i="1"/>
  <c r="GK26" i="1"/>
  <c r="GG26" i="1"/>
  <c r="GA26" i="1"/>
  <c r="FW26" i="1"/>
  <c r="FS26" i="1"/>
  <c r="FO26" i="1"/>
  <c r="FK26" i="1"/>
  <c r="FG26" i="1"/>
  <c r="FC26" i="1"/>
  <c r="EX26" i="1"/>
  <c r="EQ26" i="1"/>
  <c r="EM26" i="1"/>
  <c r="EI26" i="1"/>
  <c r="EE26" i="1"/>
  <c r="EA26" i="1"/>
  <c r="DW26" i="1"/>
  <c r="DS26" i="1"/>
  <c r="DN26" i="1"/>
  <c r="DJ26" i="1"/>
  <c r="DF26" i="1"/>
  <c r="DB26" i="1"/>
  <c r="CX26" i="1"/>
  <c r="CT26" i="1"/>
  <c r="CP26" i="1"/>
  <c r="CJ26" i="1"/>
  <c r="CK26" i="1"/>
  <c r="CM26" i="1"/>
  <c r="CN26" i="5"/>
  <c r="CH26" i="1"/>
  <c r="CI26" i="1"/>
  <c r="BX26" i="1"/>
  <c r="BY26" i="1"/>
  <c r="BZ26" i="5"/>
  <c r="BV26" i="1"/>
  <c r="BW26" i="5"/>
  <c r="BH26" i="1"/>
  <c r="AV26" i="1"/>
  <c r="AJ26" i="1"/>
  <c r="AK26" i="5"/>
  <c r="Y26" i="1"/>
  <c r="HE25" i="1"/>
  <c r="HA25" i="1"/>
  <c r="GW25" i="1"/>
  <c r="GS25" i="1"/>
  <c r="GO25" i="1"/>
  <c r="GK25" i="1"/>
  <c r="GG25" i="1"/>
  <c r="GA25" i="1"/>
  <c r="FW25" i="1"/>
  <c r="FS25" i="1"/>
  <c r="FO25" i="1"/>
  <c r="FK25" i="1"/>
  <c r="FG25" i="1"/>
  <c r="FC25" i="1"/>
  <c r="EX25" i="1"/>
  <c r="EQ25" i="1"/>
  <c r="EM25" i="1"/>
  <c r="EI25" i="1"/>
  <c r="EE25" i="1"/>
  <c r="EA25" i="1"/>
  <c r="DW25" i="1"/>
  <c r="DS25" i="1"/>
  <c r="DN25" i="1"/>
  <c r="DJ25" i="1"/>
  <c r="DF25" i="1"/>
  <c r="DB25" i="1"/>
  <c r="CX25" i="1"/>
  <c r="CT25" i="1"/>
  <c r="CP25" i="1"/>
  <c r="CH25" i="1"/>
  <c r="CI25" i="1"/>
  <c r="CN25" i="1"/>
  <c r="CO25" i="5"/>
  <c r="BV25" i="1"/>
  <c r="BW25" i="1"/>
  <c r="BX25" i="5"/>
  <c r="BT25" i="1"/>
  <c r="BU25" i="1"/>
  <c r="BH25" i="1"/>
  <c r="BI25" i="5"/>
  <c r="AV25" i="1"/>
  <c r="AJ25" i="1"/>
  <c r="AK25" i="5"/>
  <c r="Y25" i="1"/>
  <c r="Z25" i="5"/>
  <c r="HE24" i="1"/>
  <c r="HA24" i="1"/>
  <c r="GW24" i="1"/>
  <c r="GS24" i="1"/>
  <c r="GO24" i="1"/>
  <c r="GK24" i="1"/>
  <c r="GG24" i="1"/>
  <c r="GA24" i="1"/>
  <c r="FW24" i="1"/>
  <c r="FS24" i="1"/>
  <c r="FO24" i="1"/>
  <c r="FK24" i="1"/>
  <c r="FG24" i="1"/>
  <c r="FC24" i="1"/>
  <c r="EX24" i="1"/>
  <c r="EQ24" i="1"/>
  <c r="EM24" i="1"/>
  <c r="EI24" i="1"/>
  <c r="EE24" i="1"/>
  <c r="EA24" i="1"/>
  <c r="DW24" i="1"/>
  <c r="DS24" i="1"/>
  <c r="DN24" i="1"/>
  <c r="DJ24" i="1"/>
  <c r="DF24" i="1"/>
  <c r="DB24" i="1"/>
  <c r="CX24" i="1"/>
  <c r="CT24" i="1"/>
  <c r="CP24" i="1"/>
  <c r="CH24" i="1"/>
  <c r="CI24" i="1"/>
  <c r="BX24" i="1"/>
  <c r="BY24" i="1"/>
  <c r="BZ24" i="5"/>
  <c r="BV24" i="1"/>
  <c r="BW24" i="1"/>
  <c r="BX24" i="5"/>
  <c r="BT24" i="1"/>
  <c r="BU24" i="1"/>
  <c r="BH24" i="1"/>
  <c r="AV24" i="1"/>
  <c r="AW24" i="5"/>
  <c r="AJ24" i="1"/>
  <c r="Y24" i="1"/>
  <c r="Z24" i="5"/>
  <c r="HE23" i="1"/>
  <c r="HA23" i="1"/>
  <c r="GW23" i="1"/>
  <c r="GS23" i="1"/>
  <c r="GO23" i="1"/>
  <c r="GK23" i="1"/>
  <c r="GG23" i="1"/>
  <c r="GA23" i="1"/>
  <c r="FW23" i="1"/>
  <c r="FS23" i="1"/>
  <c r="FO23" i="1"/>
  <c r="FK23" i="1"/>
  <c r="FG23" i="1"/>
  <c r="FC23" i="1"/>
  <c r="EX23" i="1"/>
  <c r="EQ23" i="1"/>
  <c r="EM23" i="1"/>
  <c r="EI23" i="1"/>
  <c r="EE23" i="1"/>
  <c r="EA23" i="1"/>
  <c r="DW23" i="1"/>
  <c r="DS23" i="1"/>
  <c r="DN23" i="1"/>
  <c r="DJ23" i="1"/>
  <c r="DF23" i="1"/>
  <c r="DB23" i="1"/>
  <c r="CX23" i="1"/>
  <c r="CT23" i="1"/>
  <c r="CP23" i="1"/>
  <c r="CH23" i="1"/>
  <c r="CI23" i="1"/>
  <c r="CN23" i="1"/>
  <c r="CO23" i="5"/>
  <c r="BX23" i="1"/>
  <c r="BY23" i="1"/>
  <c r="BZ23" i="5"/>
  <c r="BT23" i="1"/>
  <c r="BU23" i="1"/>
  <c r="BH23" i="1"/>
  <c r="AV23" i="1"/>
  <c r="AW23" i="5"/>
  <c r="AJ23" i="1"/>
  <c r="Y23" i="1"/>
  <c r="HE22" i="1"/>
  <c r="HA22" i="1"/>
  <c r="GW22" i="1"/>
  <c r="GS22" i="1"/>
  <c r="GO22" i="1"/>
  <c r="GK22" i="1"/>
  <c r="GG22" i="1"/>
  <c r="GA22" i="1"/>
  <c r="FW22" i="1"/>
  <c r="FS22" i="1"/>
  <c r="FO22" i="1"/>
  <c r="FK22" i="1"/>
  <c r="FG22" i="1"/>
  <c r="FC22" i="1"/>
  <c r="EX22" i="1"/>
  <c r="EQ22" i="1"/>
  <c r="EM22" i="1"/>
  <c r="EI22" i="1"/>
  <c r="EE22" i="1"/>
  <c r="EA22" i="1"/>
  <c r="DW22" i="1"/>
  <c r="DS22" i="1"/>
  <c r="DN22" i="1"/>
  <c r="DJ22" i="1"/>
  <c r="DF22" i="1"/>
  <c r="DB22" i="1"/>
  <c r="CX22" i="1"/>
  <c r="CT22" i="1"/>
  <c r="CP22" i="1"/>
  <c r="CJ22" i="1"/>
  <c r="CK22" i="1"/>
  <c r="CH22" i="1"/>
  <c r="CI22" i="1"/>
  <c r="BX22" i="1"/>
  <c r="BY22" i="1"/>
  <c r="BZ22" i="5"/>
  <c r="BV22" i="1"/>
  <c r="BW22" i="1"/>
  <c r="BX22" i="5"/>
  <c r="BH22" i="1"/>
  <c r="AV22" i="1"/>
  <c r="AJ22" i="1"/>
  <c r="Y22" i="1"/>
  <c r="HE21" i="1"/>
  <c r="HA21" i="1"/>
  <c r="GW21" i="1"/>
  <c r="GS21" i="1"/>
  <c r="GO21" i="1"/>
  <c r="GK21" i="1"/>
  <c r="GG21" i="1"/>
  <c r="GA21" i="1"/>
  <c r="FW21" i="1"/>
  <c r="FS21" i="1"/>
  <c r="FO21" i="1"/>
  <c r="FK21" i="1"/>
  <c r="FG21" i="1"/>
  <c r="FC21" i="1"/>
  <c r="EX21" i="1"/>
  <c r="EQ21" i="1"/>
  <c r="EM21" i="1"/>
  <c r="EI21" i="1"/>
  <c r="EE21" i="1"/>
  <c r="EA21" i="1"/>
  <c r="DW21" i="1"/>
  <c r="DS21" i="1"/>
  <c r="DN21" i="1"/>
  <c r="DJ21" i="1"/>
  <c r="DF21" i="1"/>
  <c r="DB21" i="1"/>
  <c r="CX21" i="1"/>
  <c r="CT21" i="1"/>
  <c r="CP21" i="1"/>
  <c r="CH21" i="1"/>
  <c r="CI21" i="1"/>
  <c r="CN21" i="1"/>
  <c r="CO21" i="5"/>
  <c r="BX21" i="1"/>
  <c r="BY21" i="1"/>
  <c r="BZ21" i="5"/>
  <c r="BV21" i="1"/>
  <c r="BW21" i="1"/>
  <c r="BX21" i="5"/>
  <c r="BT21" i="1"/>
  <c r="BU21" i="5"/>
  <c r="BH21" i="1"/>
  <c r="AV21" i="1"/>
  <c r="AW21" i="5"/>
  <c r="AJ21" i="1"/>
  <c r="Y21" i="1"/>
  <c r="Z21" i="5"/>
  <c r="HE20" i="1"/>
  <c r="HA20" i="1"/>
  <c r="GW20" i="1"/>
  <c r="GS20" i="1"/>
  <c r="GO20" i="1"/>
  <c r="GK20" i="1"/>
  <c r="GG20" i="1"/>
  <c r="GA20" i="1"/>
  <c r="FW20" i="1"/>
  <c r="FS20" i="1"/>
  <c r="FO20" i="1"/>
  <c r="FK20" i="1"/>
  <c r="FG20" i="1"/>
  <c r="FC20" i="1"/>
  <c r="EX20" i="1"/>
  <c r="EQ20" i="1"/>
  <c r="EM20" i="1"/>
  <c r="EI20" i="1"/>
  <c r="EE20" i="1"/>
  <c r="EA20" i="1"/>
  <c r="DW20" i="1"/>
  <c r="DS20" i="1"/>
  <c r="DN20" i="1"/>
  <c r="DJ20" i="1"/>
  <c r="DF20" i="1"/>
  <c r="DB20" i="1"/>
  <c r="CX20" i="1"/>
  <c r="CT20" i="1"/>
  <c r="CP20" i="1"/>
  <c r="CJ20" i="1"/>
  <c r="CK20" i="1"/>
  <c r="CH20" i="1"/>
  <c r="CI20" i="1"/>
  <c r="CN20" i="1"/>
  <c r="CO20" i="5"/>
  <c r="BX20" i="1"/>
  <c r="BY20" i="5"/>
  <c r="BT20" i="1"/>
  <c r="BU20" i="1"/>
  <c r="BH20" i="1"/>
  <c r="BI20" i="5"/>
  <c r="AV20" i="1"/>
  <c r="AJ20" i="1"/>
  <c r="AK20" i="5"/>
  <c r="Y20" i="1"/>
  <c r="HE19" i="1"/>
  <c r="HA19" i="1"/>
  <c r="GW19" i="1"/>
  <c r="GS19" i="1"/>
  <c r="GO19" i="1"/>
  <c r="GK19" i="1"/>
  <c r="GG19" i="1"/>
  <c r="GA19" i="1"/>
  <c r="FW19" i="1"/>
  <c r="FS19" i="1"/>
  <c r="FO19" i="1"/>
  <c r="FK19" i="1"/>
  <c r="FG19" i="1"/>
  <c r="FC19" i="1"/>
  <c r="EX19" i="1"/>
  <c r="EQ19" i="1"/>
  <c r="EM19" i="1"/>
  <c r="EI19" i="1"/>
  <c r="EE19" i="1"/>
  <c r="EA19" i="1"/>
  <c r="DW19" i="1"/>
  <c r="DS19" i="1"/>
  <c r="DN19" i="1"/>
  <c r="DJ19" i="1"/>
  <c r="DF19" i="1"/>
  <c r="DB19" i="1"/>
  <c r="CX19" i="1"/>
  <c r="CT19" i="1"/>
  <c r="CP19" i="1"/>
  <c r="CJ19" i="1"/>
  <c r="CK19" i="1"/>
  <c r="CM19" i="1"/>
  <c r="CN19" i="5"/>
  <c r="CH19" i="1"/>
  <c r="CI19" i="1"/>
  <c r="BX19" i="1"/>
  <c r="BY19" i="1"/>
  <c r="BZ19" i="5"/>
  <c r="BV19" i="1"/>
  <c r="BW19" i="1"/>
  <c r="BX19" i="5"/>
  <c r="BT19" i="1"/>
  <c r="BU19" i="1"/>
  <c r="BH19" i="1"/>
  <c r="AV19" i="1"/>
  <c r="AJ19" i="1"/>
  <c r="AK19" i="5"/>
  <c r="Y19" i="1"/>
  <c r="HE18" i="1"/>
  <c r="HA18" i="1"/>
  <c r="GW18" i="1"/>
  <c r="GS18" i="1"/>
  <c r="GO18" i="1"/>
  <c r="GK18" i="1"/>
  <c r="GG18" i="1"/>
  <c r="GA18" i="1"/>
  <c r="FW18" i="1"/>
  <c r="FS18" i="1"/>
  <c r="FO18" i="1"/>
  <c r="FK18" i="1"/>
  <c r="FG18" i="1"/>
  <c r="FC18" i="1"/>
  <c r="EX18" i="1"/>
  <c r="EQ18" i="1"/>
  <c r="EM18" i="1"/>
  <c r="EI18" i="1"/>
  <c r="EE18" i="1"/>
  <c r="EA18" i="1"/>
  <c r="DW18" i="1"/>
  <c r="DS18" i="1"/>
  <c r="DN18" i="1"/>
  <c r="DJ18" i="1"/>
  <c r="DF18" i="1"/>
  <c r="DB18" i="1"/>
  <c r="CX18" i="1"/>
  <c r="CT18" i="1"/>
  <c r="CP18" i="1"/>
  <c r="CH18" i="1"/>
  <c r="CI18" i="1"/>
  <c r="BX18" i="1"/>
  <c r="BY18" i="1"/>
  <c r="BZ18" i="5"/>
  <c r="BT18" i="1"/>
  <c r="BU18" i="1"/>
  <c r="BH18" i="1"/>
  <c r="AV18" i="1"/>
  <c r="AJ18" i="1"/>
  <c r="Y18" i="1"/>
  <c r="HE17" i="1"/>
  <c r="HA17" i="1"/>
  <c r="GW17" i="1"/>
  <c r="GS17" i="1"/>
  <c r="GO17" i="1"/>
  <c r="GK17" i="1"/>
  <c r="GG17" i="1"/>
  <c r="GA17" i="1"/>
  <c r="FW17" i="1"/>
  <c r="FS17" i="1"/>
  <c r="FO17" i="1"/>
  <c r="FK17" i="1"/>
  <c r="FG17" i="1"/>
  <c r="FC17" i="1"/>
  <c r="EX17" i="1"/>
  <c r="EQ17" i="1"/>
  <c r="EM17" i="1"/>
  <c r="EI17" i="1"/>
  <c r="EE17" i="1"/>
  <c r="EA17" i="1"/>
  <c r="DW17" i="1"/>
  <c r="DS17" i="1"/>
  <c r="DN17" i="1"/>
  <c r="DJ17" i="1"/>
  <c r="DF17" i="1"/>
  <c r="DB17" i="1"/>
  <c r="CX17" i="1"/>
  <c r="CT17" i="1"/>
  <c r="CP17" i="1"/>
  <c r="CJ17" i="1"/>
  <c r="CK17" i="1"/>
  <c r="CH17" i="1"/>
  <c r="CI17" i="1"/>
  <c r="CN17" i="1"/>
  <c r="CO17" i="5"/>
  <c r="BX17" i="1"/>
  <c r="BY17" i="1"/>
  <c r="BZ17" i="5"/>
  <c r="BV17" i="1"/>
  <c r="BW17" i="1"/>
  <c r="BX17" i="5"/>
  <c r="BH17" i="1"/>
  <c r="AV17" i="1"/>
  <c r="AJ17" i="1"/>
  <c r="AK17" i="5"/>
  <c r="Y17" i="1"/>
  <c r="Z17" i="5"/>
  <c r="HE16" i="1"/>
  <c r="HA16" i="1"/>
  <c r="GW16" i="1"/>
  <c r="GS16" i="1"/>
  <c r="GO16" i="1"/>
  <c r="GK16" i="1"/>
  <c r="GG16" i="1"/>
  <c r="GA16" i="1"/>
  <c r="FW16" i="1"/>
  <c r="FS16" i="1"/>
  <c r="FO16" i="1"/>
  <c r="FK16" i="1"/>
  <c r="FG16" i="1"/>
  <c r="FC16" i="1"/>
  <c r="EX16" i="1"/>
  <c r="EQ16" i="1"/>
  <c r="EM16" i="1"/>
  <c r="EI16" i="1"/>
  <c r="EE16" i="1"/>
  <c r="EA16" i="1"/>
  <c r="DW16" i="1"/>
  <c r="DS16" i="1"/>
  <c r="DN16" i="1"/>
  <c r="DJ16" i="1"/>
  <c r="DF16" i="1"/>
  <c r="DB16" i="1"/>
  <c r="CX16" i="1"/>
  <c r="CT16" i="1"/>
  <c r="CP16" i="1"/>
  <c r="CH16" i="1"/>
  <c r="CI16" i="1"/>
  <c r="CN16" i="1"/>
  <c r="CO16" i="5"/>
  <c r="BV16" i="1"/>
  <c r="BW16" i="1"/>
  <c r="BX16" i="5"/>
  <c r="BT16" i="1"/>
  <c r="BU16" i="1"/>
  <c r="BH16" i="1"/>
  <c r="AV16" i="1"/>
  <c r="AJ16" i="1"/>
  <c r="Y16" i="1"/>
  <c r="HE15" i="1"/>
  <c r="HA15" i="1"/>
  <c r="GW15" i="1"/>
  <c r="GS15" i="1"/>
  <c r="GO15" i="1"/>
  <c r="GK15" i="1"/>
  <c r="GG15" i="1"/>
  <c r="GA15" i="1"/>
  <c r="FW15" i="1"/>
  <c r="FS15" i="1"/>
  <c r="FO15" i="1"/>
  <c r="FK15" i="1"/>
  <c r="FG15" i="1"/>
  <c r="FC15" i="1"/>
  <c r="EX15" i="1"/>
  <c r="EQ15" i="1"/>
  <c r="EM15" i="1"/>
  <c r="EI15" i="1"/>
  <c r="EE15" i="1"/>
  <c r="EA15" i="1"/>
  <c r="DW15" i="1"/>
  <c r="DS15" i="1"/>
  <c r="DN15" i="1"/>
  <c r="DJ15" i="1"/>
  <c r="DF15" i="1"/>
  <c r="DB15" i="1"/>
  <c r="CX15" i="1"/>
  <c r="CT15" i="1"/>
  <c r="CP15" i="1"/>
  <c r="CH15" i="1"/>
  <c r="CI15" i="1"/>
  <c r="BV15" i="1"/>
  <c r="BW15" i="5"/>
  <c r="BT15" i="1"/>
  <c r="BU15" i="1"/>
  <c r="BH15" i="1"/>
  <c r="AV15" i="1"/>
  <c r="AW15" i="5"/>
  <c r="AJ15" i="1"/>
  <c r="Y15" i="1"/>
  <c r="AK15" i="1"/>
  <c r="AL15" i="5"/>
  <c r="HE14" i="1"/>
  <c r="HA14" i="1"/>
  <c r="GW14" i="1"/>
  <c r="GS14" i="1"/>
  <c r="GO14" i="1"/>
  <c r="GK14" i="1"/>
  <c r="GG14" i="1"/>
  <c r="GA14" i="1"/>
  <c r="FW14" i="1"/>
  <c r="FS14" i="1"/>
  <c r="FO14" i="1"/>
  <c r="FK14" i="1"/>
  <c r="FG14" i="1"/>
  <c r="FC14" i="1"/>
  <c r="EX14" i="1"/>
  <c r="EQ14" i="1"/>
  <c r="EM14" i="1"/>
  <c r="EI14" i="1"/>
  <c r="EE14" i="1"/>
  <c r="EA14" i="1"/>
  <c r="DW14" i="1"/>
  <c r="DS14" i="1"/>
  <c r="DN14" i="1"/>
  <c r="DJ14" i="1"/>
  <c r="DF14" i="1"/>
  <c r="DB14" i="1"/>
  <c r="CX14" i="1"/>
  <c r="CT14" i="1"/>
  <c r="CP14" i="1"/>
  <c r="CJ14" i="1"/>
  <c r="CK14" i="1"/>
  <c r="CM14" i="1"/>
  <c r="CN14" i="5"/>
  <c r="CH14" i="1"/>
  <c r="CI14" i="1"/>
  <c r="BX14" i="1"/>
  <c r="BY14" i="1"/>
  <c r="BZ14" i="5"/>
  <c r="BT14" i="1"/>
  <c r="BU14" i="1"/>
  <c r="BH14" i="1"/>
  <c r="AV14" i="1"/>
  <c r="AW14" i="5"/>
  <c r="AJ14" i="1"/>
  <c r="Y14" i="1"/>
  <c r="Z14" i="5"/>
  <c r="HE13" i="1"/>
  <c r="HA13" i="1"/>
  <c r="GW13" i="1"/>
  <c r="GS13" i="1"/>
  <c r="GO13" i="1"/>
  <c r="GK13" i="1"/>
  <c r="GG13" i="1"/>
  <c r="GA13" i="1"/>
  <c r="FW13" i="1"/>
  <c r="FS13" i="1"/>
  <c r="FO13" i="1"/>
  <c r="FK13" i="1"/>
  <c r="FG13" i="1"/>
  <c r="FC13" i="1"/>
  <c r="EX13" i="1"/>
  <c r="EQ13" i="1"/>
  <c r="EM13" i="1"/>
  <c r="EI13" i="1"/>
  <c r="EE13" i="1"/>
  <c r="EA13" i="1"/>
  <c r="DW13" i="1"/>
  <c r="DS13" i="1"/>
  <c r="DN13" i="1"/>
  <c r="DJ13" i="1"/>
  <c r="DF13" i="1"/>
  <c r="DB13" i="1"/>
  <c r="CX13" i="1"/>
  <c r="CT13" i="1"/>
  <c r="CP13" i="1"/>
  <c r="CH13" i="1"/>
  <c r="CI13" i="1"/>
  <c r="CN13" i="1"/>
  <c r="CO13" i="5"/>
  <c r="BX13" i="1"/>
  <c r="BY13" i="1"/>
  <c r="BZ13" i="5"/>
  <c r="BV13" i="1"/>
  <c r="BW13" i="1"/>
  <c r="BX13" i="5"/>
  <c r="BH13" i="1"/>
  <c r="AV13" i="1"/>
  <c r="AJ13" i="1"/>
  <c r="Y13" i="1"/>
  <c r="Z13" i="5"/>
  <c r="HE12" i="1"/>
  <c r="HA12" i="1"/>
  <c r="GW12" i="1"/>
  <c r="GS12" i="1"/>
  <c r="GO12" i="1"/>
  <c r="GK12" i="1"/>
  <c r="GG12" i="1"/>
  <c r="GA12" i="1"/>
  <c r="FW12" i="1"/>
  <c r="FS12" i="1"/>
  <c r="FO12" i="1"/>
  <c r="FK12" i="1"/>
  <c r="FG12" i="1"/>
  <c r="FC12" i="1"/>
  <c r="EX12" i="1"/>
  <c r="EQ12" i="1"/>
  <c r="EM12" i="1"/>
  <c r="EI12" i="1"/>
  <c r="EE12" i="1"/>
  <c r="EA12" i="1"/>
  <c r="DW12" i="1"/>
  <c r="DS12" i="1"/>
  <c r="DN12" i="1"/>
  <c r="DJ12" i="1"/>
  <c r="DF12" i="1"/>
  <c r="DB12" i="1"/>
  <c r="CX12" i="1"/>
  <c r="CT12" i="1"/>
  <c r="CP12" i="1"/>
  <c r="CH12" i="1"/>
  <c r="CI12" i="1"/>
  <c r="CN12" i="1"/>
  <c r="BX12" i="1"/>
  <c r="BY12" i="1"/>
  <c r="BV12" i="1"/>
  <c r="BW12" i="1"/>
  <c r="BT12" i="1"/>
  <c r="BU12" i="1"/>
  <c r="BH12" i="1"/>
  <c r="AV12" i="1"/>
  <c r="AJ12" i="1"/>
  <c r="AK12" i="5"/>
  <c r="Y12" i="1"/>
  <c r="HE11" i="1"/>
  <c r="HA11" i="1"/>
  <c r="GW11" i="1"/>
  <c r="GS11" i="1"/>
  <c r="GO11" i="1"/>
  <c r="GK11" i="1"/>
  <c r="GG11" i="1"/>
  <c r="GA11" i="1"/>
  <c r="FW11" i="1"/>
  <c r="FS11" i="1"/>
  <c r="FO11" i="1"/>
  <c r="FK11" i="1"/>
  <c r="FG11" i="1"/>
  <c r="FC11" i="1"/>
  <c r="EX11" i="1"/>
  <c r="EQ11" i="1"/>
  <c r="EM11" i="1"/>
  <c r="EI11" i="1"/>
  <c r="EE11" i="1"/>
  <c r="EA11" i="1"/>
  <c r="DW11" i="1"/>
  <c r="DS11" i="1"/>
  <c r="DN11" i="1"/>
  <c r="DJ11" i="1"/>
  <c r="DF11" i="1"/>
  <c r="DB11" i="1"/>
  <c r="CX11" i="1"/>
  <c r="CT11" i="1"/>
  <c r="CP11" i="1"/>
  <c r="CH11" i="1"/>
  <c r="CI11" i="1"/>
  <c r="CN11" i="1"/>
  <c r="BX11" i="1"/>
  <c r="BY11" i="1"/>
  <c r="BV11" i="1"/>
  <c r="BW11" i="5"/>
  <c r="BT11" i="1"/>
  <c r="BU11" i="1"/>
  <c r="BH11" i="1"/>
  <c r="AV11" i="1"/>
  <c r="AJ11" i="1"/>
  <c r="Y11" i="1"/>
  <c r="EZ11" i="1"/>
  <c r="AK11" i="1"/>
  <c r="HE10" i="1"/>
  <c r="HA10" i="1"/>
  <c r="GW10" i="1"/>
  <c r="GS10" i="1"/>
  <c r="GO10" i="1"/>
  <c r="GK10" i="1"/>
  <c r="GG10" i="1"/>
  <c r="GA10" i="1"/>
  <c r="FW10" i="1"/>
  <c r="FS10" i="1"/>
  <c r="FO10" i="1"/>
  <c r="FK10" i="1"/>
  <c r="FG10" i="1"/>
  <c r="FC10" i="1"/>
  <c r="EX10" i="1"/>
  <c r="EQ10" i="1"/>
  <c r="EM10" i="1"/>
  <c r="EI10" i="1"/>
  <c r="EE10" i="1"/>
  <c r="EA10" i="1"/>
  <c r="DW10" i="1"/>
  <c r="DS10" i="1"/>
  <c r="DN10" i="1"/>
  <c r="DJ10" i="1"/>
  <c r="DF10" i="1"/>
  <c r="DB10" i="1"/>
  <c r="CX10" i="1"/>
  <c r="CT10" i="1"/>
  <c r="CP10" i="1"/>
  <c r="CH10" i="1"/>
  <c r="CI10" i="1"/>
  <c r="CN10" i="1"/>
  <c r="BX10" i="1"/>
  <c r="BY10" i="1"/>
  <c r="BT10" i="1"/>
  <c r="BU10" i="1"/>
  <c r="BH10" i="1"/>
  <c r="AV10" i="1"/>
  <c r="AW10" i="5"/>
  <c r="AJ10" i="1"/>
  <c r="Y10" i="1"/>
  <c r="AK10" i="1"/>
  <c r="HE9" i="1"/>
  <c r="HA9" i="1"/>
  <c r="GW9" i="1"/>
  <c r="GS9" i="1"/>
  <c r="GO9" i="1"/>
  <c r="GK9" i="1"/>
  <c r="GG9" i="1"/>
  <c r="GA9" i="1"/>
  <c r="FW9" i="1"/>
  <c r="FS9" i="1"/>
  <c r="FO9" i="1"/>
  <c r="FK9" i="1"/>
  <c r="FG9" i="1"/>
  <c r="FC9" i="1"/>
  <c r="EX9" i="1"/>
  <c r="EQ9" i="1"/>
  <c r="EM9" i="1"/>
  <c r="EI9" i="1"/>
  <c r="EE9" i="1"/>
  <c r="EA9" i="1"/>
  <c r="DW9" i="1"/>
  <c r="DS9" i="1"/>
  <c r="DN9" i="1"/>
  <c r="DJ9" i="1"/>
  <c r="DF9" i="1"/>
  <c r="DB9" i="1"/>
  <c r="CX9" i="1"/>
  <c r="CT9" i="1"/>
  <c r="CP9" i="1"/>
  <c r="CH9" i="1"/>
  <c r="CI9" i="1"/>
  <c r="CN9" i="1"/>
  <c r="BX9" i="1"/>
  <c r="BY9" i="1"/>
  <c r="BV9" i="1"/>
  <c r="BW9" i="1"/>
  <c r="BT9" i="1"/>
  <c r="BU9" i="1"/>
  <c r="BH9" i="1"/>
  <c r="AV9" i="1"/>
  <c r="AW9" i="5"/>
  <c r="AJ9" i="1"/>
  <c r="Y9" i="1"/>
  <c r="Z9" i="5"/>
  <c r="HE8" i="1"/>
  <c r="HA8" i="1"/>
  <c r="GW8" i="1"/>
  <c r="GS8" i="1"/>
  <c r="GO8" i="1"/>
  <c r="GK8" i="1"/>
  <c r="GG8" i="1"/>
  <c r="GA8" i="1"/>
  <c r="FW8" i="1"/>
  <c r="FS8" i="1"/>
  <c r="FO8" i="1"/>
  <c r="FK8" i="1"/>
  <c r="FG8" i="1"/>
  <c r="FC8" i="1"/>
  <c r="EX8" i="1"/>
  <c r="EQ8" i="1"/>
  <c r="EM8" i="1"/>
  <c r="EI8" i="1"/>
  <c r="EE8" i="1"/>
  <c r="EA8" i="1"/>
  <c r="DW8" i="1"/>
  <c r="DS8" i="1"/>
  <c r="DN8" i="1"/>
  <c r="DJ8" i="1"/>
  <c r="DF8" i="1"/>
  <c r="DB8" i="1"/>
  <c r="CX8" i="1"/>
  <c r="CT8" i="1"/>
  <c r="CP8" i="1"/>
  <c r="CH8" i="1"/>
  <c r="CI8" i="1"/>
  <c r="CN8" i="1"/>
  <c r="BX8" i="1"/>
  <c r="BY8" i="1"/>
  <c r="BZ8" i="5"/>
  <c r="BV8" i="1"/>
  <c r="BW8" i="1"/>
  <c r="BH8" i="1"/>
  <c r="BI8" i="5"/>
  <c r="AV8" i="1"/>
  <c r="AW8" i="5"/>
  <c r="AJ8" i="1"/>
  <c r="Y8" i="1"/>
  <c r="Z8" i="5"/>
  <c r="HE7" i="1"/>
  <c r="HA7" i="1"/>
  <c r="GW7" i="1"/>
  <c r="GS7" i="1"/>
  <c r="GO7" i="1"/>
  <c r="GK7" i="1"/>
  <c r="GG7" i="1"/>
  <c r="GA7" i="1"/>
  <c r="FW7" i="1"/>
  <c r="FS7" i="1"/>
  <c r="FO7" i="1"/>
  <c r="FK7" i="1"/>
  <c r="FG7" i="1"/>
  <c r="FC7" i="1"/>
  <c r="EX7" i="1"/>
  <c r="EQ7" i="1"/>
  <c r="EM7" i="1"/>
  <c r="EI7" i="1"/>
  <c r="EE7" i="1"/>
  <c r="EA7" i="1"/>
  <c r="DW7" i="1"/>
  <c r="DS7" i="1"/>
  <c r="DN7" i="1"/>
  <c r="DJ7" i="1"/>
  <c r="DF7" i="1"/>
  <c r="DB7" i="1"/>
  <c r="CX7" i="1"/>
  <c r="CT7" i="1"/>
  <c r="CP7" i="1"/>
  <c r="CH7" i="1"/>
  <c r="CI7" i="1"/>
  <c r="CN7" i="1"/>
  <c r="BX7" i="1"/>
  <c r="BY7" i="1"/>
  <c r="BZ7" i="5"/>
  <c r="BV7" i="1"/>
  <c r="BW7" i="1"/>
  <c r="BT7" i="1"/>
  <c r="BU7" i="1"/>
  <c r="BH7" i="1"/>
  <c r="AV7" i="1"/>
  <c r="AJ7" i="1"/>
  <c r="AK7" i="5"/>
  <c r="Y7" i="1"/>
  <c r="HE6" i="1"/>
  <c r="HA6" i="1"/>
  <c r="GW6" i="1"/>
  <c r="GS6" i="1"/>
  <c r="GO6" i="1"/>
  <c r="GK6" i="1"/>
  <c r="GG6" i="1"/>
  <c r="GA6" i="1"/>
  <c r="FW6" i="1"/>
  <c r="FS6" i="1"/>
  <c r="FO6" i="1"/>
  <c r="FK6" i="1"/>
  <c r="FG6" i="1"/>
  <c r="FC6" i="1"/>
  <c r="EX6" i="1"/>
  <c r="EQ6" i="1"/>
  <c r="EM6" i="1"/>
  <c r="EI6" i="1"/>
  <c r="EE6" i="1"/>
  <c r="EA6" i="1"/>
  <c r="DW6" i="1"/>
  <c r="DS6" i="1"/>
  <c r="DN6" i="1"/>
  <c r="DJ6" i="1"/>
  <c r="DF6" i="1"/>
  <c r="DB6" i="1"/>
  <c r="CX6" i="1"/>
  <c r="CT6" i="1"/>
  <c r="CP6" i="1"/>
  <c r="CH6" i="1"/>
  <c r="CI6" i="1"/>
  <c r="CN6" i="1"/>
  <c r="BV6" i="1"/>
  <c r="BW6" i="1"/>
  <c r="BT6" i="1"/>
  <c r="BU6" i="1"/>
  <c r="BH6" i="1"/>
  <c r="AV6" i="1"/>
  <c r="AJ6" i="1"/>
  <c r="AK6" i="5"/>
  <c r="Y6" i="1"/>
  <c r="HE5" i="1"/>
  <c r="HA5" i="1"/>
  <c r="GW5" i="1"/>
  <c r="GS5" i="1"/>
  <c r="GO5" i="1"/>
  <c r="GK5" i="1"/>
  <c r="GG5" i="1"/>
  <c r="GA5" i="1"/>
  <c r="FW5" i="1"/>
  <c r="FS5" i="1"/>
  <c r="FO5" i="1"/>
  <c r="FK5" i="1"/>
  <c r="FG5" i="1"/>
  <c r="FC5" i="1"/>
  <c r="EX5" i="1"/>
  <c r="EQ5" i="1"/>
  <c r="EM5" i="1"/>
  <c r="EI5" i="1"/>
  <c r="EE5" i="1"/>
  <c r="EA5" i="1"/>
  <c r="DW5" i="1"/>
  <c r="DS5" i="1"/>
  <c r="DN5" i="1"/>
  <c r="DJ5" i="1"/>
  <c r="DF5" i="1"/>
  <c r="DB5" i="1"/>
  <c r="CX5" i="1"/>
  <c r="CT5" i="1"/>
  <c r="CP5" i="1"/>
  <c r="CJ5" i="1"/>
  <c r="CK5" i="1"/>
  <c r="CM5" i="1"/>
  <c r="CH5" i="1"/>
  <c r="CI5" i="1"/>
  <c r="CN5" i="1"/>
  <c r="BX5" i="1"/>
  <c r="BY5" i="1"/>
  <c r="BZ5" i="5"/>
  <c r="BT5" i="1"/>
  <c r="BU5" i="1"/>
  <c r="BH5" i="1"/>
  <c r="AV5" i="1"/>
  <c r="AJ5" i="1"/>
  <c r="AK5" i="5"/>
  <c r="Y5" i="1"/>
  <c r="Z12" i="5"/>
  <c r="Y4" i="1"/>
  <c r="Z4" i="5"/>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4" i="4"/>
  <c r="CI1" i="3"/>
  <c r="BY1" i="3"/>
  <c r="BX1" i="3"/>
  <c r="BW1" i="3"/>
  <c r="BV1" i="3"/>
  <c r="BU1" i="3"/>
  <c r="BT1" i="3"/>
  <c r="CI1" i="4"/>
  <c r="BY1" i="4"/>
  <c r="BX1" i="4"/>
  <c r="BW1" i="4"/>
  <c r="BV1" i="4"/>
  <c r="BU1" i="4"/>
  <c r="BT1" i="4"/>
  <c r="CJ1" i="5"/>
  <c r="BZ1" i="5"/>
  <c r="BY1" i="5"/>
  <c r="BX1" i="5"/>
  <c r="BW1" i="5"/>
  <c r="BV1" i="5"/>
  <c r="BU1" i="5"/>
  <c r="L4" i="5"/>
  <c r="BI60" i="5"/>
  <c r="BH60" i="5"/>
  <c r="BG60" i="5"/>
  <c r="BF60" i="5"/>
  <c r="BE60" i="5"/>
  <c r="BD60" i="5"/>
  <c r="BC60" i="5"/>
  <c r="BB60" i="5"/>
  <c r="BA60" i="5"/>
  <c r="AZ60" i="5"/>
  <c r="AY60" i="5"/>
  <c r="AW60" i="5"/>
  <c r="AV60" i="5"/>
  <c r="AU60" i="5"/>
  <c r="AT60" i="5"/>
  <c r="AS60" i="5"/>
  <c r="AR60" i="5"/>
  <c r="AQ60" i="5"/>
  <c r="AP60" i="5"/>
  <c r="AO60" i="5"/>
  <c r="AN60" i="5"/>
  <c r="AM60" i="5"/>
  <c r="AK60" i="5"/>
  <c r="AJ60" i="5"/>
  <c r="AI60" i="5"/>
  <c r="AH60" i="5"/>
  <c r="AG60" i="5"/>
  <c r="AF60" i="5"/>
  <c r="AE60" i="5"/>
  <c r="AD60" i="5"/>
  <c r="AC60" i="5"/>
  <c r="AB60" i="5"/>
  <c r="AA60" i="5"/>
  <c r="Z60" i="5"/>
  <c r="Y60" i="5"/>
  <c r="X60" i="5"/>
  <c r="W60" i="5"/>
  <c r="V60" i="5"/>
  <c r="U60" i="5"/>
  <c r="T60" i="5"/>
  <c r="S60" i="5"/>
  <c r="R60" i="5"/>
  <c r="Q60" i="5"/>
  <c r="P60" i="5"/>
  <c r="O60" i="5"/>
  <c r="M60" i="5"/>
  <c r="K60" i="5"/>
  <c r="J60" i="5"/>
  <c r="I60" i="5"/>
  <c r="H60" i="5"/>
  <c r="G60" i="5"/>
  <c r="F60" i="5"/>
  <c r="E60" i="5"/>
  <c r="D60" i="5"/>
  <c r="C60" i="5"/>
  <c r="BI59" i="5"/>
  <c r="BH59" i="5"/>
  <c r="BG59" i="5"/>
  <c r="BF59" i="5"/>
  <c r="BE59" i="5"/>
  <c r="BD59" i="5"/>
  <c r="BC59" i="5"/>
  <c r="BB59" i="5"/>
  <c r="BA59" i="5"/>
  <c r="AZ59" i="5"/>
  <c r="AY59" i="5"/>
  <c r="AW59" i="5"/>
  <c r="AV59" i="5"/>
  <c r="AU59" i="5"/>
  <c r="AT59" i="5"/>
  <c r="AS59" i="5"/>
  <c r="AR59" i="5"/>
  <c r="AQ59" i="5"/>
  <c r="AP59" i="5"/>
  <c r="AO59" i="5"/>
  <c r="AN59" i="5"/>
  <c r="AM59" i="5"/>
  <c r="AK59" i="5"/>
  <c r="AJ59" i="5"/>
  <c r="AI59" i="5"/>
  <c r="AH59" i="5"/>
  <c r="AG59" i="5"/>
  <c r="AF59" i="5"/>
  <c r="AE59" i="5"/>
  <c r="AD59" i="5"/>
  <c r="AC59" i="5"/>
  <c r="AB59" i="5"/>
  <c r="AA59" i="5"/>
  <c r="Z59" i="5"/>
  <c r="Y59" i="5"/>
  <c r="X59" i="5"/>
  <c r="W59" i="5"/>
  <c r="V59" i="5"/>
  <c r="U59" i="5"/>
  <c r="T59" i="5"/>
  <c r="S59" i="5"/>
  <c r="R59" i="5"/>
  <c r="Q59" i="5"/>
  <c r="P59" i="5"/>
  <c r="O59" i="5"/>
  <c r="M59" i="5"/>
  <c r="K59" i="5"/>
  <c r="J59" i="5"/>
  <c r="I59" i="5"/>
  <c r="H59" i="5"/>
  <c r="G59" i="5"/>
  <c r="F59" i="5"/>
  <c r="E59" i="5"/>
  <c r="D59" i="5"/>
  <c r="C59" i="5"/>
  <c r="BI58" i="5"/>
  <c r="BH58" i="5"/>
  <c r="BG58" i="5"/>
  <c r="BF58" i="5"/>
  <c r="BE58" i="5"/>
  <c r="BD58" i="5"/>
  <c r="BC58" i="5"/>
  <c r="BB58" i="5"/>
  <c r="BA58" i="5"/>
  <c r="AZ58" i="5"/>
  <c r="AY58" i="5"/>
  <c r="AW58" i="5"/>
  <c r="AV58" i="5"/>
  <c r="AU58" i="5"/>
  <c r="AT58" i="5"/>
  <c r="AS58" i="5"/>
  <c r="AR58" i="5"/>
  <c r="AQ58" i="5"/>
  <c r="AP58" i="5"/>
  <c r="AO58" i="5"/>
  <c r="AN58" i="5"/>
  <c r="AM58" i="5"/>
  <c r="AK58" i="5"/>
  <c r="AJ58" i="5"/>
  <c r="AI58" i="5"/>
  <c r="AH58" i="5"/>
  <c r="AG58" i="5"/>
  <c r="AF58" i="5"/>
  <c r="AE58" i="5"/>
  <c r="AD58" i="5"/>
  <c r="AC58" i="5"/>
  <c r="AB58" i="5"/>
  <c r="AA58" i="5"/>
  <c r="Z58" i="5"/>
  <c r="Y58" i="5"/>
  <c r="X58" i="5"/>
  <c r="W58" i="5"/>
  <c r="V58" i="5"/>
  <c r="U58" i="5"/>
  <c r="T58" i="5"/>
  <c r="S58" i="5"/>
  <c r="R58" i="5"/>
  <c r="Q58" i="5"/>
  <c r="P58" i="5"/>
  <c r="O58" i="5"/>
  <c r="M58" i="5"/>
  <c r="K58" i="5"/>
  <c r="J58" i="5"/>
  <c r="I58" i="5"/>
  <c r="H58" i="5"/>
  <c r="G58" i="5"/>
  <c r="F58" i="5"/>
  <c r="E58" i="5"/>
  <c r="D58" i="5"/>
  <c r="C58" i="5"/>
  <c r="BI57" i="5"/>
  <c r="BH57" i="5"/>
  <c r="BG57" i="5"/>
  <c r="BF57" i="5"/>
  <c r="BE57" i="5"/>
  <c r="BD57" i="5"/>
  <c r="BC57" i="5"/>
  <c r="BB57" i="5"/>
  <c r="BA57" i="5"/>
  <c r="AZ57" i="5"/>
  <c r="AY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M57" i="5"/>
  <c r="K57" i="5"/>
  <c r="J57" i="5"/>
  <c r="I57" i="5"/>
  <c r="H57" i="5"/>
  <c r="G57" i="5"/>
  <c r="F57" i="5"/>
  <c r="E57" i="5"/>
  <c r="D57" i="5"/>
  <c r="C57" i="5"/>
  <c r="BI56" i="5"/>
  <c r="BH56" i="5"/>
  <c r="BG56" i="5"/>
  <c r="BF56" i="5"/>
  <c r="BE56" i="5"/>
  <c r="BD56" i="5"/>
  <c r="BC56" i="5"/>
  <c r="BB56" i="5"/>
  <c r="BA56" i="5"/>
  <c r="AZ56" i="5"/>
  <c r="AY56" i="5"/>
  <c r="AW56" i="5"/>
  <c r="AV56" i="5"/>
  <c r="AU56" i="5"/>
  <c r="AT56" i="5"/>
  <c r="AS56" i="5"/>
  <c r="AR56" i="5"/>
  <c r="AQ56" i="5"/>
  <c r="AP56" i="5"/>
  <c r="AO56" i="5"/>
  <c r="AN56" i="5"/>
  <c r="AM56" i="5"/>
  <c r="AK56" i="5"/>
  <c r="AJ56" i="5"/>
  <c r="AI56" i="5"/>
  <c r="AH56" i="5"/>
  <c r="AG56" i="5"/>
  <c r="AF56" i="5"/>
  <c r="AE56" i="5"/>
  <c r="AD56" i="5"/>
  <c r="AC56" i="5"/>
  <c r="AB56" i="5"/>
  <c r="AA56" i="5"/>
  <c r="Z56" i="5"/>
  <c r="Y56" i="5"/>
  <c r="X56" i="5"/>
  <c r="W56" i="5"/>
  <c r="V56" i="5"/>
  <c r="U56" i="5"/>
  <c r="T56" i="5"/>
  <c r="S56" i="5"/>
  <c r="R56" i="5"/>
  <c r="Q56" i="5"/>
  <c r="P56" i="5"/>
  <c r="O56" i="5"/>
  <c r="M56" i="5"/>
  <c r="K56" i="5"/>
  <c r="J56" i="5"/>
  <c r="I56" i="5"/>
  <c r="H56" i="5"/>
  <c r="G56" i="5"/>
  <c r="F56" i="5"/>
  <c r="E56" i="5"/>
  <c r="D56" i="5"/>
  <c r="C56" i="5"/>
  <c r="BI55" i="5"/>
  <c r="BH55" i="5"/>
  <c r="BG55" i="5"/>
  <c r="BF55" i="5"/>
  <c r="BE55" i="5"/>
  <c r="BD55" i="5"/>
  <c r="BC55" i="5"/>
  <c r="BB55" i="5"/>
  <c r="BA55" i="5"/>
  <c r="AZ55" i="5"/>
  <c r="AY55" i="5"/>
  <c r="AW55" i="5"/>
  <c r="AV55" i="5"/>
  <c r="AU55" i="5"/>
  <c r="AT55" i="5"/>
  <c r="AS55" i="5"/>
  <c r="AR55" i="5"/>
  <c r="AQ55" i="5"/>
  <c r="AP55" i="5"/>
  <c r="AO55" i="5"/>
  <c r="AN55" i="5"/>
  <c r="AM55" i="5"/>
  <c r="AK55" i="5"/>
  <c r="AJ55" i="5"/>
  <c r="AI55" i="5"/>
  <c r="AH55" i="5"/>
  <c r="AG55" i="5"/>
  <c r="AF55" i="5"/>
  <c r="AE55" i="5"/>
  <c r="AD55" i="5"/>
  <c r="AC55" i="5"/>
  <c r="AB55" i="5"/>
  <c r="AA55" i="5"/>
  <c r="Z55" i="5"/>
  <c r="Y55" i="5"/>
  <c r="X55" i="5"/>
  <c r="W55" i="5"/>
  <c r="V55" i="5"/>
  <c r="U55" i="5"/>
  <c r="T55" i="5"/>
  <c r="S55" i="5"/>
  <c r="R55" i="5"/>
  <c r="Q55" i="5"/>
  <c r="P55" i="5"/>
  <c r="O55" i="5"/>
  <c r="M55" i="5"/>
  <c r="K55" i="5"/>
  <c r="J55" i="5"/>
  <c r="I55" i="5"/>
  <c r="H55" i="5"/>
  <c r="G55" i="5"/>
  <c r="F55" i="5"/>
  <c r="E55" i="5"/>
  <c r="D55" i="5"/>
  <c r="C55" i="5"/>
  <c r="BI54" i="5"/>
  <c r="BH54" i="5"/>
  <c r="BG54" i="5"/>
  <c r="BF54" i="5"/>
  <c r="BE54" i="5"/>
  <c r="BD54" i="5"/>
  <c r="BC54" i="5"/>
  <c r="BB54" i="5"/>
  <c r="BA54" i="5"/>
  <c r="AZ54" i="5"/>
  <c r="AY54" i="5"/>
  <c r="AW54" i="5"/>
  <c r="AV54" i="5"/>
  <c r="AU54" i="5"/>
  <c r="AT54" i="5"/>
  <c r="AS54" i="5"/>
  <c r="AR54" i="5"/>
  <c r="AQ54" i="5"/>
  <c r="AP54" i="5"/>
  <c r="AO54" i="5"/>
  <c r="AN54" i="5"/>
  <c r="AM54" i="5"/>
  <c r="AK54" i="5"/>
  <c r="AJ54" i="5"/>
  <c r="AI54" i="5"/>
  <c r="AH54" i="5"/>
  <c r="AG54" i="5"/>
  <c r="AF54" i="5"/>
  <c r="AE54" i="5"/>
  <c r="AD54" i="5"/>
  <c r="AC54" i="5"/>
  <c r="AB54" i="5"/>
  <c r="AA54" i="5"/>
  <c r="Z54" i="5"/>
  <c r="Y54" i="5"/>
  <c r="X54" i="5"/>
  <c r="W54" i="5"/>
  <c r="V54" i="5"/>
  <c r="U54" i="5"/>
  <c r="T54" i="5"/>
  <c r="S54" i="5"/>
  <c r="R54" i="5"/>
  <c r="Q54" i="5"/>
  <c r="P54" i="5"/>
  <c r="O54" i="5"/>
  <c r="M54" i="5"/>
  <c r="K54" i="5"/>
  <c r="J54" i="5"/>
  <c r="I54" i="5"/>
  <c r="H54" i="5"/>
  <c r="G54" i="5"/>
  <c r="F54" i="5"/>
  <c r="E54" i="5"/>
  <c r="D54" i="5"/>
  <c r="C54" i="5"/>
  <c r="BI53" i="5"/>
  <c r="BH53" i="5"/>
  <c r="BG53" i="5"/>
  <c r="BF53" i="5"/>
  <c r="BE53" i="5"/>
  <c r="BD53" i="5"/>
  <c r="BC53" i="5"/>
  <c r="BB53" i="5"/>
  <c r="BA53" i="5"/>
  <c r="AZ53" i="5"/>
  <c r="AY53" i="5"/>
  <c r="AW53" i="5"/>
  <c r="AV53" i="5"/>
  <c r="AU53" i="5"/>
  <c r="AT53" i="5"/>
  <c r="AS53" i="5"/>
  <c r="AR53" i="5"/>
  <c r="AQ53" i="5"/>
  <c r="AP53" i="5"/>
  <c r="AO53" i="5"/>
  <c r="AN53" i="5"/>
  <c r="AM53" i="5"/>
  <c r="AL53" i="5"/>
  <c r="AK53" i="5"/>
  <c r="AJ53" i="5"/>
  <c r="AI53" i="5"/>
  <c r="AH53" i="5"/>
  <c r="AG53" i="5"/>
  <c r="AF53" i="5"/>
  <c r="AE53" i="5"/>
  <c r="AD53" i="5"/>
  <c r="AC53" i="5"/>
  <c r="AB53" i="5"/>
  <c r="AA53" i="5"/>
  <c r="Z53" i="5"/>
  <c r="Y53" i="5"/>
  <c r="X53" i="5"/>
  <c r="W53" i="5"/>
  <c r="V53" i="5"/>
  <c r="U53" i="5"/>
  <c r="T53" i="5"/>
  <c r="S53" i="5"/>
  <c r="R53" i="5"/>
  <c r="Q53" i="5"/>
  <c r="P53" i="5"/>
  <c r="O53" i="5"/>
  <c r="M53" i="5"/>
  <c r="K53" i="5"/>
  <c r="J53" i="5"/>
  <c r="I53" i="5"/>
  <c r="H53" i="5"/>
  <c r="G53" i="5"/>
  <c r="F53" i="5"/>
  <c r="E53" i="5"/>
  <c r="D53" i="5"/>
  <c r="C53" i="5"/>
  <c r="BI52" i="5"/>
  <c r="BH52" i="5"/>
  <c r="BG52" i="5"/>
  <c r="BF52" i="5"/>
  <c r="BE52" i="5"/>
  <c r="BD52" i="5"/>
  <c r="BC52" i="5"/>
  <c r="BB52" i="5"/>
  <c r="BA52" i="5"/>
  <c r="AZ52" i="5"/>
  <c r="AY52" i="5"/>
  <c r="AW52" i="5"/>
  <c r="AV52" i="5"/>
  <c r="AU52" i="5"/>
  <c r="AT52" i="5"/>
  <c r="AS52" i="5"/>
  <c r="AR52" i="5"/>
  <c r="AQ52" i="5"/>
  <c r="AP52" i="5"/>
  <c r="AO52" i="5"/>
  <c r="AN52" i="5"/>
  <c r="AM52" i="5"/>
  <c r="AK52" i="5"/>
  <c r="AJ52" i="5"/>
  <c r="AI52" i="5"/>
  <c r="AH52" i="5"/>
  <c r="AG52" i="5"/>
  <c r="AF52" i="5"/>
  <c r="AE52" i="5"/>
  <c r="AD52" i="5"/>
  <c r="AC52" i="5"/>
  <c r="AB52" i="5"/>
  <c r="AA52" i="5"/>
  <c r="Z52" i="5"/>
  <c r="Y52" i="5"/>
  <c r="X52" i="5"/>
  <c r="W52" i="5"/>
  <c r="V52" i="5"/>
  <c r="U52" i="5"/>
  <c r="T52" i="5"/>
  <c r="S52" i="5"/>
  <c r="R52" i="5"/>
  <c r="Q52" i="5"/>
  <c r="P52" i="5"/>
  <c r="O52" i="5"/>
  <c r="M52" i="5"/>
  <c r="K52" i="5"/>
  <c r="J52" i="5"/>
  <c r="I52" i="5"/>
  <c r="H52" i="5"/>
  <c r="G52" i="5"/>
  <c r="F52" i="5"/>
  <c r="E52" i="5"/>
  <c r="D52" i="5"/>
  <c r="C52" i="5"/>
  <c r="BI51" i="5"/>
  <c r="BH51" i="5"/>
  <c r="BG51" i="5"/>
  <c r="BF51" i="5"/>
  <c r="BE51" i="5"/>
  <c r="BD51" i="5"/>
  <c r="BC51" i="5"/>
  <c r="BB51" i="5"/>
  <c r="BA51" i="5"/>
  <c r="AZ51" i="5"/>
  <c r="AY51" i="5"/>
  <c r="AW51" i="5"/>
  <c r="AV51" i="5"/>
  <c r="AU51" i="5"/>
  <c r="AT51" i="5"/>
  <c r="AS51" i="5"/>
  <c r="AR51" i="5"/>
  <c r="AQ51" i="5"/>
  <c r="AP51" i="5"/>
  <c r="AO51" i="5"/>
  <c r="AN51" i="5"/>
  <c r="AM51" i="5"/>
  <c r="AK51" i="5"/>
  <c r="AJ51" i="5"/>
  <c r="AI51" i="5"/>
  <c r="AH51" i="5"/>
  <c r="AG51" i="5"/>
  <c r="AF51" i="5"/>
  <c r="AE51" i="5"/>
  <c r="AD51" i="5"/>
  <c r="AC51" i="5"/>
  <c r="AB51" i="5"/>
  <c r="AA51" i="5"/>
  <c r="Z51" i="5"/>
  <c r="Y51" i="5"/>
  <c r="X51" i="5"/>
  <c r="W51" i="5"/>
  <c r="V51" i="5"/>
  <c r="U51" i="5"/>
  <c r="T51" i="5"/>
  <c r="S51" i="5"/>
  <c r="R51" i="5"/>
  <c r="Q51" i="5"/>
  <c r="P51" i="5"/>
  <c r="O51" i="5"/>
  <c r="M51" i="5"/>
  <c r="K51" i="5"/>
  <c r="J51" i="5"/>
  <c r="I51" i="5"/>
  <c r="H51" i="5"/>
  <c r="G51" i="5"/>
  <c r="F51" i="5"/>
  <c r="E51" i="5"/>
  <c r="D51" i="5"/>
  <c r="C51" i="5"/>
  <c r="BI50" i="5"/>
  <c r="BH50" i="5"/>
  <c r="BG50" i="5"/>
  <c r="BF50" i="5"/>
  <c r="BE50" i="5"/>
  <c r="BD50" i="5"/>
  <c r="BC50" i="5"/>
  <c r="BB50" i="5"/>
  <c r="BA50" i="5"/>
  <c r="AZ50" i="5"/>
  <c r="AY50" i="5"/>
  <c r="AW50" i="5"/>
  <c r="AV50" i="5"/>
  <c r="AU50" i="5"/>
  <c r="AT50" i="5"/>
  <c r="AS50" i="5"/>
  <c r="AR50" i="5"/>
  <c r="AQ50" i="5"/>
  <c r="AP50" i="5"/>
  <c r="AO50" i="5"/>
  <c r="AN50" i="5"/>
  <c r="AM50" i="5"/>
  <c r="AK50" i="5"/>
  <c r="AJ50" i="5"/>
  <c r="AI50" i="5"/>
  <c r="AH50" i="5"/>
  <c r="AG50" i="5"/>
  <c r="AF50" i="5"/>
  <c r="AE50" i="5"/>
  <c r="AD50" i="5"/>
  <c r="AC50" i="5"/>
  <c r="AB50" i="5"/>
  <c r="AA50" i="5"/>
  <c r="Z50" i="5"/>
  <c r="Y50" i="5"/>
  <c r="X50" i="5"/>
  <c r="W50" i="5"/>
  <c r="V50" i="5"/>
  <c r="U50" i="5"/>
  <c r="T50" i="5"/>
  <c r="S50" i="5"/>
  <c r="R50" i="5"/>
  <c r="Q50" i="5"/>
  <c r="P50" i="5"/>
  <c r="O50" i="5"/>
  <c r="M50" i="5"/>
  <c r="K50" i="5"/>
  <c r="J50" i="5"/>
  <c r="I50" i="5"/>
  <c r="H50" i="5"/>
  <c r="G50" i="5"/>
  <c r="F50" i="5"/>
  <c r="E50" i="5"/>
  <c r="D50" i="5"/>
  <c r="C50" i="5"/>
  <c r="BI49" i="5"/>
  <c r="BH49" i="5"/>
  <c r="BG49" i="5"/>
  <c r="BF49" i="5"/>
  <c r="BE49" i="5"/>
  <c r="BD49" i="5"/>
  <c r="BC49" i="5"/>
  <c r="BB49" i="5"/>
  <c r="BA49" i="5"/>
  <c r="AZ49" i="5"/>
  <c r="AY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M49" i="5"/>
  <c r="K49" i="5"/>
  <c r="J49" i="5"/>
  <c r="I49" i="5"/>
  <c r="H49" i="5"/>
  <c r="G49" i="5"/>
  <c r="F49" i="5"/>
  <c r="E49" i="5"/>
  <c r="D49" i="5"/>
  <c r="C49" i="5"/>
  <c r="BI48" i="5"/>
  <c r="BH48" i="5"/>
  <c r="BG48" i="5"/>
  <c r="BF48" i="5"/>
  <c r="BE48" i="5"/>
  <c r="BD48" i="5"/>
  <c r="BC48" i="5"/>
  <c r="BB48" i="5"/>
  <c r="BA48" i="5"/>
  <c r="AZ48" i="5"/>
  <c r="AY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M48" i="5"/>
  <c r="K48" i="5"/>
  <c r="J48" i="5"/>
  <c r="I48" i="5"/>
  <c r="H48" i="5"/>
  <c r="G48" i="5"/>
  <c r="F48" i="5"/>
  <c r="E48" i="5"/>
  <c r="D48" i="5"/>
  <c r="C48" i="5"/>
  <c r="BI47" i="5"/>
  <c r="BH47" i="5"/>
  <c r="BG47" i="5"/>
  <c r="BF47" i="5"/>
  <c r="BE47" i="5"/>
  <c r="BD47" i="5"/>
  <c r="BC47" i="5"/>
  <c r="BB47" i="5"/>
  <c r="BA47" i="5"/>
  <c r="AZ47" i="5"/>
  <c r="AY47" i="5"/>
  <c r="AW47" i="5"/>
  <c r="AV47" i="5"/>
  <c r="AU47" i="5"/>
  <c r="AT47" i="5"/>
  <c r="AS47" i="5"/>
  <c r="AR47" i="5"/>
  <c r="AQ47" i="5"/>
  <c r="AP47" i="5"/>
  <c r="AO47" i="5"/>
  <c r="AN47" i="5"/>
  <c r="AM47" i="5"/>
  <c r="AK47" i="5"/>
  <c r="AJ47" i="5"/>
  <c r="AI47" i="5"/>
  <c r="AH47" i="5"/>
  <c r="AG47" i="5"/>
  <c r="AF47" i="5"/>
  <c r="AE47" i="5"/>
  <c r="AD47" i="5"/>
  <c r="AC47" i="5"/>
  <c r="AB47" i="5"/>
  <c r="AA47" i="5"/>
  <c r="Z47" i="5"/>
  <c r="Y47" i="5"/>
  <c r="X47" i="5"/>
  <c r="W47" i="5"/>
  <c r="V47" i="5"/>
  <c r="U47" i="5"/>
  <c r="T47" i="5"/>
  <c r="S47" i="5"/>
  <c r="R47" i="5"/>
  <c r="Q47" i="5"/>
  <c r="P47" i="5"/>
  <c r="O47" i="5"/>
  <c r="M47" i="5"/>
  <c r="K47" i="5"/>
  <c r="J47" i="5"/>
  <c r="I47" i="5"/>
  <c r="H47" i="5"/>
  <c r="G47" i="5"/>
  <c r="F47" i="5"/>
  <c r="E47" i="5"/>
  <c r="D47" i="5"/>
  <c r="C47" i="5"/>
  <c r="BH46" i="5"/>
  <c r="BG46" i="5"/>
  <c r="BF46" i="5"/>
  <c r="BE46" i="5"/>
  <c r="BD46" i="5"/>
  <c r="BC46" i="5"/>
  <c r="BB46" i="5"/>
  <c r="BA46" i="5"/>
  <c r="AZ46" i="5"/>
  <c r="AY46" i="5"/>
  <c r="AW46" i="5"/>
  <c r="AV46" i="5"/>
  <c r="AU46" i="5"/>
  <c r="AT46" i="5"/>
  <c r="AS46" i="5"/>
  <c r="AR46" i="5"/>
  <c r="AQ46" i="5"/>
  <c r="AP46" i="5"/>
  <c r="AO46" i="5"/>
  <c r="AN46" i="5"/>
  <c r="AM46" i="5"/>
  <c r="AK46" i="5"/>
  <c r="AJ46" i="5"/>
  <c r="AI46" i="5"/>
  <c r="AH46" i="5"/>
  <c r="AG46" i="5"/>
  <c r="AF46" i="5"/>
  <c r="AE46" i="5"/>
  <c r="AD46" i="5"/>
  <c r="AC46" i="5"/>
  <c r="AB46" i="5"/>
  <c r="AA46" i="5"/>
  <c r="Z46" i="5"/>
  <c r="Y46" i="5"/>
  <c r="X46" i="5"/>
  <c r="W46" i="5"/>
  <c r="V46" i="5"/>
  <c r="U46" i="5"/>
  <c r="T46" i="5"/>
  <c r="S46" i="5"/>
  <c r="R46" i="5"/>
  <c r="Q46" i="5"/>
  <c r="P46" i="5"/>
  <c r="O46" i="5"/>
  <c r="M46" i="5"/>
  <c r="K46" i="5"/>
  <c r="J46" i="5"/>
  <c r="I46" i="5"/>
  <c r="H46" i="5"/>
  <c r="G46" i="5"/>
  <c r="F46" i="5"/>
  <c r="E46" i="5"/>
  <c r="D46" i="5"/>
  <c r="C46" i="5"/>
  <c r="BI45" i="5"/>
  <c r="BH45" i="5"/>
  <c r="BG45" i="5"/>
  <c r="BF45" i="5"/>
  <c r="BE45" i="5"/>
  <c r="BD45" i="5"/>
  <c r="BC45" i="5"/>
  <c r="BB45" i="5"/>
  <c r="BA45" i="5"/>
  <c r="AZ45" i="5"/>
  <c r="AY45" i="5"/>
  <c r="AW45" i="5"/>
  <c r="AV45" i="5"/>
  <c r="AU45" i="5"/>
  <c r="AT45" i="5"/>
  <c r="AS45" i="5"/>
  <c r="AR45" i="5"/>
  <c r="AQ45" i="5"/>
  <c r="AP45" i="5"/>
  <c r="AO45" i="5"/>
  <c r="AN45" i="5"/>
  <c r="AM45" i="5"/>
  <c r="AJ45" i="5"/>
  <c r="AI45" i="5"/>
  <c r="AH45" i="5"/>
  <c r="AG45" i="5"/>
  <c r="AF45" i="5"/>
  <c r="AE45" i="5"/>
  <c r="AD45" i="5"/>
  <c r="AC45" i="5"/>
  <c r="AB45" i="5"/>
  <c r="AA45" i="5"/>
  <c r="Z45" i="5"/>
  <c r="Y45" i="5"/>
  <c r="X45" i="5"/>
  <c r="W45" i="5"/>
  <c r="V45" i="5"/>
  <c r="U45" i="5"/>
  <c r="T45" i="5"/>
  <c r="S45" i="5"/>
  <c r="R45" i="5"/>
  <c r="Q45" i="5"/>
  <c r="P45" i="5"/>
  <c r="O45" i="5"/>
  <c r="M45" i="5"/>
  <c r="K45" i="5"/>
  <c r="J45" i="5"/>
  <c r="I45" i="5"/>
  <c r="H45" i="5"/>
  <c r="G45" i="5"/>
  <c r="F45" i="5"/>
  <c r="E45" i="5"/>
  <c r="D45" i="5"/>
  <c r="C45" i="5"/>
  <c r="BI44" i="5"/>
  <c r="BH44" i="5"/>
  <c r="BG44" i="5"/>
  <c r="BF44" i="5"/>
  <c r="BE44" i="5"/>
  <c r="BD44" i="5"/>
  <c r="BC44" i="5"/>
  <c r="BB44" i="5"/>
  <c r="BA44" i="5"/>
  <c r="AZ44" i="5"/>
  <c r="AY44" i="5"/>
  <c r="AW44" i="5"/>
  <c r="AV44" i="5"/>
  <c r="AU44" i="5"/>
  <c r="AT44" i="5"/>
  <c r="AS44" i="5"/>
  <c r="AR44" i="5"/>
  <c r="AQ44" i="5"/>
  <c r="AP44" i="5"/>
  <c r="AO44" i="5"/>
  <c r="AN44" i="5"/>
  <c r="AM44" i="5"/>
  <c r="AK44" i="5"/>
  <c r="AJ44" i="5"/>
  <c r="AI44" i="5"/>
  <c r="AH44" i="5"/>
  <c r="AG44" i="5"/>
  <c r="AF44" i="5"/>
  <c r="AE44" i="5"/>
  <c r="AD44" i="5"/>
  <c r="AC44" i="5"/>
  <c r="AB44" i="5"/>
  <c r="AA44" i="5"/>
  <c r="Z44" i="5"/>
  <c r="Y44" i="5"/>
  <c r="X44" i="5"/>
  <c r="W44" i="5"/>
  <c r="V44" i="5"/>
  <c r="U44" i="5"/>
  <c r="T44" i="5"/>
  <c r="S44" i="5"/>
  <c r="R44" i="5"/>
  <c r="Q44" i="5"/>
  <c r="P44" i="5"/>
  <c r="O44" i="5"/>
  <c r="M44" i="5"/>
  <c r="K44" i="5"/>
  <c r="J44" i="5"/>
  <c r="I44" i="5"/>
  <c r="H44" i="5"/>
  <c r="G44" i="5"/>
  <c r="F44" i="5"/>
  <c r="E44" i="5"/>
  <c r="D44" i="5"/>
  <c r="C44" i="5"/>
  <c r="BI43" i="5"/>
  <c r="BH43" i="5"/>
  <c r="BG43" i="5"/>
  <c r="BF43" i="5"/>
  <c r="BE43" i="5"/>
  <c r="BD43" i="5"/>
  <c r="BC43" i="5"/>
  <c r="BB43" i="5"/>
  <c r="BA43" i="5"/>
  <c r="AZ43" i="5"/>
  <c r="AY43" i="5"/>
  <c r="AW43" i="5"/>
  <c r="AV43" i="5"/>
  <c r="AU43" i="5"/>
  <c r="AT43" i="5"/>
  <c r="AS43" i="5"/>
  <c r="AR43" i="5"/>
  <c r="AQ43" i="5"/>
  <c r="AP43" i="5"/>
  <c r="AO43" i="5"/>
  <c r="AN43" i="5"/>
  <c r="AM43" i="5"/>
  <c r="AJ43" i="5"/>
  <c r="AI43" i="5"/>
  <c r="AH43" i="5"/>
  <c r="AG43" i="5"/>
  <c r="AF43" i="5"/>
  <c r="AE43" i="5"/>
  <c r="AD43" i="5"/>
  <c r="AC43" i="5"/>
  <c r="AB43" i="5"/>
  <c r="AA43" i="5"/>
  <c r="Z43" i="5"/>
  <c r="Y43" i="5"/>
  <c r="X43" i="5"/>
  <c r="W43" i="5"/>
  <c r="V43" i="5"/>
  <c r="U43" i="5"/>
  <c r="T43" i="5"/>
  <c r="S43" i="5"/>
  <c r="R43" i="5"/>
  <c r="Q43" i="5"/>
  <c r="P43" i="5"/>
  <c r="O43" i="5"/>
  <c r="M43" i="5"/>
  <c r="K43" i="5"/>
  <c r="J43" i="5"/>
  <c r="I43" i="5"/>
  <c r="H43" i="5"/>
  <c r="G43" i="5"/>
  <c r="F43" i="5"/>
  <c r="E43" i="5"/>
  <c r="D43" i="5"/>
  <c r="C43" i="5"/>
  <c r="BI42" i="5"/>
  <c r="BH42" i="5"/>
  <c r="BG42" i="5"/>
  <c r="BF42" i="5"/>
  <c r="BE42" i="5"/>
  <c r="BD42" i="5"/>
  <c r="BC42" i="5"/>
  <c r="BB42" i="5"/>
  <c r="BA42" i="5"/>
  <c r="AZ42" i="5"/>
  <c r="AY42" i="5"/>
  <c r="AW42" i="5"/>
  <c r="AV42" i="5"/>
  <c r="AU42" i="5"/>
  <c r="AT42" i="5"/>
  <c r="AS42" i="5"/>
  <c r="AR42" i="5"/>
  <c r="AQ42" i="5"/>
  <c r="AP42" i="5"/>
  <c r="AO42" i="5"/>
  <c r="AN42" i="5"/>
  <c r="AM42" i="5"/>
  <c r="AJ42" i="5"/>
  <c r="AI42" i="5"/>
  <c r="AH42" i="5"/>
  <c r="AG42" i="5"/>
  <c r="AF42" i="5"/>
  <c r="AE42" i="5"/>
  <c r="AD42" i="5"/>
  <c r="AC42" i="5"/>
  <c r="AB42" i="5"/>
  <c r="AA42" i="5"/>
  <c r="Z42" i="5"/>
  <c r="Y42" i="5"/>
  <c r="X42" i="5"/>
  <c r="W42" i="5"/>
  <c r="V42" i="5"/>
  <c r="U42" i="5"/>
  <c r="T42" i="5"/>
  <c r="S42" i="5"/>
  <c r="R42" i="5"/>
  <c r="Q42" i="5"/>
  <c r="P42" i="5"/>
  <c r="O42" i="5"/>
  <c r="M42" i="5"/>
  <c r="K42" i="5"/>
  <c r="J42" i="5"/>
  <c r="I42" i="5"/>
  <c r="H42" i="5"/>
  <c r="G42" i="5"/>
  <c r="F42" i="5"/>
  <c r="E42" i="5"/>
  <c r="D42" i="5"/>
  <c r="C42" i="5"/>
  <c r="BI41" i="5"/>
  <c r="BH41" i="5"/>
  <c r="BG41" i="5"/>
  <c r="BF41" i="5"/>
  <c r="BE41" i="5"/>
  <c r="BD41" i="5"/>
  <c r="BC41" i="5"/>
  <c r="BB41" i="5"/>
  <c r="BA41" i="5"/>
  <c r="AZ41" i="5"/>
  <c r="AY41" i="5"/>
  <c r="AW41" i="5"/>
  <c r="AV41" i="5"/>
  <c r="AU41" i="5"/>
  <c r="AT41" i="5"/>
  <c r="AS41" i="5"/>
  <c r="AR41" i="5"/>
  <c r="AQ41" i="5"/>
  <c r="AP41" i="5"/>
  <c r="AO41" i="5"/>
  <c r="AN41" i="5"/>
  <c r="AM41" i="5"/>
  <c r="AK41" i="5"/>
  <c r="AJ41" i="5"/>
  <c r="AI41" i="5"/>
  <c r="AH41" i="5"/>
  <c r="AG41" i="5"/>
  <c r="AF41" i="5"/>
  <c r="AE41" i="5"/>
  <c r="AD41" i="5"/>
  <c r="AC41" i="5"/>
  <c r="AB41" i="5"/>
  <c r="AA41" i="5"/>
  <c r="Y41" i="5"/>
  <c r="X41" i="5"/>
  <c r="W41" i="5"/>
  <c r="V41" i="5"/>
  <c r="U41" i="5"/>
  <c r="T41" i="5"/>
  <c r="S41" i="5"/>
  <c r="R41" i="5"/>
  <c r="Q41" i="5"/>
  <c r="P41" i="5"/>
  <c r="O41" i="5"/>
  <c r="M41" i="5"/>
  <c r="K41" i="5"/>
  <c r="J41" i="5"/>
  <c r="I41" i="5"/>
  <c r="H41" i="5"/>
  <c r="G41" i="5"/>
  <c r="F41" i="5"/>
  <c r="E41" i="5"/>
  <c r="D41" i="5"/>
  <c r="C41" i="5"/>
  <c r="BI40" i="5"/>
  <c r="BH40" i="5"/>
  <c r="BG40" i="5"/>
  <c r="BF40" i="5"/>
  <c r="BE40" i="5"/>
  <c r="BD40" i="5"/>
  <c r="BC40" i="5"/>
  <c r="BB40" i="5"/>
  <c r="BA40" i="5"/>
  <c r="AZ40" i="5"/>
  <c r="AY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M40" i="5"/>
  <c r="K40" i="5"/>
  <c r="J40" i="5"/>
  <c r="I40" i="5"/>
  <c r="H40" i="5"/>
  <c r="G40" i="5"/>
  <c r="F40" i="5"/>
  <c r="E40" i="5"/>
  <c r="D40" i="5"/>
  <c r="C40" i="5"/>
  <c r="BI39" i="5"/>
  <c r="BH39" i="5"/>
  <c r="BG39" i="5"/>
  <c r="BF39" i="5"/>
  <c r="BE39" i="5"/>
  <c r="BD39" i="5"/>
  <c r="BC39" i="5"/>
  <c r="BB39" i="5"/>
  <c r="BA39" i="5"/>
  <c r="AZ39" i="5"/>
  <c r="AY39" i="5"/>
  <c r="AW39" i="5"/>
  <c r="AV39" i="5"/>
  <c r="AU39" i="5"/>
  <c r="AT39" i="5"/>
  <c r="AS39" i="5"/>
  <c r="AR39" i="5"/>
  <c r="AQ39" i="5"/>
  <c r="AP39" i="5"/>
  <c r="AO39" i="5"/>
  <c r="AN39" i="5"/>
  <c r="AM39" i="5"/>
  <c r="AJ39" i="5"/>
  <c r="AI39" i="5"/>
  <c r="AH39" i="5"/>
  <c r="AG39" i="5"/>
  <c r="AF39" i="5"/>
  <c r="AE39" i="5"/>
  <c r="AD39" i="5"/>
  <c r="AC39" i="5"/>
  <c r="AB39" i="5"/>
  <c r="AA39" i="5"/>
  <c r="Z39" i="5"/>
  <c r="Y39" i="5"/>
  <c r="X39" i="5"/>
  <c r="W39" i="5"/>
  <c r="V39" i="5"/>
  <c r="U39" i="5"/>
  <c r="T39" i="5"/>
  <c r="S39" i="5"/>
  <c r="R39" i="5"/>
  <c r="Q39" i="5"/>
  <c r="P39" i="5"/>
  <c r="O39" i="5"/>
  <c r="M39" i="5"/>
  <c r="K39" i="5"/>
  <c r="J39" i="5"/>
  <c r="I39" i="5"/>
  <c r="H39" i="5"/>
  <c r="G39" i="5"/>
  <c r="F39" i="5"/>
  <c r="E39" i="5"/>
  <c r="D39" i="5"/>
  <c r="C39" i="5"/>
  <c r="BH38" i="5"/>
  <c r="BG38" i="5"/>
  <c r="BF38" i="5"/>
  <c r="BE38" i="5"/>
  <c r="BD38" i="5"/>
  <c r="BC38" i="5"/>
  <c r="BB38" i="5"/>
  <c r="BA38" i="5"/>
  <c r="AZ38" i="5"/>
  <c r="AY38" i="5"/>
  <c r="AW38" i="5"/>
  <c r="AV38" i="5"/>
  <c r="AU38" i="5"/>
  <c r="AT38" i="5"/>
  <c r="AS38" i="5"/>
  <c r="AR38" i="5"/>
  <c r="AQ38" i="5"/>
  <c r="AP38" i="5"/>
  <c r="AO38" i="5"/>
  <c r="AN38" i="5"/>
  <c r="AM38" i="5"/>
  <c r="AJ38" i="5"/>
  <c r="AI38" i="5"/>
  <c r="AH38" i="5"/>
  <c r="AG38" i="5"/>
  <c r="AF38" i="5"/>
  <c r="AE38" i="5"/>
  <c r="AD38" i="5"/>
  <c r="AC38" i="5"/>
  <c r="AB38" i="5"/>
  <c r="AA38" i="5"/>
  <c r="Y38" i="5"/>
  <c r="X38" i="5"/>
  <c r="W38" i="5"/>
  <c r="V38" i="5"/>
  <c r="U38" i="5"/>
  <c r="T38" i="5"/>
  <c r="S38" i="5"/>
  <c r="R38" i="5"/>
  <c r="Q38" i="5"/>
  <c r="P38" i="5"/>
  <c r="O38" i="5"/>
  <c r="M38" i="5"/>
  <c r="K38" i="5"/>
  <c r="J38" i="5"/>
  <c r="I38" i="5"/>
  <c r="H38" i="5"/>
  <c r="G38" i="5"/>
  <c r="F38" i="5"/>
  <c r="E38" i="5"/>
  <c r="D38" i="5"/>
  <c r="C38" i="5"/>
  <c r="BH37" i="5"/>
  <c r="BG37" i="5"/>
  <c r="BF37" i="5"/>
  <c r="BE37" i="5"/>
  <c r="BD37" i="5"/>
  <c r="BC37" i="5"/>
  <c r="BB37" i="5"/>
  <c r="BA37" i="5"/>
  <c r="AZ37" i="5"/>
  <c r="AY37" i="5"/>
  <c r="AW37" i="5"/>
  <c r="AV37" i="5"/>
  <c r="AU37" i="5"/>
  <c r="AT37" i="5"/>
  <c r="AS37" i="5"/>
  <c r="AR37" i="5"/>
  <c r="AQ37" i="5"/>
  <c r="AP37" i="5"/>
  <c r="AO37" i="5"/>
  <c r="AN37" i="5"/>
  <c r="AM37" i="5"/>
  <c r="AJ37" i="5"/>
  <c r="AI37" i="5"/>
  <c r="AH37" i="5"/>
  <c r="AG37" i="5"/>
  <c r="AF37" i="5"/>
  <c r="AE37" i="5"/>
  <c r="AD37" i="5"/>
  <c r="AC37" i="5"/>
  <c r="AB37" i="5"/>
  <c r="AA37" i="5"/>
  <c r="Y37" i="5"/>
  <c r="X37" i="5"/>
  <c r="W37" i="5"/>
  <c r="V37" i="5"/>
  <c r="U37" i="5"/>
  <c r="T37" i="5"/>
  <c r="S37" i="5"/>
  <c r="R37" i="5"/>
  <c r="Q37" i="5"/>
  <c r="P37" i="5"/>
  <c r="O37" i="5"/>
  <c r="M37" i="5"/>
  <c r="K37" i="5"/>
  <c r="J37" i="5"/>
  <c r="I37" i="5"/>
  <c r="H37" i="5"/>
  <c r="G37" i="5"/>
  <c r="F37" i="5"/>
  <c r="E37" i="5"/>
  <c r="D37" i="5"/>
  <c r="C37" i="5"/>
  <c r="BI36" i="5"/>
  <c r="BH36" i="5"/>
  <c r="BG36" i="5"/>
  <c r="BF36" i="5"/>
  <c r="BE36" i="5"/>
  <c r="BD36" i="5"/>
  <c r="BC36" i="5"/>
  <c r="BB36" i="5"/>
  <c r="BA36" i="5"/>
  <c r="AZ36" i="5"/>
  <c r="AY36" i="5"/>
  <c r="AV36" i="5"/>
  <c r="AU36" i="5"/>
  <c r="AT36" i="5"/>
  <c r="AS36" i="5"/>
  <c r="AR36" i="5"/>
  <c r="AQ36" i="5"/>
  <c r="AP36" i="5"/>
  <c r="AO36" i="5"/>
  <c r="AN36" i="5"/>
  <c r="AM36" i="5"/>
  <c r="AK36" i="5"/>
  <c r="AJ36" i="5"/>
  <c r="AI36" i="5"/>
  <c r="AH36" i="5"/>
  <c r="AG36" i="5"/>
  <c r="AF36" i="5"/>
  <c r="AE36" i="5"/>
  <c r="AD36" i="5"/>
  <c r="AC36" i="5"/>
  <c r="AB36" i="5"/>
  <c r="AA36" i="5"/>
  <c r="Z36" i="5"/>
  <c r="Y36" i="5"/>
  <c r="X36" i="5"/>
  <c r="W36" i="5"/>
  <c r="V36" i="5"/>
  <c r="U36" i="5"/>
  <c r="T36" i="5"/>
  <c r="S36" i="5"/>
  <c r="R36" i="5"/>
  <c r="Q36" i="5"/>
  <c r="P36" i="5"/>
  <c r="O36" i="5"/>
  <c r="M36" i="5"/>
  <c r="K36" i="5"/>
  <c r="J36" i="5"/>
  <c r="I36" i="5"/>
  <c r="H36" i="5"/>
  <c r="G36" i="5"/>
  <c r="F36" i="5"/>
  <c r="E36" i="5"/>
  <c r="D36" i="5"/>
  <c r="C36" i="5"/>
  <c r="BI35" i="5"/>
  <c r="BH35" i="5"/>
  <c r="BG35" i="5"/>
  <c r="BF35" i="5"/>
  <c r="BE35" i="5"/>
  <c r="BD35" i="5"/>
  <c r="BC35" i="5"/>
  <c r="BB35" i="5"/>
  <c r="BA35" i="5"/>
  <c r="AZ35" i="5"/>
  <c r="AY35" i="5"/>
  <c r="AW35" i="5"/>
  <c r="AV35" i="5"/>
  <c r="AU35" i="5"/>
  <c r="AT35" i="5"/>
  <c r="AS35" i="5"/>
  <c r="AR35" i="5"/>
  <c r="AQ35" i="5"/>
  <c r="AP35" i="5"/>
  <c r="AO35" i="5"/>
  <c r="AN35" i="5"/>
  <c r="AM35" i="5"/>
  <c r="AK35" i="5"/>
  <c r="AJ35" i="5"/>
  <c r="AI35" i="5"/>
  <c r="AH35" i="5"/>
  <c r="AG35" i="5"/>
  <c r="AF35" i="5"/>
  <c r="AE35" i="5"/>
  <c r="AD35" i="5"/>
  <c r="AC35" i="5"/>
  <c r="AB35" i="5"/>
  <c r="AA35" i="5"/>
  <c r="Y35" i="5"/>
  <c r="X35" i="5"/>
  <c r="W35" i="5"/>
  <c r="V35" i="5"/>
  <c r="U35" i="5"/>
  <c r="T35" i="5"/>
  <c r="S35" i="5"/>
  <c r="R35" i="5"/>
  <c r="Q35" i="5"/>
  <c r="P35" i="5"/>
  <c r="O35" i="5"/>
  <c r="M35" i="5"/>
  <c r="K35" i="5"/>
  <c r="J35" i="5"/>
  <c r="I35" i="5"/>
  <c r="H35" i="5"/>
  <c r="G35" i="5"/>
  <c r="F35" i="5"/>
  <c r="E35" i="5"/>
  <c r="D35" i="5"/>
  <c r="C35" i="5"/>
  <c r="BI34" i="5"/>
  <c r="BH34" i="5"/>
  <c r="BG34" i="5"/>
  <c r="BF34" i="5"/>
  <c r="BE34" i="5"/>
  <c r="BD34" i="5"/>
  <c r="BC34" i="5"/>
  <c r="BB34" i="5"/>
  <c r="BA34" i="5"/>
  <c r="AZ34" i="5"/>
  <c r="AY34" i="5"/>
  <c r="AV34" i="5"/>
  <c r="AU34" i="5"/>
  <c r="AT34" i="5"/>
  <c r="AS34" i="5"/>
  <c r="AR34" i="5"/>
  <c r="AQ34" i="5"/>
  <c r="AP34" i="5"/>
  <c r="AO34" i="5"/>
  <c r="AN34" i="5"/>
  <c r="AM34" i="5"/>
  <c r="AK34" i="5"/>
  <c r="AJ34" i="5"/>
  <c r="AI34" i="5"/>
  <c r="AH34" i="5"/>
  <c r="AG34" i="5"/>
  <c r="AF34" i="5"/>
  <c r="AE34" i="5"/>
  <c r="AD34" i="5"/>
  <c r="AC34" i="5"/>
  <c r="AB34" i="5"/>
  <c r="AA34" i="5"/>
  <c r="Y34" i="5"/>
  <c r="X34" i="5"/>
  <c r="W34" i="5"/>
  <c r="V34" i="5"/>
  <c r="U34" i="5"/>
  <c r="T34" i="5"/>
  <c r="S34" i="5"/>
  <c r="R34" i="5"/>
  <c r="Q34" i="5"/>
  <c r="P34" i="5"/>
  <c r="O34" i="5"/>
  <c r="M34" i="5"/>
  <c r="K34" i="5"/>
  <c r="J34" i="5"/>
  <c r="I34" i="5"/>
  <c r="H34" i="5"/>
  <c r="G34" i="5"/>
  <c r="F34" i="5"/>
  <c r="E34" i="5"/>
  <c r="D34" i="5"/>
  <c r="C34" i="5"/>
  <c r="BH33" i="5"/>
  <c r="BG33" i="5"/>
  <c r="BF33" i="5"/>
  <c r="BE33" i="5"/>
  <c r="BD33" i="5"/>
  <c r="BC33" i="5"/>
  <c r="BB33" i="5"/>
  <c r="BA33" i="5"/>
  <c r="AZ33" i="5"/>
  <c r="AY33" i="5"/>
  <c r="AW33" i="5"/>
  <c r="AV33" i="5"/>
  <c r="AU33" i="5"/>
  <c r="AT33" i="5"/>
  <c r="AS33" i="5"/>
  <c r="AR33" i="5"/>
  <c r="AQ33" i="5"/>
  <c r="AP33" i="5"/>
  <c r="AO33" i="5"/>
  <c r="AN33" i="5"/>
  <c r="AM33" i="5"/>
  <c r="AK33" i="5"/>
  <c r="AJ33" i="5"/>
  <c r="AI33" i="5"/>
  <c r="AH33" i="5"/>
  <c r="AG33" i="5"/>
  <c r="AF33" i="5"/>
  <c r="AE33" i="5"/>
  <c r="AD33" i="5"/>
  <c r="AC33" i="5"/>
  <c r="AB33" i="5"/>
  <c r="AA33" i="5"/>
  <c r="Y33" i="5"/>
  <c r="X33" i="5"/>
  <c r="W33" i="5"/>
  <c r="V33" i="5"/>
  <c r="U33" i="5"/>
  <c r="T33" i="5"/>
  <c r="S33" i="5"/>
  <c r="R33" i="5"/>
  <c r="Q33" i="5"/>
  <c r="P33" i="5"/>
  <c r="O33" i="5"/>
  <c r="M33" i="5"/>
  <c r="K33" i="5"/>
  <c r="J33" i="5"/>
  <c r="I33" i="5"/>
  <c r="H33" i="5"/>
  <c r="G33" i="5"/>
  <c r="F33" i="5"/>
  <c r="E33" i="5"/>
  <c r="D33" i="5"/>
  <c r="C33" i="5"/>
  <c r="BI32" i="5"/>
  <c r="BH32" i="5"/>
  <c r="BG32" i="5"/>
  <c r="BF32" i="5"/>
  <c r="BE32" i="5"/>
  <c r="BD32" i="5"/>
  <c r="BC32" i="5"/>
  <c r="BB32" i="5"/>
  <c r="BA32" i="5"/>
  <c r="AZ32" i="5"/>
  <c r="AY32" i="5"/>
  <c r="AW32" i="5"/>
  <c r="AV32" i="5"/>
  <c r="AU32" i="5"/>
  <c r="AT32" i="5"/>
  <c r="AS32" i="5"/>
  <c r="AR32" i="5"/>
  <c r="AQ32" i="5"/>
  <c r="AP32" i="5"/>
  <c r="AO32" i="5"/>
  <c r="AN32" i="5"/>
  <c r="AM32" i="5"/>
  <c r="AJ32" i="5"/>
  <c r="AI32" i="5"/>
  <c r="AH32" i="5"/>
  <c r="AG32" i="5"/>
  <c r="AF32" i="5"/>
  <c r="AE32" i="5"/>
  <c r="AD32" i="5"/>
  <c r="AC32" i="5"/>
  <c r="AB32" i="5"/>
  <c r="AA32" i="5"/>
  <c r="Y32" i="5"/>
  <c r="X32" i="5"/>
  <c r="W32" i="5"/>
  <c r="V32" i="5"/>
  <c r="U32" i="5"/>
  <c r="T32" i="5"/>
  <c r="S32" i="5"/>
  <c r="R32" i="5"/>
  <c r="Q32" i="5"/>
  <c r="P32" i="5"/>
  <c r="O32" i="5"/>
  <c r="M32" i="5"/>
  <c r="K32" i="5"/>
  <c r="J32" i="5"/>
  <c r="I32" i="5"/>
  <c r="H32" i="5"/>
  <c r="G32" i="5"/>
  <c r="F32" i="5"/>
  <c r="E32" i="5"/>
  <c r="D32" i="5"/>
  <c r="C32" i="5"/>
  <c r="BI31" i="5"/>
  <c r="BH31" i="5"/>
  <c r="BG31" i="5"/>
  <c r="BF31" i="5"/>
  <c r="BE31" i="5"/>
  <c r="BD31" i="5"/>
  <c r="BC31" i="5"/>
  <c r="BB31" i="5"/>
  <c r="BA31" i="5"/>
  <c r="AZ31" i="5"/>
  <c r="AY31" i="5"/>
  <c r="AV31" i="5"/>
  <c r="AU31" i="5"/>
  <c r="AT31" i="5"/>
  <c r="AS31" i="5"/>
  <c r="AR31" i="5"/>
  <c r="AQ31" i="5"/>
  <c r="AP31" i="5"/>
  <c r="AO31" i="5"/>
  <c r="AN31" i="5"/>
  <c r="AM31" i="5"/>
  <c r="AK31" i="5"/>
  <c r="AJ31" i="5"/>
  <c r="AI31" i="5"/>
  <c r="AH31" i="5"/>
  <c r="AG31" i="5"/>
  <c r="AF31" i="5"/>
  <c r="AE31" i="5"/>
  <c r="AD31" i="5"/>
  <c r="AC31" i="5"/>
  <c r="AB31" i="5"/>
  <c r="AA31" i="5"/>
  <c r="Z31" i="5"/>
  <c r="Y31" i="5"/>
  <c r="X31" i="5"/>
  <c r="W31" i="5"/>
  <c r="V31" i="5"/>
  <c r="U31" i="5"/>
  <c r="T31" i="5"/>
  <c r="S31" i="5"/>
  <c r="R31" i="5"/>
  <c r="Q31" i="5"/>
  <c r="P31" i="5"/>
  <c r="O31" i="5"/>
  <c r="M31" i="5"/>
  <c r="K31" i="5"/>
  <c r="J31" i="5"/>
  <c r="I31" i="5"/>
  <c r="H31" i="5"/>
  <c r="G31" i="5"/>
  <c r="F31" i="5"/>
  <c r="E31" i="5"/>
  <c r="D31" i="5"/>
  <c r="C31" i="5"/>
  <c r="BH30" i="5"/>
  <c r="BG30" i="5"/>
  <c r="BF30" i="5"/>
  <c r="BE30" i="5"/>
  <c r="BD30" i="5"/>
  <c r="BC30" i="5"/>
  <c r="BB30" i="5"/>
  <c r="BA30" i="5"/>
  <c r="AZ30" i="5"/>
  <c r="AY30" i="5"/>
  <c r="AW30" i="5"/>
  <c r="AV30" i="5"/>
  <c r="AU30" i="5"/>
  <c r="AT30" i="5"/>
  <c r="AS30" i="5"/>
  <c r="AR30" i="5"/>
  <c r="AQ30" i="5"/>
  <c r="AP30" i="5"/>
  <c r="AO30" i="5"/>
  <c r="AN30" i="5"/>
  <c r="AM30" i="5"/>
  <c r="AK30" i="5"/>
  <c r="AJ30" i="5"/>
  <c r="AI30" i="5"/>
  <c r="AH30" i="5"/>
  <c r="AG30" i="5"/>
  <c r="AF30" i="5"/>
  <c r="AE30" i="5"/>
  <c r="AD30" i="5"/>
  <c r="AC30" i="5"/>
  <c r="AB30" i="5"/>
  <c r="AA30" i="5"/>
  <c r="Z30" i="5"/>
  <c r="Y30" i="5"/>
  <c r="X30" i="5"/>
  <c r="W30" i="5"/>
  <c r="V30" i="5"/>
  <c r="U30" i="5"/>
  <c r="T30" i="5"/>
  <c r="S30" i="5"/>
  <c r="R30" i="5"/>
  <c r="Q30" i="5"/>
  <c r="P30" i="5"/>
  <c r="O30" i="5"/>
  <c r="M30" i="5"/>
  <c r="K30" i="5"/>
  <c r="J30" i="5"/>
  <c r="I30" i="5"/>
  <c r="H30" i="5"/>
  <c r="G30" i="5"/>
  <c r="F30" i="5"/>
  <c r="E30" i="5"/>
  <c r="D30" i="5"/>
  <c r="C30" i="5"/>
  <c r="BI29" i="5"/>
  <c r="BH29" i="5"/>
  <c r="BG29" i="5"/>
  <c r="BF29" i="5"/>
  <c r="BE29" i="5"/>
  <c r="BD29" i="5"/>
  <c r="BC29" i="5"/>
  <c r="BB29" i="5"/>
  <c r="BA29" i="5"/>
  <c r="AZ29" i="5"/>
  <c r="AY29" i="5"/>
  <c r="AW29" i="5"/>
  <c r="AV29" i="5"/>
  <c r="AU29" i="5"/>
  <c r="AT29" i="5"/>
  <c r="AS29" i="5"/>
  <c r="AR29" i="5"/>
  <c r="AQ29" i="5"/>
  <c r="AP29" i="5"/>
  <c r="AO29" i="5"/>
  <c r="AN29" i="5"/>
  <c r="AM29" i="5"/>
  <c r="AK29" i="5"/>
  <c r="AJ29" i="5"/>
  <c r="AI29" i="5"/>
  <c r="AH29" i="5"/>
  <c r="AG29" i="5"/>
  <c r="AF29" i="5"/>
  <c r="AE29" i="5"/>
  <c r="AD29" i="5"/>
  <c r="AC29" i="5"/>
  <c r="AB29" i="5"/>
  <c r="AA29" i="5"/>
  <c r="Y29" i="5"/>
  <c r="X29" i="5"/>
  <c r="W29" i="5"/>
  <c r="V29" i="5"/>
  <c r="U29" i="5"/>
  <c r="T29" i="5"/>
  <c r="S29" i="5"/>
  <c r="R29" i="5"/>
  <c r="Q29" i="5"/>
  <c r="P29" i="5"/>
  <c r="O29" i="5"/>
  <c r="M29" i="5"/>
  <c r="K29" i="5"/>
  <c r="J29" i="5"/>
  <c r="I29" i="5"/>
  <c r="H29" i="5"/>
  <c r="G29" i="5"/>
  <c r="F29" i="5"/>
  <c r="E29" i="5"/>
  <c r="D29" i="5"/>
  <c r="C29" i="5"/>
  <c r="BI28" i="5"/>
  <c r="BH28" i="5"/>
  <c r="BG28" i="5"/>
  <c r="BF28" i="5"/>
  <c r="BE28" i="5"/>
  <c r="BD28" i="5"/>
  <c r="BC28" i="5"/>
  <c r="BB28" i="5"/>
  <c r="BA28" i="5"/>
  <c r="AZ28" i="5"/>
  <c r="AY28" i="5"/>
  <c r="AW28" i="5"/>
  <c r="AV28" i="5"/>
  <c r="AU28" i="5"/>
  <c r="AT28" i="5"/>
  <c r="AS28" i="5"/>
  <c r="AR28" i="5"/>
  <c r="AQ28" i="5"/>
  <c r="AP28" i="5"/>
  <c r="AO28" i="5"/>
  <c r="AN28" i="5"/>
  <c r="AM28" i="5"/>
  <c r="AJ28" i="5"/>
  <c r="AI28" i="5"/>
  <c r="AH28" i="5"/>
  <c r="AG28" i="5"/>
  <c r="AF28" i="5"/>
  <c r="AE28" i="5"/>
  <c r="AD28" i="5"/>
  <c r="AC28" i="5"/>
  <c r="AB28" i="5"/>
  <c r="AA28" i="5"/>
  <c r="Z28" i="5"/>
  <c r="Y28" i="5"/>
  <c r="X28" i="5"/>
  <c r="W28" i="5"/>
  <c r="V28" i="5"/>
  <c r="U28" i="5"/>
  <c r="T28" i="5"/>
  <c r="S28" i="5"/>
  <c r="R28" i="5"/>
  <c r="Q28" i="5"/>
  <c r="P28" i="5"/>
  <c r="O28" i="5"/>
  <c r="M28" i="5"/>
  <c r="K28" i="5"/>
  <c r="J28" i="5"/>
  <c r="I28" i="5"/>
  <c r="H28" i="5"/>
  <c r="G28" i="5"/>
  <c r="F28" i="5"/>
  <c r="E28" i="5"/>
  <c r="D28" i="5"/>
  <c r="C28" i="5"/>
  <c r="BI27" i="5"/>
  <c r="BH27" i="5"/>
  <c r="BG27" i="5"/>
  <c r="BF27" i="5"/>
  <c r="BE27" i="5"/>
  <c r="BD27" i="5"/>
  <c r="BC27" i="5"/>
  <c r="BB27" i="5"/>
  <c r="BA27" i="5"/>
  <c r="AZ27" i="5"/>
  <c r="AY27" i="5"/>
  <c r="AV27" i="5"/>
  <c r="AU27" i="5"/>
  <c r="AT27" i="5"/>
  <c r="AS27" i="5"/>
  <c r="AR27" i="5"/>
  <c r="AQ27" i="5"/>
  <c r="AP27" i="5"/>
  <c r="AO27" i="5"/>
  <c r="AN27" i="5"/>
  <c r="AM27" i="5"/>
  <c r="AK27" i="5"/>
  <c r="AJ27" i="5"/>
  <c r="AI27" i="5"/>
  <c r="AH27" i="5"/>
  <c r="AG27" i="5"/>
  <c r="AF27" i="5"/>
  <c r="AE27" i="5"/>
  <c r="AD27" i="5"/>
  <c r="AC27" i="5"/>
  <c r="AB27" i="5"/>
  <c r="AA27" i="5"/>
  <c r="Y27" i="5"/>
  <c r="X27" i="5"/>
  <c r="W27" i="5"/>
  <c r="V27" i="5"/>
  <c r="U27" i="5"/>
  <c r="T27" i="5"/>
  <c r="S27" i="5"/>
  <c r="R27" i="5"/>
  <c r="Q27" i="5"/>
  <c r="P27" i="5"/>
  <c r="O27" i="5"/>
  <c r="M27" i="5"/>
  <c r="K27" i="5"/>
  <c r="J27" i="5"/>
  <c r="I27" i="5"/>
  <c r="H27" i="5"/>
  <c r="G27" i="5"/>
  <c r="F27" i="5"/>
  <c r="E27" i="5"/>
  <c r="D27" i="5"/>
  <c r="C27" i="5"/>
  <c r="BI26" i="5"/>
  <c r="BH26" i="5"/>
  <c r="BG26" i="5"/>
  <c r="BF26" i="5"/>
  <c r="BE26" i="5"/>
  <c r="BD26" i="5"/>
  <c r="BC26" i="5"/>
  <c r="BB26" i="5"/>
  <c r="BA26" i="5"/>
  <c r="AZ26" i="5"/>
  <c r="AY26" i="5"/>
  <c r="AW26" i="5"/>
  <c r="AV26" i="5"/>
  <c r="AU26" i="5"/>
  <c r="AT26" i="5"/>
  <c r="AS26" i="5"/>
  <c r="AR26" i="5"/>
  <c r="AQ26" i="5"/>
  <c r="AP26" i="5"/>
  <c r="AO26" i="5"/>
  <c r="AN26" i="5"/>
  <c r="AM26" i="5"/>
  <c r="AJ26" i="5"/>
  <c r="AI26" i="5"/>
  <c r="AH26" i="5"/>
  <c r="AG26" i="5"/>
  <c r="AF26" i="5"/>
  <c r="AE26" i="5"/>
  <c r="AD26" i="5"/>
  <c r="AC26" i="5"/>
  <c r="AB26" i="5"/>
  <c r="AA26" i="5"/>
  <c r="Y26" i="5"/>
  <c r="X26" i="5"/>
  <c r="W26" i="5"/>
  <c r="V26" i="5"/>
  <c r="U26" i="5"/>
  <c r="T26" i="5"/>
  <c r="S26" i="5"/>
  <c r="R26" i="5"/>
  <c r="Q26" i="5"/>
  <c r="P26" i="5"/>
  <c r="O26" i="5"/>
  <c r="M26" i="5"/>
  <c r="K26" i="5"/>
  <c r="J26" i="5"/>
  <c r="I26" i="5"/>
  <c r="H26" i="5"/>
  <c r="G26" i="5"/>
  <c r="F26" i="5"/>
  <c r="E26" i="5"/>
  <c r="D26" i="5"/>
  <c r="C26" i="5"/>
  <c r="BH25" i="5"/>
  <c r="BG25" i="5"/>
  <c r="BF25" i="5"/>
  <c r="BE25" i="5"/>
  <c r="BD25" i="5"/>
  <c r="BC25" i="5"/>
  <c r="BB25" i="5"/>
  <c r="BA25" i="5"/>
  <c r="AZ25" i="5"/>
  <c r="AY25" i="5"/>
  <c r="AW25" i="5"/>
  <c r="AV25" i="5"/>
  <c r="AU25" i="5"/>
  <c r="AT25" i="5"/>
  <c r="AS25" i="5"/>
  <c r="AR25" i="5"/>
  <c r="AQ25" i="5"/>
  <c r="AP25" i="5"/>
  <c r="AO25" i="5"/>
  <c r="AN25" i="5"/>
  <c r="AM25" i="5"/>
  <c r="AJ25" i="5"/>
  <c r="AI25" i="5"/>
  <c r="AH25" i="5"/>
  <c r="AG25" i="5"/>
  <c r="AF25" i="5"/>
  <c r="AE25" i="5"/>
  <c r="AD25" i="5"/>
  <c r="AC25" i="5"/>
  <c r="AB25" i="5"/>
  <c r="AA25" i="5"/>
  <c r="Y25" i="5"/>
  <c r="X25" i="5"/>
  <c r="W25" i="5"/>
  <c r="V25" i="5"/>
  <c r="U25" i="5"/>
  <c r="T25" i="5"/>
  <c r="S25" i="5"/>
  <c r="R25" i="5"/>
  <c r="Q25" i="5"/>
  <c r="P25" i="5"/>
  <c r="O25" i="5"/>
  <c r="M25" i="5"/>
  <c r="K25" i="5"/>
  <c r="J25" i="5"/>
  <c r="I25" i="5"/>
  <c r="H25" i="5"/>
  <c r="G25" i="5"/>
  <c r="F25" i="5"/>
  <c r="E25" i="5"/>
  <c r="D25" i="5"/>
  <c r="C25" i="5"/>
  <c r="BI24" i="5"/>
  <c r="BH24" i="5"/>
  <c r="BG24" i="5"/>
  <c r="BF24" i="5"/>
  <c r="BE24" i="5"/>
  <c r="BD24" i="5"/>
  <c r="BC24" i="5"/>
  <c r="BB24" i="5"/>
  <c r="BA24" i="5"/>
  <c r="AZ24" i="5"/>
  <c r="AY24" i="5"/>
  <c r="AV24" i="5"/>
  <c r="AU24" i="5"/>
  <c r="AT24" i="5"/>
  <c r="AS24" i="5"/>
  <c r="AR24" i="5"/>
  <c r="AQ24" i="5"/>
  <c r="AP24" i="5"/>
  <c r="AO24" i="5"/>
  <c r="AN24" i="5"/>
  <c r="AM24" i="5"/>
  <c r="AK24" i="5"/>
  <c r="AJ24" i="5"/>
  <c r="AI24" i="5"/>
  <c r="AH24" i="5"/>
  <c r="AG24" i="5"/>
  <c r="AF24" i="5"/>
  <c r="AE24" i="5"/>
  <c r="AD24" i="5"/>
  <c r="AC24" i="5"/>
  <c r="AB24" i="5"/>
  <c r="AA24" i="5"/>
  <c r="Y24" i="5"/>
  <c r="X24" i="5"/>
  <c r="W24" i="5"/>
  <c r="V24" i="5"/>
  <c r="U24" i="5"/>
  <c r="T24" i="5"/>
  <c r="S24" i="5"/>
  <c r="R24" i="5"/>
  <c r="Q24" i="5"/>
  <c r="P24" i="5"/>
  <c r="O24" i="5"/>
  <c r="M24" i="5"/>
  <c r="K24" i="5"/>
  <c r="J24" i="5"/>
  <c r="I24" i="5"/>
  <c r="H24" i="5"/>
  <c r="G24" i="5"/>
  <c r="F24" i="5"/>
  <c r="E24" i="5"/>
  <c r="D24" i="5"/>
  <c r="C24" i="5"/>
  <c r="BI23" i="5"/>
  <c r="BH23" i="5"/>
  <c r="BG23" i="5"/>
  <c r="BF23" i="5"/>
  <c r="BE23" i="5"/>
  <c r="BD23" i="5"/>
  <c r="BC23" i="5"/>
  <c r="BB23" i="5"/>
  <c r="BA23" i="5"/>
  <c r="AZ23" i="5"/>
  <c r="AY23" i="5"/>
  <c r="AV23" i="5"/>
  <c r="AU23" i="5"/>
  <c r="AT23" i="5"/>
  <c r="AS23" i="5"/>
  <c r="AR23" i="5"/>
  <c r="AQ23" i="5"/>
  <c r="AP23" i="5"/>
  <c r="AO23" i="5"/>
  <c r="AN23" i="5"/>
  <c r="AM23" i="5"/>
  <c r="AK23" i="5"/>
  <c r="AJ23" i="5"/>
  <c r="AI23" i="5"/>
  <c r="AH23" i="5"/>
  <c r="AG23" i="5"/>
  <c r="AF23" i="5"/>
  <c r="AE23" i="5"/>
  <c r="AD23" i="5"/>
  <c r="AC23" i="5"/>
  <c r="AB23" i="5"/>
  <c r="AA23" i="5"/>
  <c r="Z23" i="5"/>
  <c r="Y23" i="5"/>
  <c r="X23" i="5"/>
  <c r="W23" i="5"/>
  <c r="V23" i="5"/>
  <c r="U23" i="5"/>
  <c r="T23" i="5"/>
  <c r="S23" i="5"/>
  <c r="R23" i="5"/>
  <c r="Q23" i="5"/>
  <c r="P23" i="5"/>
  <c r="O23" i="5"/>
  <c r="M23" i="5"/>
  <c r="K23" i="5"/>
  <c r="J23" i="5"/>
  <c r="I23" i="5"/>
  <c r="H23" i="5"/>
  <c r="G23" i="5"/>
  <c r="F23" i="5"/>
  <c r="E23" i="5"/>
  <c r="D23" i="5"/>
  <c r="C23" i="5"/>
  <c r="BI22" i="5"/>
  <c r="BH22" i="5"/>
  <c r="BG22" i="5"/>
  <c r="BF22" i="5"/>
  <c r="BE22" i="5"/>
  <c r="BD22" i="5"/>
  <c r="BC22" i="5"/>
  <c r="BB22" i="5"/>
  <c r="BA22" i="5"/>
  <c r="AZ22" i="5"/>
  <c r="AY22" i="5"/>
  <c r="AW22" i="5"/>
  <c r="AV22" i="5"/>
  <c r="AU22" i="5"/>
  <c r="AT22" i="5"/>
  <c r="AS22" i="5"/>
  <c r="AR22" i="5"/>
  <c r="AQ22" i="5"/>
  <c r="AP22" i="5"/>
  <c r="AO22" i="5"/>
  <c r="AN22" i="5"/>
  <c r="AM22" i="5"/>
  <c r="AK22" i="5"/>
  <c r="AJ22" i="5"/>
  <c r="AI22" i="5"/>
  <c r="AH22" i="5"/>
  <c r="AG22" i="5"/>
  <c r="AF22" i="5"/>
  <c r="AE22" i="5"/>
  <c r="AD22" i="5"/>
  <c r="AC22" i="5"/>
  <c r="AB22" i="5"/>
  <c r="AA22" i="5"/>
  <c r="Y22" i="5"/>
  <c r="X22" i="5"/>
  <c r="W22" i="5"/>
  <c r="V22" i="5"/>
  <c r="U22" i="5"/>
  <c r="T22" i="5"/>
  <c r="S22" i="5"/>
  <c r="R22" i="5"/>
  <c r="Q22" i="5"/>
  <c r="P22" i="5"/>
  <c r="O22" i="5"/>
  <c r="M22" i="5"/>
  <c r="K22" i="5"/>
  <c r="J22" i="5"/>
  <c r="I22" i="5"/>
  <c r="H22" i="5"/>
  <c r="G22" i="5"/>
  <c r="F22" i="5"/>
  <c r="E22" i="5"/>
  <c r="D22" i="5"/>
  <c r="C22" i="5"/>
  <c r="BI21" i="5"/>
  <c r="BH21" i="5"/>
  <c r="BG21" i="5"/>
  <c r="BF21" i="5"/>
  <c r="BE21" i="5"/>
  <c r="BD21" i="5"/>
  <c r="BC21" i="5"/>
  <c r="BB21" i="5"/>
  <c r="BA21" i="5"/>
  <c r="AZ21" i="5"/>
  <c r="AY21" i="5"/>
  <c r="AV21" i="5"/>
  <c r="AU21" i="5"/>
  <c r="AT21" i="5"/>
  <c r="AS21" i="5"/>
  <c r="AR21" i="5"/>
  <c r="AQ21" i="5"/>
  <c r="AP21" i="5"/>
  <c r="AO21" i="5"/>
  <c r="AN21" i="5"/>
  <c r="AM21" i="5"/>
  <c r="AK21" i="5"/>
  <c r="AJ21" i="5"/>
  <c r="AI21" i="5"/>
  <c r="AH21" i="5"/>
  <c r="AG21" i="5"/>
  <c r="AF21" i="5"/>
  <c r="AE21" i="5"/>
  <c r="AD21" i="5"/>
  <c r="AC21" i="5"/>
  <c r="AB21" i="5"/>
  <c r="AA21" i="5"/>
  <c r="Y21" i="5"/>
  <c r="X21" i="5"/>
  <c r="W21" i="5"/>
  <c r="V21" i="5"/>
  <c r="U21" i="5"/>
  <c r="T21" i="5"/>
  <c r="S21" i="5"/>
  <c r="R21" i="5"/>
  <c r="Q21" i="5"/>
  <c r="P21" i="5"/>
  <c r="O21" i="5"/>
  <c r="M21" i="5"/>
  <c r="K21" i="5"/>
  <c r="J21" i="5"/>
  <c r="I21" i="5"/>
  <c r="H21" i="5"/>
  <c r="G21" i="5"/>
  <c r="F21" i="5"/>
  <c r="E21" i="5"/>
  <c r="D21" i="5"/>
  <c r="C21" i="5"/>
  <c r="BU20" i="5"/>
  <c r="BH20" i="5"/>
  <c r="BG20" i="5"/>
  <c r="BF20" i="5"/>
  <c r="BE20" i="5"/>
  <c r="BD20" i="5"/>
  <c r="BC20" i="5"/>
  <c r="BB20" i="5"/>
  <c r="BA20" i="5"/>
  <c r="AZ20" i="5"/>
  <c r="AY20" i="5"/>
  <c r="AW20" i="5"/>
  <c r="AV20" i="5"/>
  <c r="AU20" i="5"/>
  <c r="AT20" i="5"/>
  <c r="AS20" i="5"/>
  <c r="AR20" i="5"/>
  <c r="AQ20" i="5"/>
  <c r="AP20" i="5"/>
  <c r="AO20" i="5"/>
  <c r="AN20" i="5"/>
  <c r="AM20" i="5"/>
  <c r="AJ20" i="5"/>
  <c r="AI20" i="5"/>
  <c r="AH20" i="5"/>
  <c r="AG20" i="5"/>
  <c r="AF20" i="5"/>
  <c r="AE20" i="5"/>
  <c r="AD20" i="5"/>
  <c r="AC20" i="5"/>
  <c r="AB20" i="5"/>
  <c r="AA20" i="5"/>
  <c r="Z20" i="5"/>
  <c r="Y20" i="5"/>
  <c r="X20" i="5"/>
  <c r="W20" i="5"/>
  <c r="V20" i="5"/>
  <c r="U20" i="5"/>
  <c r="T20" i="5"/>
  <c r="S20" i="5"/>
  <c r="R20" i="5"/>
  <c r="Q20" i="5"/>
  <c r="P20" i="5"/>
  <c r="O20" i="5"/>
  <c r="M20" i="5"/>
  <c r="K20" i="5"/>
  <c r="J20" i="5"/>
  <c r="I20" i="5"/>
  <c r="H20" i="5"/>
  <c r="G20" i="5"/>
  <c r="F20" i="5"/>
  <c r="E20" i="5"/>
  <c r="D20" i="5"/>
  <c r="C20" i="5"/>
  <c r="BI19" i="5"/>
  <c r="BH19" i="5"/>
  <c r="BG19" i="5"/>
  <c r="BF19" i="5"/>
  <c r="BE19" i="5"/>
  <c r="BD19" i="5"/>
  <c r="BC19" i="5"/>
  <c r="BB19" i="5"/>
  <c r="BA19" i="5"/>
  <c r="AZ19" i="5"/>
  <c r="AY19" i="5"/>
  <c r="AW19" i="5"/>
  <c r="AV19" i="5"/>
  <c r="AU19" i="5"/>
  <c r="AT19" i="5"/>
  <c r="AS19" i="5"/>
  <c r="AR19" i="5"/>
  <c r="AQ19" i="5"/>
  <c r="AP19" i="5"/>
  <c r="AO19" i="5"/>
  <c r="AN19" i="5"/>
  <c r="AM19" i="5"/>
  <c r="AJ19" i="5"/>
  <c r="AI19" i="5"/>
  <c r="AH19" i="5"/>
  <c r="AG19" i="5"/>
  <c r="AF19" i="5"/>
  <c r="AE19" i="5"/>
  <c r="AD19" i="5"/>
  <c r="AC19" i="5"/>
  <c r="AB19" i="5"/>
  <c r="AA19" i="5"/>
  <c r="Z19" i="5"/>
  <c r="Y19" i="5"/>
  <c r="X19" i="5"/>
  <c r="W19" i="5"/>
  <c r="V19" i="5"/>
  <c r="U19" i="5"/>
  <c r="T19" i="5"/>
  <c r="S19" i="5"/>
  <c r="R19" i="5"/>
  <c r="Q19" i="5"/>
  <c r="P19" i="5"/>
  <c r="O19" i="5"/>
  <c r="M19" i="5"/>
  <c r="K19" i="5"/>
  <c r="J19" i="5"/>
  <c r="I19" i="5"/>
  <c r="H19" i="5"/>
  <c r="G19" i="5"/>
  <c r="F19" i="5"/>
  <c r="E19" i="5"/>
  <c r="D19" i="5"/>
  <c r="C19" i="5"/>
  <c r="BI18" i="5"/>
  <c r="BH18" i="5"/>
  <c r="BG18" i="5"/>
  <c r="BF18" i="5"/>
  <c r="BE18" i="5"/>
  <c r="BD18" i="5"/>
  <c r="BC18" i="5"/>
  <c r="BB18" i="5"/>
  <c r="BA18" i="5"/>
  <c r="AZ18" i="5"/>
  <c r="AY18" i="5"/>
  <c r="AV18" i="5"/>
  <c r="AU18" i="5"/>
  <c r="AT18" i="5"/>
  <c r="AS18" i="5"/>
  <c r="AR18" i="5"/>
  <c r="AQ18" i="5"/>
  <c r="AP18" i="5"/>
  <c r="AO18" i="5"/>
  <c r="AN18" i="5"/>
  <c r="AM18" i="5"/>
  <c r="AK18" i="5"/>
  <c r="AJ18" i="5"/>
  <c r="AI18" i="5"/>
  <c r="AH18" i="5"/>
  <c r="AG18" i="5"/>
  <c r="AF18" i="5"/>
  <c r="AE18" i="5"/>
  <c r="AD18" i="5"/>
  <c r="AC18" i="5"/>
  <c r="AB18" i="5"/>
  <c r="AA18" i="5"/>
  <c r="Y18" i="5"/>
  <c r="X18" i="5"/>
  <c r="W18" i="5"/>
  <c r="V18" i="5"/>
  <c r="U18" i="5"/>
  <c r="T18" i="5"/>
  <c r="S18" i="5"/>
  <c r="R18" i="5"/>
  <c r="Q18" i="5"/>
  <c r="P18" i="5"/>
  <c r="O18" i="5"/>
  <c r="M18" i="5"/>
  <c r="K18" i="5"/>
  <c r="J18" i="5"/>
  <c r="I18" i="5"/>
  <c r="H18" i="5"/>
  <c r="G18" i="5"/>
  <c r="F18" i="5"/>
  <c r="E18" i="5"/>
  <c r="D18" i="5"/>
  <c r="C18" i="5"/>
  <c r="BI17" i="5"/>
  <c r="BH17" i="5"/>
  <c r="BG17" i="5"/>
  <c r="BF17" i="5"/>
  <c r="BE17" i="5"/>
  <c r="BD17" i="5"/>
  <c r="BC17" i="5"/>
  <c r="BB17" i="5"/>
  <c r="BA17" i="5"/>
  <c r="AZ17" i="5"/>
  <c r="AY17" i="5"/>
  <c r="AW17" i="5"/>
  <c r="AV17" i="5"/>
  <c r="AU17" i="5"/>
  <c r="AT17" i="5"/>
  <c r="AS17" i="5"/>
  <c r="AR17" i="5"/>
  <c r="AQ17" i="5"/>
  <c r="AP17" i="5"/>
  <c r="AO17" i="5"/>
  <c r="AN17" i="5"/>
  <c r="AM17" i="5"/>
  <c r="AJ17" i="5"/>
  <c r="AI17" i="5"/>
  <c r="AH17" i="5"/>
  <c r="AG17" i="5"/>
  <c r="AF17" i="5"/>
  <c r="AE17" i="5"/>
  <c r="AD17" i="5"/>
  <c r="AC17" i="5"/>
  <c r="AB17" i="5"/>
  <c r="AA17" i="5"/>
  <c r="Y17" i="5"/>
  <c r="X17" i="5"/>
  <c r="W17" i="5"/>
  <c r="V17" i="5"/>
  <c r="U17" i="5"/>
  <c r="T17" i="5"/>
  <c r="S17" i="5"/>
  <c r="R17" i="5"/>
  <c r="Q17" i="5"/>
  <c r="P17" i="5"/>
  <c r="O17" i="5"/>
  <c r="M17" i="5"/>
  <c r="K17" i="5"/>
  <c r="J17" i="5"/>
  <c r="I17" i="5"/>
  <c r="H17" i="5"/>
  <c r="G17" i="5"/>
  <c r="F17" i="5"/>
  <c r="E17" i="5"/>
  <c r="D17" i="5"/>
  <c r="C17" i="5"/>
  <c r="BI16" i="5"/>
  <c r="BH16" i="5"/>
  <c r="BG16" i="5"/>
  <c r="BF16" i="5"/>
  <c r="BE16" i="5"/>
  <c r="BD16" i="5"/>
  <c r="BC16" i="5"/>
  <c r="BB16" i="5"/>
  <c r="BA16" i="5"/>
  <c r="AZ16" i="5"/>
  <c r="AY16" i="5"/>
  <c r="AW16" i="5"/>
  <c r="AV16" i="5"/>
  <c r="AU16" i="5"/>
  <c r="AT16" i="5"/>
  <c r="AS16" i="5"/>
  <c r="AR16" i="5"/>
  <c r="AQ16" i="5"/>
  <c r="AP16" i="5"/>
  <c r="AO16" i="5"/>
  <c r="AN16" i="5"/>
  <c r="AM16" i="5"/>
  <c r="AJ16" i="5"/>
  <c r="AI16" i="5"/>
  <c r="AH16" i="5"/>
  <c r="AG16" i="5"/>
  <c r="AF16" i="5"/>
  <c r="AE16" i="5"/>
  <c r="AD16" i="5"/>
  <c r="AC16" i="5"/>
  <c r="AB16" i="5"/>
  <c r="AA16" i="5"/>
  <c r="Z16" i="5"/>
  <c r="Y16" i="5"/>
  <c r="X16" i="5"/>
  <c r="W16" i="5"/>
  <c r="V16" i="5"/>
  <c r="U16" i="5"/>
  <c r="T16" i="5"/>
  <c r="S16" i="5"/>
  <c r="R16" i="5"/>
  <c r="Q16" i="5"/>
  <c r="P16" i="5"/>
  <c r="O16" i="5"/>
  <c r="M16" i="5"/>
  <c r="K16" i="5"/>
  <c r="J16" i="5"/>
  <c r="I16" i="5"/>
  <c r="H16" i="5"/>
  <c r="G16" i="5"/>
  <c r="F16" i="5"/>
  <c r="E16" i="5"/>
  <c r="D16" i="5"/>
  <c r="C16" i="5"/>
  <c r="BI15" i="5"/>
  <c r="BH15" i="5"/>
  <c r="BG15" i="5"/>
  <c r="BF15" i="5"/>
  <c r="BE15" i="5"/>
  <c r="BD15" i="5"/>
  <c r="BC15" i="5"/>
  <c r="BB15" i="5"/>
  <c r="BA15" i="5"/>
  <c r="AZ15" i="5"/>
  <c r="AY15" i="5"/>
  <c r="AV15" i="5"/>
  <c r="AU15" i="5"/>
  <c r="AT15" i="5"/>
  <c r="AS15" i="5"/>
  <c r="AR15" i="5"/>
  <c r="AQ15" i="5"/>
  <c r="AP15" i="5"/>
  <c r="AO15" i="5"/>
  <c r="AN15" i="5"/>
  <c r="AM15" i="5"/>
  <c r="AK15" i="5"/>
  <c r="AJ15" i="5"/>
  <c r="AI15" i="5"/>
  <c r="AH15" i="5"/>
  <c r="AG15" i="5"/>
  <c r="AF15" i="5"/>
  <c r="AE15" i="5"/>
  <c r="AD15" i="5"/>
  <c r="AC15" i="5"/>
  <c r="AB15" i="5"/>
  <c r="AA15" i="5"/>
  <c r="Z15" i="5"/>
  <c r="Y15" i="5"/>
  <c r="X15" i="5"/>
  <c r="W15" i="5"/>
  <c r="V15" i="5"/>
  <c r="U15" i="5"/>
  <c r="T15" i="5"/>
  <c r="S15" i="5"/>
  <c r="R15" i="5"/>
  <c r="Q15" i="5"/>
  <c r="P15" i="5"/>
  <c r="O15" i="5"/>
  <c r="M15" i="5"/>
  <c r="K15" i="5"/>
  <c r="J15" i="5"/>
  <c r="I15" i="5"/>
  <c r="H15" i="5"/>
  <c r="G15" i="5"/>
  <c r="F15" i="5"/>
  <c r="E15" i="5"/>
  <c r="D15" i="5"/>
  <c r="C15" i="5"/>
  <c r="BI14" i="5"/>
  <c r="BH14" i="5"/>
  <c r="BG14" i="5"/>
  <c r="BF14" i="5"/>
  <c r="BE14" i="5"/>
  <c r="BD14" i="5"/>
  <c r="BC14" i="5"/>
  <c r="BB14" i="5"/>
  <c r="BA14" i="5"/>
  <c r="AZ14" i="5"/>
  <c r="AY14" i="5"/>
  <c r="AV14" i="5"/>
  <c r="AU14" i="5"/>
  <c r="AT14" i="5"/>
  <c r="AS14" i="5"/>
  <c r="AR14" i="5"/>
  <c r="AQ14" i="5"/>
  <c r="AP14" i="5"/>
  <c r="AO14" i="5"/>
  <c r="AN14" i="5"/>
  <c r="AM14" i="5"/>
  <c r="AK14" i="5"/>
  <c r="AJ14" i="5"/>
  <c r="AI14" i="5"/>
  <c r="AH14" i="5"/>
  <c r="AG14" i="5"/>
  <c r="AF14" i="5"/>
  <c r="AE14" i="5"/>
  <c r="AD14" i="5"/>
  <c r="AC14" i="5"/>
  <c r="AB14" i="5"/>
  <c r="AA14" i="5"/>
  <c r="Y14" i="5"/>
  <c r="X14" i="5"/>
  <c r="W14" i="5"/>
  <c r="V14" i="5"/>
  <c r="U14" i="5"/>
  <c r="T14" i="5"/>
  <c r="S14" i="5"/>
  <c r="R14" i="5"/>
  <c r="Q14" i="5"/>
  <c r="P14" i="5"/>
  <c r="O14" i="5"/>
  <c r="M14" i="5"/>
  <c r="K14" i="5"/>
  <c r="J14" i="5"/>
  <c r="I14" i="5"/>
  <c r="H14" i="5"/>
  <c r="G14" i="5"/>
  <c r="F14" i="5"/>
  <c r="E14" i="5"/>
  <c r="D14" i="5"/>
  <c r="C14" i="5"/>
  <c r="BI13" i="5"/>
  <c r="BH13" i="5"/>
  <c r="BG13" i="5"/>
  <c r="BF13" i="5"/>
  <c r="BE13" i="5"/>
  <c r="BD13" i="5"/>
  <c r="BC13" i="5"/>
  <c r="BB13" i="5"/>
  <c r="BA13" i="5"/>
  <c r="AZ13" i="5"/>
  <c r="AY13" i="5"/>
  <c r="AW13" i="5"/>
  <c r="AV13" i="5"/>
  <c r="AU13" i="5"/>
  <c r="AT13" i="5"/>
  <c r="AS13" i="5"/>
  <c r="AR13" i="5"/>
  <c r="AQ13" i="5"/>
  <c r="AP13" i="5"/>
  <c r="AO13" i="5"/>
  <c r="AN13" i="5"/>
  <c r="AM13" i="5"/>
  <c r="AK13" i="5"/>
  <c r="AJ13" i="5"/>
  <c r="AI13" i="5"/>
  <c r="AH13" i="5"/>
  <c r="AG13" i="5"/>
  <c r="AF13" i="5"/>
  <c r="AE13" i="5"/>
  <c r="AD13" i="5"/>
  <c r="AC13" i="5"/>
  <c r="AB13" i="5"/>
  <c r="AA13" i="5"/>
  <c r="Y13" i="5"/>
  <c r="X13" i="5"/>
  <c r="W13" i="5"/>
  <c r="V13" i="5"/>
  <c r="U13" i="5"/>
  <c r="T13" i="5"/>
  <c r="S13" i="5"/>
  <c r="R13" i="5"/>
  <c r="Q13" i="5"/>
  <c r="P13" i="5"/>
  <c r="O13" i="5"/>
  <c r="M13" i="5"/>
  <c r="K13" i="5"/>
  <c r="J13" i="5"/>
  <c r="I13" i="5"/>
  <c r="H13" i="5"/>
  <c r="G13" i="5"/>
  <c r="F13" i="5"/>
  <c r="E13" i="5"/>
  <c r="D13" i="5"/>
  <c r="C13" i="5"/>
  <c r="BI12" i="5"/>
  <c r="BH12" i="5"/>
  <c r="BG12" i="5"/>
  <c r="BF12" i="5"/>
  <c r="BE12" i="5"/>
  <c r="BD12" i="5"/>
  <c r="BC12" i="5"/>
  <c r="BB12" i="5"/>
  <c r="BA12" i="5"/>
  <c r="AZ12" i="5"/>
  <c r="AY12" i="5"/>
  <c r="AV12" i="5"/>
  <c r="AU12" i="5"/>
  <c r="AT12" i="5"/>
  <c r="AS12" i="5"/>
  <c r="AR12" i="5"/>
  <c r="AQ12" i="5"/>
  <c r="AP12" i="5"/>
  <c r="AO12" i="5"/>
  <c r="AN12" i="5"/>
  <c r="AM12" i="5"/>
  <c r="AJ12" i="5"/>
  <c r="AI12" i="5"/>
  <c r="AH12" i="5"/>
  <c r="AG12" i="5"/>
  <c r="AF12" i="5"/>
  <c r="AE12" i="5"/>
  <c r="AD12" i="5"/>
  <c r="AC12" i="5"/>
  <c r="AB12" i="5"/>
  <c r="AA12" i="5"/>
  <c r="Y12" i="5"/>
  <c r="X12" i="5"/>
  <c r="W12" i="5"/>
  <c r="V12" i="5"/>
  <c r="U12" i="5"/>
  <c r="T12" i="5"/>
  <c r="S12" i="5"/>
  <c r="R12" i="5"/>
  <c r="Q12" i="5"/>
  <c r="P12" i="5"/>
  <c r="O12" i="5"/>
  <c r="M12" i="5"/>
  <c r="K12" i="5"/>
  <c r="J12" i="5"/>
  <c r="I12" i="5"/>
  <c r="H12" i="5"/>
  <c r="G12" i="5"/>
  <c r="F12" i="5"/>
  <c r="E12" i="5"/>
  <c r="D12" i="5"/>
  <c r="C12" i="5"/>
  <c r="BI11" i="5"/>
  <c r="BH11" i="5"/>
  <c r="BG11" i="5"/>
  <c r="BF11" i="5"/>
  <c r="BE11" i="5"/>
  <c r="BD11" i="5"/>
  <c r="BC11" i="5"/>
  <c r="BB11" i="5"/>
  <c r="BA11" i="5"/>
  <c r="AZ11" i="5"/>
  <c r="AY11" i="5"/>
  <c r="AV11" i="5"/>
  <c r="AU11" i="5"/>
  <c r="AT11" i="5"/>
  <c r="AS11" i="5"/>
  <c r="AR11" i="5"/>
  <c r="AQ11" i="5"/>
  <c r="AP11" i="5"/>
  <c r="AO11" i="5"/>
  <c r="AN11" i="5"/>
  <c r="AM11" i="5"/>
  <c r="AK11" i="5"/>
  <c r="AJ11" i="5"/>
  <c r="AI11" i="5"/>
  <c r="AH11" i="5"/>
  <c r="AG11" i="5"/>
  <c r="AF11" i="5"/>
  <c r="AE11" i="5"/>
  <c r="AD11" i="5"/>
  <c r="AC11" i="5"/>
  <c r="AB11" i="5"/>
  <c r="AA11" i="5"/>
  <c r="Y11" i="5"/>
  <c r="X11" i="5"/>
  <c r="W11" i="5"/>
  <c r="V11" i="5"/>
  <c r="U11" i="5"/>
  <c r="T11" i="5"/>
  <c r="S11" i="5"/>
  <c r="R11" i="5"/>
  <c r="Q11" i="5"/>
  <c r="P11" i="5"/>
  <c r="O11" i="5"/>
  <c r="M11" i="5"/>
  <c r="K11" i="5"/>
  <c r="J11" i="5"/>
  <c r="I11" i="5"/>
  <c r="H11" i="5"/>
  <c r="G11" i="5"/>
  <c r="F11" i="5"/>
  <c r="E11" i="5"/>
  <c r="D11" i="5"/>
  <c r="C11" i="5"/>
  <c r="BH10" i="5"/>
  <c r="BG10" i="5"/>
  <c r="BF10" i="5"/>
  <c r="BE10" i="5"/>
  <c r="BD10" i="5"/>
  <c r="BC10" i="5"/>
  <c r="BB10" i="5"/>
  <c r="BA10" i="5"/>
  <c r="AZ10" i="5"/>
  <c r="AY10" i="5"/>
  <c r="AV10" i="5"/>
  <c r="AU10" i="5"/>
  <c r="AT10" i="5"/>
  <c r="AS10" i="5"/>
  <c r="AR10" i="5"/>
  <c r="AQ10" i="5"/>
  <c r="AP10" i="5"/>
  <c r="AO10" i="5"/>
  <c r="AN10" i="5"/>
  <c r="AM10" i="5"/>
  <c r="AJ10" i="5"/>
  <c r="AI10" i="5"/>
  <c r="AH10" i="5"/>
  <c r="AG10" i="5"/>
  <c r="AF10" i="5"/>
  <c r="AE10" i="5"/>
  <c r="AD10" i="5"/>
  <c r="AC10" i="5"/>
  <c r="AB10" i="5"/>
  <c r="AA10" i="5"/>
  <c r="Y10" i="5"/>
  <c r="X10" i="5"/>
  <c r="W10" i="5"/>
  <c r="V10" i="5"/>
  <c r="U10" i="5"/>
  <c r="T10" i="5"/>
  <c r="S10" i="5"/>
  <c r="R10" i="5"/>
  <c r="Q10" i="5"/>
  <c r="P10" i="5"/>
  <c r="O10" i="5"/>
  <c r="M10" i="5"/>
  <c r="K10" i="5"/>
  <c r="J10" i="5"/>
  <c r="I10" i="5"/>
  <c r="H10" i="5"/>
  <c r="G10" i="5"/>
  <c r="F10" i="5"/>
  <c r="E10" i="5"/>
  <c r="D10" i="5"/>
  <c r="C10" i="5"/>
  <c r="BH9" i="5"/>
  <c r="BG9" i="5"/>
  <c r="BF9" i="5"/>
  <c r="BE9" i="5"/>
  <c r="BD9" i="5"/>
  <c r="BC9" i="5"/>
  <c r="BB9" i="5"/>
  <c r="BA9" i="5"/>
  <c r="AZ9" i="5"/>
  <c r="AY9" i="5"/>
  <c r="AV9" i="5"/>
  <c r="AU9" i="5"/>
  <c r="AT9" i="5"/>
  <c r="AS9" i="5"/>
  <c r="AR9" i="5"/>
  <c r="AQ9" i="5"/>
  <c r="AP9" i="5"/>
  <c r="AO9" i="5"/>
  <c r="AN9" i="5"/>
  <c r="AM9" i="5"/>
  <c r="AJ9" i="5"/>
  <c r="AI9" i="5"/>
  <c r="AH9" i="5"/>
  <c r="AG9" i="5"/>
  <c r="AF9" i="5"/>
  <c r="AE9" i="5"/>
  <c r="AD9" i="5"/>
  <c r="AC9" i="5"/>
  <c r="AB9" i="5"/>
  <c r="AA9" i="5"/>
  <c r="Y9" i="5"/>
  <c r="X9" i="5"/>
  <c r="W9" i="5"/>
  <c r="V9" i="5"/>
  <c r="U9" i="5"/>
  <c r="T9" i="5"/>
  <c r="S9" i="5"/>
  <c r="R9" i="5"/>
  <c r="Q9" i="5"/>
  <c r="P9" i="5"/>
  <c r="O9" i="5"/>
  <c r="M9" i="5"/>
  <c r="K9" i="5"/>
  <c r="J9" i="5"/>
  <c r="I9" i="5"/>
  <c r="H9" i="5"/>
  <c r="G9" i="5"/>
  <c r="F9" i="5"/>
  <c r="E9" i="5"/>
  <c r="D9" i="5"/>
  <c r="C9" i="5"/>
  <c r="BH8" i="5"/>
  <c r="BG8" i="5"/>
  <c r="BF8" i="5"/>
  <c r="BE8" i="5"/>
  <c r="BD8" i="5"/>
  <c r="BC8" i="5"/>
  <c r="BB8" i="5"/>
  <c r="BA8" i="5"/>
  <c r="AZ8" i="5"/>
  <c r="AY8" i="5"/>
  <c r="AV8" i="5"/>
  <c r="AU8" i="5"/>
  <c r="AT8" i="5"/>
  <c r="AS8" i="5"/>
  <c r="AR8" i="5"/>
  <c r="AQ8" i="5"/>
  <c r="AP8" i="5"/>
  <c r="AO8" i="5"/>
  <c r="AN8" i="5"/>
  <c r="AM8" i="5"/>
  <c r="AJ8" i="5"/>
  <c r="AI8" i="5"/>
  <c r="AH8" i="5"/>
  <c r="AG8" i="5"/>
  <c r="AF8" i="5"/>
  <c r="AE8" i="5"/>
  <c r="AD8" i="5"/>
  <c r="AC8" i="5"/>
  <c r="AB8" i="5"/>
  <c r="AA8" i="5"/>
  <c r="Y8" i="5"/>
  <c r="X8" i="5"/>
  <c r="W8" i="5"/>
  <c r="V8" i="5"/>
  <c r="U8" i="5"/>
  <c r="T8" i="5"/>
  <c r="S8" i="5"/>
  <c r="R8" i="5"/>
  <c r="Q8" i="5"/>
  <c r="P8" i="5"/>
  <c r="O8" i="5"/>
  <c r="M8" i="5"/>
  <c r="K8" i="5"/>
  <c r="J8" i="5"/>
  <c r="I8" i="5"/>
  <c r="H8" i="5"/>
  <c r="G8" i="5"/>
  <c r="F8" i="5"/>
  <c r="E8" i="5"/>
  <c r="D8" i="5"/>
  <c r="C8" i="5"/>
  <c r="BH7" i="5"/>
  <c r="BG7" i="5"/>
  <c r="BF7" i="5"/>
  <c r="BE7" i="5"/>
  <c r="BD7" i="5"/>
  <c r="BC7" i="5"/>
  <c r="BB7" i="5"/>
  <c r="BA7" i="5"/>
  <c r="AZ7" i="5"/>
  <c r="AY7" i="5"/>
  <c r="AV7" i="5"/>
  <c r="AU7" i="5"/>
  <c r="AT7" i="5"/>
  <c r="AS7" i="5"/>
  <c r="AR7" i="5"/>
  <c r="AQ7" i="5"/>
  <c r="AP7" i="5"/>
  <c r="AO7" i="5"/>
  <c r="AN7" i="5"/>
  <c r="AM7" i="5"/>
  <c r="AJ7" i="5"/>
  <c r="AI7" i="5"/>
  <c r="AH7" i="5"/>
  <c r="AG7" i="5"/>
  <c r="AF7" i="5"/>
  <c r="AE7" i="5"/>
  <c r="AD7" i="5"/>
  <c r="AC7" i="5"/>
  <c r="AB7" i="5"/>
  <c r="AA7" i="5"/>
  <c r="Y7" i="5"/>
  <c r="X7" i="5"/>
  <c r="W7" i="5"/>
  <c r="V7" i="5"/>
  <c r="U7" i="5"/>
  <c r="T7" i="5"/>
  <c r="S7" i="5"/>
  <c r="R7" i="5"/>
  <c r="Q7" i="5"/>
  <c r="P7" i="5"/>
  <c r="O7" i="5"/>
  <c r="M7" i="5"/>
  <c r="K7" i="5"/>
  <c r="J7" i="5"/>
  <c r="I7" i="5"/>
  <c r="H7" i="5"/>
  <c r="G7" i="5"/>
  <c r="F7" i="5"/>
  <c r="E7" i="5"/>
  <c r="D7" i="5"/>
  <c r="C7" i="5"/>
  <c r="BI6" i="5"/>
  <c r="BH6" i="5"/>
  <c r="BG6" i="5"/>
  <c r="BF6" i="5"/>
  <c r="BE6" i="5"/>
  <c r="BD6" i="5"/>
  <c r="BC6" i="5"/>
  <c r="BB6" i="5"/>
  <c r="BA6" i="5"/>
  <c r="AZ6" i="5"/>
  <c r="AY6" i="5"/>
  <c r="AV6" i="5"/>
  <c r="AU6" i="5"/>
  <c r="AT6" i="5"/>
  <c r="AS6" i="5"/>
  <c r="AR6" i="5"/>
  <c r="AQ6" i="5"/>
  <c r="AP6" i="5"/>
  <c r="AO6" i="5"/>
  <c r="AN6" i="5"/>
  <c r="AM6" i="5"/>
  <c r="AJ6" i="5"/>
  <c r="AI6" i="5"/>
  <c r="AH6" i="5"/>
  <c r="AG6" i="5"/>
  <c r="AF6" i="5"/>
  <c r="AE6" i="5"/>
  <c r="AD6" i="5"/>
  <c r="AC6" i="5"/>
  <c r="AB6" i="5"/>
  <c r="AA6" i="5"/>
  <c r="Y6" i="5"/>
  <c r="X6" i="5"/>
  <c r="W6" i="5"/>
  <c r="V6" i="5"/>
  <c r="U6" i="5"/>
  <c r="T6" i="5"/>
  <c r="S6" i="5"/>
  <c r="R6" i="5"/>
  <c r="Q6" i="5"/>
  <c r="P6" i="5"/>
  <c r="O6" i="5"/>
  <c r="M6" i="5"/>
  <c r="K6" i="5"/>
  <c r="J6" i="5"/>
  <c r="I6" i="5"/>
  <c r="H6" i="5"/>
  <c r="G6" i="5"/>
  <c r="F6" i="5"/>
  <c r="E6" i="5"/>
  <c r="D6" i="5"/>
  <c r="C6" i="5"/>
  <c r="BH5" i="5"/>
  <c r="BG5" i="5"/>
  <c r="BF5" i="5"/>
  <c r="BE5" i="5"/>
  <c r="BD5" i="5"/>
  <c r="BC5" i="5"/>
  <c r="BB5" i="5"/>
  <c r="BA5" i="5"/>
  <c r="AZ5" i="5"/>
  <c r="AY5" i="5"/>
  <c r="AV5" i="5"/>
  <c r="AU5" i="5"/>
  <c r="AT5" i="5"/>
  <c r="AS5" i="5"/>
  <c r="AR5" i="5"/>
  <c r="AQ5" i="5"/>
  <c r="AP5" i="5"/>
  <c r="AO5" i="5"/>
  <c r="AN5" i="5"/>
  <c r="AM5" i="5"/>
  <c r="AJ5" i="5"/>
  <c r="AI5" i="5"/>
  <c r="AH5" i="5"/>
  <c r="AG5" i="5"/>
  <c r="AF5" i="5"/>
  <c r="AE5" i="5"/>
  <c r="AD5" i="5"/>
  <c r="AC5" i="5"/>
  <c r="AB5" i="5"/>
  <c r="AA5" i="5"/>
  <c r="Y5" i="5"/>
  <c r="X5" i="5"/>
  <c r="W5" i="5"/>
  <c r="V5" i="5"/>
  <c r="U5" i="5"/>
  <c r="T5" i="5"/>
  <c r="S5" i="5"/>
  <c r="R5" i="5"/>
  <c r="Q5" i="5"/>
  <c r="P5" i="5"/>
  <c r="O5" i="5"/>
  <c r="M5" i="5"/>
  <c r="K5" i="5"/>
  <c r="J5" i="5"/>
  <c r="I5" i="5"/>
  <c r="H5" i="5"/>
  <c r="G5" i="5"/>
  <c r="F5" i="5"/>
  <c r="E5" i="5"/>
  <c r="D5" i="5"/>
  <c r="C5" i="5"/>
  <c r="Q4" i="5"/>
  <c r="R4" i="5"/>
  <c r="S4" i="5"/>
  <c r="T4" i="5"/>
  <c r="U4" i="5"/>
  <c r="V4" i="5"/>
  <c r="W4" i="5"/>
  <c r="X4" i="5"/>
  <c r="Y4" i="5"/>
  <c r="AA4" i="5"/>
  <c r="AB4" i="5"/>
  <c r="AC4" i="5"/>
  <c r="AD4" i="5"/>
  <c r="AE4" i="5"/>
  <c r="AF4" i="5"/>
  <c r="AG4" i="5"/>
  <c r="AH4" i="5"/>
  <c r="AI4" i="5"/>
  <c r="AJ4" i="5"/>
  <c r="AM4" i="5"/>
  <c r="AN4" i="5"/>
  <c r="AO4" i="5"/>
  <c r="AP4" i="5"/>
  <c r="AQ4" i="5"/>
  <c r="AR4" i="5"/>
  <c r="AS4" i="5"/>
  <c r="AT4" i="5"/>
  <c r="AU4" i="5"/>
  <c r="AV4" i="5"/>
  <c r="AY4" i="5"/>
  <c r="AZ4" i="5"/>
  <c r="BA4" i="5"/>
  <c r="BB4" i="5"/>
  <c r="BC4" i="5"/>
  <c r="BD4" i="5"/>
  <c r="BE4" i="5"/>
  <c r="BF4" i="5"/>
  <c r="BG4" i="5"/>
  <c r="BH4" i="5"/>
  <c r="P4" i="5"/>
  <c r="O4" i="5"/>
  <c r="M4" i="5"/>
  <c r="K4" i="5"/>
  <c r="J4" i="5"/>
  <c r="I4" i="5"/>
  <c r="H4" i="5"/>
  <c r="G4" i="5"/>
  <c r="F4" i="5"/>
  <c r="E4" i="5"/>
  <c r="D4" i="5"/>
  <c r="C4" i="5"/>
  <c r="EX4" i="1"/>
  <c r="DN4" i="1"/>
  <c r="DJ4" i="1"/>
  <c r="DF4" i="1"/>
  <c r="DB4" i="1"/>
  <c r="CX4" i="1"/>
  <c r="CT4" i="1"/>
  <c r="CP4" i="1"/>
  <c r="CI1" i="1"/>
  <c r="BU1" i="1"/>
  <c r="BW1" i="1"/>
  <c r="BV1" i="1"/>
  <c r="BT1" i="1"/>
  <c r="CH4" i="1"/>
  <c r="CI4" i="5"/>
  <c r="BX4" i="1"/>
  <c r="BY4" i="1"/>
  <c r="BZ4" i="5"/>
  <c r="BV4" i="1"/>
  <c r="BW4" i="5"/>
  <c r="BY1" i="1"/>
  <c r="BX1" i="1"/>
  <c r="AW12" i="5"/>
  <c r="Z11" i="5"/>
  <c r="BI10" i="5"/>
  <c r="AK10" i="5"/>
  <c r="BI9" i="5"/>
  <c r="AK9" i="5"/>
  <c r="AK8" i="5"/>
  <c r="BI7" i="5"/>
  <c r="AW7" i="5"/>
  <c r="AW5" i="5"/>
  <c r="Z5" i="5"/>
  <c r="BH4" i="1"/>
  <c r="BI4" i="5"/>
  <c r="BG3" i="1"/>
  <c r="BF3" i="1"/>
  <c r="BE3" i="1"/>
  <c r="BD3" i="1"/>
  <c r="BC3" i="1"/>
  <c r="BB3" i="1"/>
  <c r="BA3" i="1"/>
  <c r="AZ3" i="1"/>
  <c r="AY3" i="1"/>
  <c r="AX3" i="1"/>
  <c r="HE4" i="1"/>
  <c r="HA4" i="1"/>
  <c r="GW4" i="1"/>
  <c r="GS4" i="1"/>
  <c r="GO4" i="1"/>
  <c r="GK4" i="1"/>
  <c r="GG4" i="1"/>
  <c r="GA4" i="1"/>
  <c r="FW4" i="1"/>
  <c r="FS4" i="1"/>
  <c r="FO4" i="1"/>
  <c r="FK4" i="1"/>
  <c r="FG4" i="1"/>
  <c r="FC4" i="1"/>
  <c r="EQ4" i="1"/>
  <c r="EM4" i="1"/>
  <c r="EI4" i="1"/>
  <c r="EE4" i="1"/>
  <c r="EA4" i="1"/>
  <c r="DW4" i="1"/>
  <c r="DS4" i="1"/>
  <c r="AV4" i="1"/>
  <c r="AW4" i="5"/>
  <c r="AJ4" i="1"/>
  <c r="AK4" i="5"/>
  <c r="AU3" i="1"/>
  <c r="AT3" i="1"/>
  <c r="AS3" i="1"/>
  <c r="AR3" i="1"/>
  <c r="AQ3" i="1"/>
  <c r="AP3" i="1"/>
  <c r="AO3" i="1"/>
  <c r="AN3" i="1"/>
  <c r="AM3" i="1"/>
  <c r="AL3" i="1"/>
  <c r="AI3" i="1"/>
  <c r="AH3" i="1"/>
  <c r="AG3" i="1"/>
  <c r="AF3" i="1"/>
  <c r="AE3" i="1"/>
  <c r="AD3" i="1"/>
  <c r="AC3" i="1"/>
  <c r="AB3" i="1"/>
  <c r="AA3" i="1"/>
  <c r="Z3" i="1"/>
  <c r="X3" i="1"/>
  <c r="W3" i="1"/>
  <c r="V3" i="1"/>
  <c r="U3" i="1"/>
  <c r="T3" i="1"/>
  <c r="S3" i="1"/>
  <c r="R3" i="1"/>
  <c r="Q3" i="1"/>
  <c r="P3" i="1"/>
  <c r="O3" i="1"/>
  <c r="AW11" i="5"/>
  <c r="Z41" i="5"/>
  <c r="EZ43" i="1"/>
  <c r="AK44" i="1"/>
  <c r="AL44" i="5"/>
  <c r="EZ45" i="1"/>
  <c r="EZ47" i="1"/>
  <c r="EZ50" i="1"/>
  <c r="EZ51" i="1"/>
  <c r="EZ53" i="1"/>
  <c r="AK54" i="1"/>
  <c r="AL54" i="5"/>
  <c r="AK6" i="1"/>
  <c r="AW6" i="1"/>
  <c r="AK7" i="1"/>
  <c r="AL7" i="5"/>
  <c r="AK18" i="1"/>
  <c r="AL18" i="5"/>
  <c r="EZ19" i="1"/>
  <c r="EZ46" i="1"/>
  <c r="EZ42" i="1"/>
  <c r="Z6" i="5"/>
  <c r="CI31" i="5"/>
  <c r="AK42" i="5"/>
  <c r="AK43" i="5"/>
  <c r="EZ49" i="1"/>
  <c r="AK52" i="1"/>
  <c r="AL52" i="5"/>
  <c r="EZ58" i="1"/>
  <c r="BU25" i="5"/>
  <c r="AK19" i="1"/>
  <c r="BU53" i="5"/>
  <c r="EZ8" i="1"/>
  <c r="AK14" i="1"/>
  <c r="AL14" i="5"/>
  <c r="EZ22" i="1"/>
  <c r="EZ15" i="1"/>
  <c r="EZ20" i="1"/>
  <c r="EZ30" i="1"/>
  <c r="EZ33" i="1"/>
  <c r="AK26" i="1"/>
  <c r="AL26" i="5"/>
  <c r="AK37" i="1"/>
  <c r="AL37" i="5"/>
  <c r="BU43" i="5"/>
  <c r="BY54" i="5"/>
  <c r="AK8" i="1"/>
  <c r="AK16" i="1"/>
  <c r="AW16" i="1"/>
  <c r="EZ36" i="1"/>
  <c r="Z22" i="5"/>
  <c r="CK43" i="5"/>
  <c r="CK45" i="5"/>
  <c r="CI47" i="5"/>
  <c r="BU59" i="5"/>
  <c r="AK22" i="1"/>
  <c r="AL22" i="5"/>
  <c r="CK48" i="5"/>
  <c r="CI50" i="5"/>
  <c r="CJ52" i="5"/>
  <c r="CK59" i="5"/>
  <c r="EZ25" i="1"/>
  <c r="Z37" i="5"/>
  <c r="EZ26" i="1"/>
  <c r="AK27" i="1"/>
  <c r="AL27" i="5"/>
  <c r="AK32" i="1"/>
  <c r="AL32" i="5"/>
  <c r="EZ37" i="1"/>
  <c r="Z26" i="5"/>
  <c r="EZ12" i="1"/>
  <c r="AK17" i="1"/>
  <c r="EZ18" i="1"/>
  <c r="AK29" i="1"/>
  <c r="AL29" i="5"/>
  <c r="AK38" i="1"/>
  <c r="AL38" i="5"/>
  <c r="Z18" i="5"/>
  <c r="BW60" i="5"/>
  <c r="EZ14" i="1"/>
  <c r="AK20" i="1"/>
  <c r="AL20" i="5"/>
  <c r="AK23" i="1"/>
  <c r="AL23" i="5"/>
  <c r="AK25" i="1"/>
  <c r="AL25" i="5"/>
  <c r="EZ29" i="1"/>
  <c r="AK34" i="1"/>
  <c r="AL34" i="5"/>
  <c r="AK36" i="1"/>
  <c r="AL36" i="5"/>
  <c r="EZ38" i="1"/>
  <c r="AK39" i="1"/>
  <c r="BY18" i="5"/>
  <c r="BY56" i="5"/>
  <c r="BY58" i="5"/>
  <c r="BY33" i="5"/>
  <c r="CK40" i="5"/>
  <c r="CL43" i="5"/>
  <c r="CL57" i="5"/>
  <c r="BW42" i="5"/>
  <c r="CK56" i="5"/>
  <c r="CI6" i="5"/>
  <c r="CI20" i="5"/>
  <c r="BY22" i="5"/>
  <c r="CJ31" i="5"/>
  <c r="CJ34" i="5"/>
  <c r="BW54" i="5"/>
  <c r="CI59" i="5"/>
  <c r="CJ20" i="5"/>
  <c r="CI23" i="5"/>
  <c r="CK26" i="5"/>
  <c r="CI36" i="5"/>
  <c r="CK49" i="5"/>
  <c r="BY50" i="5"/>
  <c r="CJ59" i="5"/>
  <c r="BY19" i="5"/>
  <c r="BW21" i="5"/>
  <c r="CJ23" i="5"/>
  <c r="BW24" i="5"/>
  <c r="BW29" i="5"/>
  <c r="CJ36" i="5"/>
  <c r="CI57" i="5"/>
  <c r="AK9" i="1"/>
  <c r="AL9" i="5"/>
  <c r="CI60" i="5"/>
  <c r="BY34" i="5"/>
  <c r="BW39" i="5"/>
  <c r="BU44" i="5"/>
  <c r="CI51" i="5"/>
  <c r="BU56" i="5"/>
  <c r="CK60" i="5"/>
  <c r="CK44" i="5"/>
  <c r="BY45" i="5"/>
  <c r="CK54" i="5"/>
  <c r="BY59" i="5"/>
  <c r="BU24" i="5"/>
  <c r="CK5" i="5"/>
  <c r="AK5" i="1"/>
  <c r="AW5" i="1"/>
  <c r="BV9" i="5"/>
  <c r="BV20" i="5"/>
  <c r="BV23" i="5"/>
  <c r="BV25" i="5"/>
  <c r="BV34" i="5"/>
  <c r="BV36" i="5"/>
  <c r="CL43" i="1"/>
  <c r="CM43" i="5"/>
  <c r="A43" i="5"/>
  <c r="BV48" i="5"/>
  <c r="CL48" i="1"/>
  <c r="CM48" i="5"/>
  <c r="A48" i="5"/>
  <c r="BV53" i="5"/>
  <c r="CL53" i="1"/>
  <c r="CM53" i="5"/>
  <c r="A53" i="5"/>
  <c r="BV57" i="5"/>
  <c r="CL57" i="1"/>
  <c r="CM57" i="5"/>
  <c r="A57" i="5"/>
  <c r="BV59" i="5"/>
  <c r="CL59" i="1"/>
  <c r="CM59" i="5"/>
  <c r="A59" i="5"/>
  <c r="BV11" i="5"/>
  <c r="BV16" i="5"/>
  <c r="BV19" i="5"/>
  <c r="BV39" i="5"/>
  <c r="BV42" i="5"/>
  <c r="BV47" i="5"/>
  <c r="CL47" i="1"/>
  <c r="CM47" i="5"/>
  <c r="A47" i="5"/>
  <c r="BV52" i="5"/>
  <c r="CL52" i="1"/>
  <c r="CM52" i="5"/>
  <c r="A52" i="5"/>
  <c r="BV15" i="5"/>
  <c r="BV27" i="5"/>
  <c r="BV29" i="5"/>
  <c r="BV32" i="5"/>
  <c r="BV38" i="5"/>
  <c r="BV41" i="5"/>
  <c r="CL41" i="1"/>
  <c r="CM41" i="5"/>
  <c r="A41" i="5"/>
  <c r="BV44" i="5"/>
  <c r="CL44" i="1"/>
  <c r="CM44" i="5"/>
  <c r="A44" i="5"/>
  <c r="BV54" i="5"/>
  <c r="CL54" i="1"/>
  <c r="CM54" i="5"/>
  <c r="A54" i="5"/>
  <c r="BV56" i="5"/>
  <c r="CL56" i="1"/>
  <c r="CM56" i="5"/>
  <c r="A56" i="5"/>
  <c r="BV58" i="5"/>
  <c r="CL58" i="1"/>
  <c r="CM58" i="5"/>
  <c r="A58" i="5"/>
  <c r="BV12" i="5"/>
  <c r="BV14" i="5"/>
  <c r="CL40" i="1"/>
  <c r="CM40" i="5"/>
  <c r="A40" i="5"/>
  <c r="BV51" i="5"/>
  <c r="CL51" i="1"/>
  <c r="CM51" i="5"/>
  <c r="A51" i="5"/>
  <c r="BW25" i="5"/>
  <c r="CI27" i="5"/>
  <c r="CI35" i="5"/>
  <c r="CI5" i="5"/>
  <c r="CJ27" i="5"/>
  <c r="CI29" i="5"/>
  <c r="CJ35" i="5"/>
  <c r="CI54" i="5"/>
  <c r="CI24" i="5"/>
  <c r="CJ29" i="5"/>
  <c r="CK42" i="5"/>
  <c r="CI58" i="5"/>
  <c r="BU15" i="5"/>
  <c r="CI44" i="5"/>
  <c r="CK47" i="5"/>
  <c r="BY17" i="5"/>
  <c r="CI38" i="5"/>
  <c r="CI41" i="5"/>
  <c r="CJ44" i="5"/>
  <c r="CI46" i="5"/>
  <c r="CL47" i="5"/>
  <c r="CK52" i="5"/>
  <c r="CI56" i="5"/>
  <c r="BW16" i="5"/>
  <c r="CI26" i="5"/>
  <c r="CI37" i="5"/>
  <c r="CJ38" i="5"/>
  <c r="BU39" i="5"/>
  <c r="BY40" i="5"/>
  <c r="BW43" i="5"/>
  <c r="BU52" i="5"/>
  <c r="CL52" i="5"/>
  <c r="CJ56" i="5"/>
  <c r="EZ7" i="1"/>
  <c r="Z7" i="5"/>
  <c r="CI30" i="5"/>
  <c r="CK31" i="5"/>
  <c r="CK36" i="5"/>
  <c r="CL40" i="5"/>
  <c r="CI48" i="5"/>
  <c r="BU51" i="5"/>
  <c r="CI55" i="1"/>
  <c r="CN55" i="1"/>
  <c r="CO55" i="5"/>
  <c r="CK58" i="1"/>
  <c r="CM58" i="1"/>
  <c r="CN58" i="5"/>
  <c r="CI10" i="5"/>
  <c r="CI16" i="5"/>
  <c r="BY21" i="5"/>
  <c r="CI33" i="5"/>
  <c r="CL36" i="5"/>
  <c r="BY57" i="5"/>
  <c r="BN14" i="1"/>
  <c r="BO14" i="5"/>
  <c r="CI7" i="5"/>
  <c r="CJ16" i="5"/>
  <c r="CK17" i="5"/>
  <c r="CI19" i="5"/>
  <c r="CK20" i="5"/>
  <c r="BY32" i="5"/>
  <c r="BU34" i="5"/>
  <c r="BY39" i="5"/>
  <c r="CI45" i="5"/>
  <c r="CK51" i="5"/>
  <c r="CI53" i="5"/>
  <c r="CM51" i="1"/>
  <c r="CN51" i="5"/>
  <c r="CL51" i="5"/>
  <c r="CN24" i="1"/>
  <c r="CO24" i="5"/>
  <c r="CJ24" i="5"/>
  <c r="CN50" i="1"/>
  <c r="CO50" i="5"/>
  <c r="CJ50" i="5"/>
  <c r="CN14" i="1"/>
  <c r="CO14" i="5"/>
  <c r="CJ14" i="5"/>
  <c r="CI14" i="5"/>
  <c r="BU27" i="5"/>
  <c r="CK32" i="5"/>
  <c r="CI39" i="5"/>
  <c r="CI42" i="5"/>
  <c r="BW50" i="5"/>
  <c r="CK50" i="5"/>
  <c r="CJ57" i="5"/>
  <c r="EZ6" i="1"/>
  <c r="BW13" i="5"/>
  <c r="CI15" i="5"/>
  <c r="CI18" i="5"/>
  <c r="CI25" i="5"/>
  <c r="CL32" i="5"/>
  <c r="CJ39" i="5"/>
  <c r="BY41" i="5"/>
  <c r="BY48" i="5"/>
  <c r="CI49" i="5"/>
  <c r="CK53" i="5"/>
  <c r="BU19" i="5"/>
  <c r="CK19" i="5"/>
  <c r="CK22" i="5"/>
  <c r="CJ25" i="5"/>
  <c r="CJ49" i="5"/>
  <c r="CI52" i="5"/>
  <c r="CM45" i="1"/>
  <c r="CN45" i="5"/>
  <c r="CL45" i="5"/>
  <c r="CM31" i="1"/>
  <c r="CN31" i="5"/>
  <c r="CL31" i="5"/>
  <c r="CM42" i="1"/>
  <c r="CN42" i="5"/>
  <c r="CL42" i="5"/>
  <c r="CM17" i="1"/>
  <c r="CN17" i="5"/>
  <c r="CL17" i="5"/>
  <c r="CM20" i="1"/>
  <c r="CN20" i="5"/>
  <c r="CL20" i="5"/>
  <c r="CN26" i="1"/>
  <c r="CO26" i="5"/>
  <c r="CJ26" i="5"/>
  <c r="CI8" i="5"/>
  <c r="CI13" i="5"/>
  <c r="CK14" i="5"/>
  <c r="CI21" i="5"/>
  <c r="BY24" i="5"/>
  <c r="CI40" i="5"/>
  <c r="BW44" i="5"/>
  <c r="CJ45" i="5"/>
  <c r="BW47" i="5"/>
  <c r="BU54" i="5"/>
  <c r="CJ54" i="5"/>
  <c r="CI28" i="1"/>
  <c r="CK35" i="1"/>
  <c r="CK41" i="1"/>
  <c r="CL14" i="5"/>
  <c r="CI17" i="5"/>
  <c r="CJ21" i="5"/>
  <c r="BW30" i="5"/>
  <c r="CI32" i="5"/>
  <c r="CJ40" i="5"/>
  <c r="CJ42" i="5"/>
  <c r="CI43" i="5"/>
  <c r="CK46" i="5"/>
  <c r="BY53" i="5"/>
  <c r="CK55" i="5"/>
  <c r="BU57" i="5"/>
  <c r="CL59" i="5"/>
  <c r="BY60" i="5"/>
  <c r="CJ17" i="5"/>
  <c r="CI22" i="5"/>
  <c r="CL26" i="5"/>
  <c r="BW27" i="5"/>
  <c r="CJ32" i="5"/>
  <c r="CI34" i="5"/>
  <c r="BU41" i="5"/>
  <c r="CJ43" i="5"/>
  <c r="CL46" i="5"/>
  <c r="BW55" i="5"/>
  <c r="CK57" i="5"/>
  <c r="CN22" i="1"/>
  <c r="CO22" i="5"/>
  <c r="CJ22" i="5"/>
  <c r="CM55" i="1"/>
  <c r="CN55" i="5"/>
  <c r="CL55" i="5"/>
  <c r="CM22" i="1"/>
  <c r="CN22" i="5"/>
  <c r="CL22" i="5"/>
  <c r="CN37" i="1"/>
  <c r="CO37" i="5"/>
  <c r="CJ37" i="5"/>
  <c r="CM50" i="1"/>
  <c r="CN50" i="5"/>
  <c r="CL50" i="5"/>
  <c r="CN53" i="1"/>
  <c r="CO53" i="5"/>
  <c r="CJ53" i="5"/>
  <c r="CM54" i="1"/>
  <c r="CN54" i="5"/>
  <c r="CL54" i="5"/>
  <c r="CN15" i="1"/>
  <c r="CO15" i="5"/>
  <c r="CJ15" i="5"/>
  <c r="CN19" i="1"/>
  <c r="CO19" i="5"/>
  <c r="CJ19" i="5"/>
  <c r="CN30" i="1"/>
  <c r="CO30" i="5"/>
  <c r="CJ30" i="5"/>
  <c r="CN47" i="1"/>
  <c r="CO47" i="5"/>
  <c r="CJ47" i="5"/>
  <c r="CN48" i="1"/>
  <c r="CO48" i="5"/>
  <c r="CJ48" i="5"/>
  <c r="CM49" i="1"/>
  <c r="CN49" i="5"/>
  <c r="CL49" i="5"/>
  <c r="CN51" i="1"/>
  <c r="CO51" i="5"/>
  <c r="CJ51" i="5"/>
  <c r="CM53" i="1"/>
  <c r="CN53" i="5"/>
  <c r="CL53" i="5"/>
  <c r="CM56" i="1"/>
  <c r="CN56" i="5"/>
  <c r="CL56" i="5"/>
  <c r="CN58" i="1"/>
  <c r="CO58" i="5"/>
  <c r="CJ58" i="5"/>
  <c r="CM60" i="1"/>
  <c r="CN60" i="5"/>
  <c r="CL60" i="5"/>
  <c r="CJ18" i="5"/>
  <c r="CN18" i="1"/>
  <c r="CO18" i="5"/>
  <c r="CN33" i="1"/>
  <c r="CO33" i="5"/>
  <c r="CJ33" i="5"/>
  <c r="CN41" i="1"/>
  <c r="CO41" i="5"/>
  <c r="CJ41" i="5"/>
  <c r="CM44" i="1"/>
  <c r="CN44" i="5"/>
  <c r="CL44" i="5"/>
  <c r="CN46" i="1"/>
  <c r="CO46" i="5"/>
  <c r="CJ46" i="5"/>
  <c r="CM48" i="1"/>
  <c r="CN48" i="5"/>
  <c r="CL48" i="5"/>
  <c r="BY27" i="5"/>
  <c r="BY46" i="5"/>
  <c r="BY31" i="5"/>
  <c r="BY43" i="5"/>
  <c r="BY47" i="5"/>
  <c r="BY49" i="5"/>
  <c r="BW40" i="5"/>
  <c r="BW45" i="5"/>
  <c r="BW51" i="5"/>
  <c r="BW34" i="5"/>
  <c r="BU16" i="5"/>
  <c r="BU40" i="5"/>
  <c r="BU48" i="5"/>
  <c r="BU38" i="5"/>
  <c r="BU58" i="5"/>
  <c r="BU23" i="5"/>
  <c r="BY28" i="5"/>
  <c r="BY20" i="1"/>
  <c r="BZ20" i="5"/>
  <c r="BY37" i="5"/>
  <c r="BY44" i="5"/>
  <c r="BY51" i="5"/>
  <c r="BY23" i="5"/>
  <c r="BY26" i="5"/>
  <c r="BY29" i="5"/>
  <c r="BY36" i="5"/>
  <c r="BW19" i="5"/>
  <c r="BW26" i="1"/>
  <c r="BX26" i="5"/>
  <c r="BW33" i="1"/>
  <c r="BX33" i="5"/>
  <c r="BW41" i="5"/>
  <c r="BW53" i="5"/>
  <c r="BW12" i="5"/>
  <c r="BW17" i="5"/>
  <c r="BW31" i="5"/>
  <c r="BU47" i="5"/>
  <c r="BU30" i="1"/>
  <c r="BU50" i="1"/>
  <c r="BU55" i="1"/>
  <c r="BU60" i="1"/>
  <c r="BU14" i="5"/>
  <c r="BU29" i="5"/>
  <c r="BU32" i="5"/>
  <c r="BU33" i="5"/>
  <c r="BY13" i="5"/>
  <c r="BY30" i="5"/>
  <c r="BY55" i="5"/>
  <c r="BY35" i="1"/>
  <c r="BZ35" i="5"/>
  <c r="BY42" i="1"/>
  <c r="BZ42" i="5"/>
  <c r="BY14" i="5"/>
  <c r="BY52" i="5"/>
  <c r="BW6" i="5"/>
  <c r="BW22" i="5"/>
  <c r="BW38" i="5"/>
  <c r="BW48" i="5"/>
  <c r="BW56" i="5"/>
  <c r="BW58" i="5"/>
  <c r="BW59" i="5"/>
  <c r="BW11" i="1"/>
  <c r="BW15" i="1"/>
  <c r="BX15" i="5"/>
  <c r="BW46" i="1"/>
  <c r="BX46" i="5"/>
  <c r="BW35" i="5"/>
  <c r="BW57" i="5"/>
  <c r="BW49" i="5"/>
  <c r="BW52" i="5"/>
  <c r="BV24" i="5"/>
  <c r="BV33" i="5"/>
  <c r="BV10" i="5"/>
  <c r="BV28" i="5"/>
  <c r="BV37" i="5"/>
  <c r="BV7" i="5"/>
  <c r="BU28" i="5"/>
  <c r="BU36" i="5"/>
  <c r="BU37" i="5"/>
  <c r="BV40" i="5"/>
  <c r="BU42" i="5"/>
  <c r="BU46" i="5"/>
  <c r="BU21" i="1"/>
  <c r="BU45" i="1"/>
  <c r="BU49" i="1"/>
  <c r="CL49" i="1"/>
  <c r="BV46" i="5"/>
  <c r="BI6" i="1"/>
  <c r="AW6" i="5"/>
  <c r="BZ9" i="5"/>
  <c r="CJ13" i="5"/>
  <c r="AK16" i="5"/>
  <c r="BU18" i="5"/>
  <c r="CL19" i="5"/>
  <c r="AW11" i="1"/>
  <c r="BN12" i="1"/>
  <c r="BO12" i="5"/>
  <c r="AW14" i="1"/>
  <c r="BN17" i="1"/>
  <c r="EZ17" i="1"/>
  <c r="EZ5" i="1"/>
  <c r="AW7" i="1"/>
  <c r="AW8" i="1"/>
  <c r="AW19" i="1"/>
  <c r="BI5" i="5"/>
  <c r="AJ3" i="5"/>
  <c r="AF3" i="5"/>
  <c r="AB3" i="5"/>
  <c r="AL16" i="5"/>
  <c r="BV18" i="5"/>
  <c r="CJ60" i="5"/>
  <c r="BN5" i="1"/>
  <c r="BO5" i="5"/>
  <c r="BN8" i="1"/>
  <c r="BO8" i="5"/>
  <c r="AW9" i="1"/>
  <c r="EZ10" i="1"/>
  <c r="BN13" i="1"/>
  <c r="EZ13" i="1"/>
  <c r="EZ16" i="1"/>
  <c r="AW18" i="1"/>
  <c r="BN21" i="1"/>
  <c r="EZ21" i="1"/>
  <c r="BN20" i="1"/>
  <c r="Z10" i="5"/>
  <c r="AW18" i="5"/>
  <c r="AL19" i="5"/>
  <c r="BN59" i="1"/>
  <c r="BN52" i="1"/>
  <c r="BN57" i="1"/>
  <c r="BN43" i="1"/>
  <c r="BN47" i="1"/>
  <c r="BN40" i="1"/>
  <c r="BN36" i="1"/>
  <c r="BN27" i="1"/>
  <c r="BN32" i="1"/>
  <c r="BN29" i="1"/>
  <c r="BN25" i="1"/>
  <c r="BN23" i="1"/>
  <c r="BN19" i="1"/>
  <c r="BN15" i="1"/>
  <c r="BN6" i="1"/>
  <c r="BN7" i="1"/>
  <c r="BN9" i="1"/>
  <c r="BO9" i="5"/>
  <c r="EZ9" i="1"/>
  <c r="AW10" i="1"/>
  <c r="BN10" i="1"/>
  <c r="BO10" i="5"/>
  <c r="BN11" i="1"/>
  <c r="AK12" i="1"/>
  <c r="AK13" i="1"/>
  <c r="AW15" i="1"/>
  <c r="BN16" i="1"/>
  <c r="BN18" i="1"/>
  <c r="AK21" i="1"/>
  <c r="AW22" i="1"/>
  <c r="AW44" i="1"/>
  <c r="BN24" i="1"/>
  <c r="EZ24" i="1"/>
  <c r="AW26" i="1"/>
  <c r="AW30" i="1"/>
  <c r="BN38" i="1"/>
  <c r="BN22" i="1"/>
  <c r="EZ23" i="1"/>
  <c r="AW25" i="1"/>
  <c r="BN28" i="1"/>
  <c r="EZ28" i="1"/>
  <c r="AK28" i="1"/>
  <c r="AW29" i="1"/>
  <c r="AW33" i="1"/>
  <c r="AW34" i="1"/>
  <c r="EZ35" i="1"/>
  <c r="BN41" i="1"/>
  <c r="AK24" i="1"/>
  <c r="BN26" i="1"/>
  <c r="EZ27" i="1"/>
  <c r="BN30" i="1"/>
  <c r="BN35" i="1"/>
  <c r="AW32" i="1"/>
  <c r="AK35" i="1"/>
  <c r="AW38" i="1"/>
  <c r="BN39" i="1"/>
  <c r="EZ39" i="1"/>
  <c r="EZ40" i="1"/>
  <c r="BN31" i="1"/>
  <c r="EZ31" i="1"/>
  <c r="BN33" i="1"/>
  <c r="EZ34" i="1"/>
  <c r="AW41" i="1"/>
  <c r="EZ44" i="1"/>
  <c r="AK31" i="1"/>
  <c r="EZ32" i="1"/>
  <c r="BN34" i="1"/>
  <c r="BN37" i="1"/>
  <c r="AW40" i="1"/>
  <c r="BN45" i="1"/>
  <c r="BN46" i="1"/>
  <c r="BN42" i="1"/>
  <c r="AW42" i="1"/>
  <c r="AW43" i="1"/>
  <c r="EZ41" i="1"/>
  <c r="AK45" i="1"/>
  <c r="BN48" i="1"/>
  <c r="BN49" i="1"/>
  <c r="AW53" i="1"/>
  <c r="BN44" i="1"/>
  <c r="AK46" i="1"/>
  <c r="AW47" i="1"/>
  <c r="AW48" i="1"/>
  <c r="AW49" i="1"/>
  <c r="BN50" i="1"/>
  <c r="AK50" i="1"/>
  <c r="AK51" i="1"/>
  <c r="AW52" i="1"/>
  <c r="EZ54" i="1"/>
  <c r="BN56" i="1"/>
  <c r="AW57" i="1"/>
  <c r="BN53" i="1"/>
  <c r="BN54" i="1"/>
  <c r="BN51" i="1"/>
  <c r="EZ52" i="1"/>
  <c r="AW54" i="1"/>
  <c r="BN55" i="1"/>
  <c r="EZ55" i="1"/>
  <c r="AK55" i="1"/>
  <c r="EZ56" i="1"/>
  <c r="EZ57" i="1"/>
  <c r="AK56" i="1"/>
  <c r="AK58" i="1"/>
  <c r="EZ59" i="1"/>
  <c r="BN58" i="1"/>
  <c r="BN60" i="1"/>
  <c r="AK60" i="1"/>
  <c r="AK59" i="1"/>
  <c r="BH3" i="5"/>
  <c r="BD3" i="5"/>
  <c r="AZ3" i="5"/>
  <c r="AV3" i="5"/>
  <c r="AR3" i="5"/>
  <c r="AN3" i="5"/>
  <c r="X3" i="5"/>
  <c r="T3" i="5"/>
  <c r="EZ4" i="1"/>
  <c r="BY5" i="5"/>
  <c r="BU7" i="5"/>
  <c r="BY7" i="5"/>
  <c r="BU9" i="5"/>
  <c r="BY9" i="5"/>
  <c r="BU11" i="5"/>
  <c r="BY4" i="5"/>
  <c r="BY8" i="5"/>
  <c r="BU10" i="5"/>
  <c r="BU12" i="5"/>
  <c r="BG3" i="5"/>
  <c r="BC3" i="5"/>
  <c r="AY3" i="5"/>
  <c r="AU3" i="5"/>
  <c r="AQ3" i="5"/>
  <c r="AM3" i="5"/>
  <c r="AI3" i="5"/>
  <c r="AE3" i="5"/>
  <c r="AA3" i="5"/>
  <c r="W3" i="5"/>
  <c r="S3" i="5"/>
  <c r="P3" i="5"/>
  <c r="BF3" i="5"/>
  <c r="BB3" i="5"/>
  <c r="AT3" i="5"/>
  <c r="AP3" i="5"/>
  <c r="AH3" i="5"/>
  <c r="AD3" i="5"/>
  <c r="V3" i="5"/>
  <c r="R3" i="5"/>
  <c r="BE3" i="5"/>
  <c r="BA3" i="5"/>
  <c r="AS3" i="5"/>
  <c r="AO3" i="5"/>
  <c r="AG3" i="5"/>
  <c r="AC3" i="5"/>
  <c r="Y3" i="5"/>
  <c r="U3" i="5"/>
  <c r="Q3" i="5"/>
  <c r="AL8" i="5"/>
  <c r="AL11" i="5"/>
  <c r="BN4" i="1"/>
  <c r="AK4" i="1"/>
  <c r="Y3" i="1"/>
  <c r="AV3" i="1"/>
  <c r="BH3" i="1"/>
  <c r="AJ3" i="1"/>
  <c r="AW36" i="1"/>
  <c r="AW37" i="1"/>
  <c r="AW23" i="1"/>
  <c r="AW27" i="1"/>
  <c r="BI27" i="1"/>
  <c r="AW20" i="1"/>
  <c r="AL17" i="5"/>
  <c r="AW17" i="1"/>
  <c r="GH14" i="1"/>
  <c r="GI14" i="1"/>
  <c r="AL39" i="5"/>
  <c r="AW39" i="1"/>
  <c r="FD52" i="1"/>
  <c r="BV45" i="5"/>
  <c r="CL45" i="1"/>
  <c r="CM45" i="5"/>
  <c r="A45" i="5"/>
  <c r="FD32" i="1"/>
  <c r="BV55" i="5"/>
  <c r="CL55" i="1"/>
  <c r="CM55" i="5"/>
  <c r="A55" i="5"/>
  <c r="BV50" i="5"/>
  <c r="CL50" i="1"/>
  <c r="CM50" i="5"/>
  <c r="A50" i="5"/>
  <c r="BV30" i="5"/>
  <c r="CL42" i="1"/>
  <c r="CM42" i="5"/>
  <c r="A42" i="5"/>
  <c r="CL60" i="1"/>
  <c r="CM60" i="5"/>
  <c r="A60" i="5"/>
  <c r="CL46" i="1"/>
  <c r="CM46" i="5"/>
  <c r="A46" i="5"/>
  <c r="CL58" i="5"/>
  <c r="BV60" i="5"/>
  <c r="CJ55" i="5"/>
  <c r="CM41" i="1"/>
  <c r="CN41" i="5"/>
  <c r="CL41" i="5"/>
  <c r="CM35" i="1"/>
  <c r="CN35" i="5"/>
  <c r="CL35" i="5"/>
  <c r="CN28" i="1"/>
  <c r="CO28" i="5"/>
  <c r="CJ28" i="5"/>
  <c r="BV49" i="5"/>
  <c r="CM49" i="5"/>
  <c r="A49" i="5"/>
  <c r="BV21" i="5"/>
  <c r="GH44" i="1"/>
  <c r="GI44" i="1"/>
  <c r="BO44" i="5"/>
  <c r="FD40" i="1"/>
  <c r="BO36" i="1"/>
  <c r="FD24" i="1"/>
  <c r="BO24" i="1"/>
  <c r="AW24" i="1"/>
  <c r="AL24" i="5"/>
  <c r="FD28" i="1"/>
  <c r="AW28" i="1"/>
  <c r="AL28" i="5"/>
  <c r="BO28" i="1"/>
  <c r="GH38" i="1"/>
  <c r="GI38" i="1"/>
  <c r="BO38" i="5"/>
  <c r="FD22" i="1"/>
  <c r="FD13" i="1"/>
  <c r="BO13" i="1"/>
  <c r="AW13" i="1"/>
  <c r="AL13" i="5"/>
  <c r="GH23" i="1"/>
  <c r="GI23" i="1"/>
  <c r="BO23" i="5"/>
  <c r="BI9" i="1"/>
  <c r="BI8" i="1"/>
  <c r="BO14" i="1"/>
  <c r="BI11" i="1"/>
  <c r="BO6" i="1"/>
  <c r="BP6" i="5"/>
  <c r="FD5" i="1"/>
  <c r="FD38" i="1"/>
  <c r="BO9" i="1"/>
  <c r="GH60" i="1"/>
  <c r="GI60" i="1"/>
  <c r="BO60" i="5"/>
  <c r="AW55" i="1"/>
  <c r="BO55" i="1"/>
  <c r="FD55" i="1"/>
  <c r="AL55" i="5"/>
  <c r="BO54" i="1"/>
  <c r="FD57" i="1"/>
  <c r="BI52" i="1"/>
  <c r="AX52" i="5"/>
  <c r="GH50" i="1"/>
  <c r="GI50" i="1"/>
  <c r="BO50" i="5"/>
  <c r="BO48" i="1"/>
  <c r="BO47" i="1"/>
  <c r="BI53" i="1"/>
  <c r="AX53" i="5"/>
  <c r="GH48" i="1"/>
  <c r="GI48" i="1"/>
  <c r="BO48" i="5"/>
  <c r="BI43" i="1"/>
  <c r="AX43" i="5"/>
  <c r="BI42" i="1"/>
  <c r="AX42" i="5"/>
  <c r="BO42" i="1"/>
  <c r="BO39" i="1"/>
  <c r="BO41" i="1"/>
  <c r="FD36" i="1"/>
  <c r="BO38" i="1"/>
  <c r="FD35" i="1"/>
  <c r="AW35" i="1"/>
  <c r="BO35" i="1"/>
  <c r="AL35" i="5"/>
  <c r="GH35" i="1"/>
  <c r="GI35" i="1"/>
  <c r="BO35" i="5"/>
  <c r="GH41" i="1"/>
  <c r="GI41" i="1"/>
  <c r="BO41" i="5"/>
  <c r="BO34" i="1"/>
  <c r="BI29" i="1"/>
  <c r="AX29" i="5"/>
  <c r="FD25" i="1"/>
  <c r="BI30" i="1"/>
  <c r="AX30" i="5"/>
  <c r="BO27" i="1"/>
  <c r="BI44" i="1"/>
  <c r="AX44" i="5"/>
  <c r="FD21" i="1"/>
  <c r="AW21" i="1"/>
  <c r="AL21" i="5"/>
  <c r="BO21" i="1"/>
  <c r="BO15" i="1"/>
  <c r="BO12" i="1"/>
  <c r="BP12" i="5"/>
  <c r="AW12" i="1"/>
  <c r="AX12" i="5"/>
  <c r="FD12" i="1"/>
  <c r="FD6" i="1"/>
  <c r="GH25" i="1"/>
  <c r="GI25" i="1"/>
  <c r="BO25" i="5"/>
  <c r="GH36" i="1"/>
  <c r="GI36" i="1"/>
  <c r="BO36" i="5"/>
  <c r="GH57" i="1"/>
  <c r="GI57" i="1"/>
  <c r="BO57" i="5"/>
  <c r="BO20" i="5"/>
  <c r="GH20" i="1"/>
  <c r="GI20" i="1"/>
  <c r="GH21" i="1"/>
  <c r="GI21" i="1"/>
  <c r="BO21" i="5"/>
  <c r="FD18" i="1"/>
  <c r="FD8" i="1"/>
  <c r="BO16" i="1"/>
  <c r="BO8" i="1"/>
  <c r="BI20" i="1"/>
  <c r="AX20" i="5"/>
  <c r="GH17" i="1"/>
  <c r="GI17" i="1"/>
  <c r="BO17" i="5"/>
  <c r="FD14" i="1"/>
  <c r="BO11" i="1"/>
  <c r="BP11" i="5"/>
  <c r="FD23" i="1"/>
  <c r="BO17" i="1"/>
  <c r="FD43" i="1"/>
  <c r="EY6" i="1"/>
  <c r="FA6" i="1"/>
  <c r="AW3" i="5"/>
  <c r="GH54" i="1"/>
  <c r="GI54" i="1"/>
  <c r="BO54" i="5"/>
  <c r="FD50" i="1"/>
  <c r="AW50" i="1"/>
  <c r="BO50" i="1"/>
  <c r="AL50" i="5"/>
  <c r="GH49" i="1"/>
  <c r="GI49" i="1"/>
  <c r="BO49" i="5"/>
  <c r="GH45" i="1"/>
  <c r="GI45" i="1"/>
  <c r="BO45" i="5"/>
  <c r="BI38" i="1"/>
  <c r="AX38" i="5"/>
  <c r="FD27" i="1"/>
  <c r="BI34" i="1"/>
  <c r="AX34" i="5"/>
  <c r="GH22" i="1"/>
  <c r="GI22" i="1"/>
  <c r="BO22" i="5"/>
  <c r="FD44" i="1"/>
  <c r="AX15" i="5"/>
  <c r="BI15" i="1"/>
  <c r="BI10" i="1"/>
  <c r="GH27" i="1"/>
  <c r="GI27" i="1"/>
  <c r="BO27" i="5"/>
  <c r="BO18" i="1"/>
  <c r="FD19" i="1"/>
  <c r="GH58" i="1"/>
  <c r="GI58" i="1"/>
  <c r="BO58" i="5"/>
  <c r="BO56" i="1"/>
  <c r="FD56" i="1"/>
  <c r="AW56" i="1"/>
  <c r="AL56" i="5"/>
  <c r="GH53" i="1"/>
  <c r="GI53" i="1"/>
  <c r="BO53" i="5"/>
  <c r="GH56" i="1"/>
  <c r="GI56" i="1"/>
  <c r="BO56" i="5"/>
  <c r="BO52" i="1"/>
  <c r="BI49" i="1"/>
  <c r="AX49" i="5"/>
  <c r="FD48" i="1"/>
  <c r="FD47" i="1"/>
  <c r="BO53" i="1"/>
  <c r="FD45" i="1"/>
  <c r="AW45" i="1"/>
  <c r="BO45" i="1"/>
  <c r="AL45" i="5"/>
  <c r="BO43" i="1"/>
  <c r="GH42" i="1"/>
  <c r="GI42" i="1"/>
  <c r="BO42" i="5"/>
  <c r="BI40" i="1"/>
  <c r="AX40" i="5"/>
  <c r="GH37" i="1"/>
  <c r="GI37" i="1"/>
  <c r="BO37" i="5"/>
  <c r="FD31" i="1"/>
  <c r="BO31" i="1"/>
  <c r="AW31" i="1"/>
  <c r="AL31" i="5"/>
  <c r="FD39" i="1"/>
  <c r="GH31" i="1"/>
  <c r="GI31" i="1"/>
  <c r="BO31" i="5"/>
  <c r="BI37" i="1"/>
  <c r="AX37" i="5"/>
  <c r="BI32" i="1"/>
  <c r="AX32" i="5"/>
  <c r="GH30" i="1"/>
  <c r="GI30" i="1"/>
  <c r="BO30" i="5"/>
  <c r="GH26" i="1"/>
  <c r="GI26" i="1"/>
  <c r="BO26" i="5"/>
  <c r="BI33" i="1"/>
  <c r="AX33" i="5"/>
  <c r="BO29" i="1"/>
  <c r="GH28" i="1"/>
  <c r="GI28" i="1"/>
  <c r="BO28" i="5"/>
  <c r="BO30" i="1"/>
  <c r="AX26" i="5"/>
  <c r="BI26" i="1"/>
  <c r="GH24" i="1"/>
  <c r="GI24" i="1"/>
  <c r="BO24" i="5"/>
  <c r="AX22" i="5"/>
  <c r="BI22" i="1"/>
  <c r="GH18" i="1"/>
  <c r="GI18" i="1"/>
  <c r="BO18" i="5"/>
  <c r="FD15" i="1"/>
  <c r="GH11" i="1"/>
  <c r="GI11" i="1"/>
  <c r="GH9" i="1"/>
  <c r="GI9" i="1"/>
  <c r="GH15" i="1"/>
  <c r="GI15" i="1"/>
  <c r="BO15" i="5"/>
  <c r="GH29" i="1"/>
  <c r="GI29" i="1"/>
  <c r="BO29" i="5"/>
  <c r="GH40" i="1"/>
  <c r="GI40" i="1"/>
  <c r="BO40" i="5"/>
  <c r="GH52" i="1"/>
  <c r="GI52" i="1"/>
  <c r="BO52" i="5"/>
  <c r="BI23" i="1"/>
  <c r="AX23" i="5"/>
  <c r="FD17" i="1"/>
  <c r="GH13" i="1"/>
  <c r="GI13" i="1"/>
  <c r="BO13" i="5"/>
  <c r="GH8" i="1"/>
  <c r="GI8" i="1"/>
  <c r="BI19" i="1"/>
  <c r="AX19" i="5"/>
  <c r="BO10" i="1"/>
  <c r="BI7" i="1"/>
  <c r="BO20" i="1"/>
  <c r="GH12" i="1"/>
  <c r="GI12" i="1"/>
  <c r="FD11" i="1"/>
  <c r="BI5" i="1"/>
  <c r="FD20" i="1"/>
  <c r="FD49" i="1"/>
  <c r="FD60" i="1"/>
  <c r="AW60" i="1"/>
  <c r="BO60" i="1"/>
  <c r="AL60" i="5"/>
  <c r="AW58" i="1"/>
  <c r="BO58" i="1"/>
  <c r="FD58" i="1"/>
  <c r="AL58" i="5"/>
  <c r="BI54" i="1"/>
  <c r="AX54" i="5"/>
  <c r="BI57" i="1"/>
  <c r="AX57" i="5"/>
  <c r="BI48" i="1"/>
  <c r="AX48" i="5"/>
  <c r="BI47" i="1"/>
  <c r="AX47" i="5"/>
  <c r="GH34" i="1"/>
  <c r="GI34" i="1"/>
  <c r="BO34" i="5"/>
  <c r="BI41" i="1"/>
  <c r="AX41" i="5"/>
  <c r="FD37" i="1"/>
  <c r="FD33" i="1"/>
  <c r="BO25" i="1"/>
  <c r="FD26" i="1"/>
  <c r="GH6" i="1"/>
  <c r="GI6" i="1"/>
  <c r="GH43" i="1"/>
  <c r="GI43" i="1"/>
  <c r="BO43" i="5"/>
  <c r="BI16" i="1"/>
  <c r="AX16" i="5"/>
  <c r="FD7" i="1"/>
  <c r="AX11" i="5"/>
  <c r="BO6" i="5"/>
  <c r="BO59" i="1"/>
  <c r="FD59" i="1"/>
  <c r="AW59" i="1"/>
  <c r="AL59" i="5"/>
  <c r="GH55" i="1"/>
  <c r="GI55" i="1"/>
  <c r="BO55" i="5"/>
  <c r="GH51" i="1"/>
  <c r="GI51" i="1"/>
  <c r="BO51" i="5"/>
  <c r="BO57" i="1"/>
  <c r="FD51" i="1"/>
  <c r="AW51" i="1"/>
  <c r="BO51" i="1"/>
  <c r="AL51" i="5"/>
  <c r="BO49" i="1"/>
  <c r="FD46" i="1"/>
  <c r="AW46" i="1"/>
  <c r="BO46" i="1"/>
  <c r="AL46" i="5"/>
  <c r="FD53" i="1"/>
  <c r="FD42" i="1"/>
  <c r="GH46" i="1"/>
  <c r="GI46" i="1"/>
  <c r="BO46" i="5"/>
  <c r="BO40" i="1"/>
  <c r="BI36" i="1"/>
  <c r="AX36" i="5"/>
  <c r="GH33" i="1"/>
  <c r="GI33" i="1"/>
  <c r="BO33" i="5"/>
  <c r="GH39" i="1"/>
  <c r="GI39" i="1"/>
  <c r="BO39" i="5"/>
  <c r="BO37" i="1"/>
  <c r="BO32" i="1"/>
  <c r="FD34" i="1"/>
  <c r="BO33" i="1"/>
  <c r="FD29" i="1"/>
  <c r="BI25" i="1"/>
  <c r="AX25" i="5"/>
  <c r="FD30" i="1"/>
  <c r="BO26" i="1"/>
  <c r="BO44" i="1"/>
  <c r="BO22" i="1"/>
  <c r="BO16" i="5"/>
  <c r="GH16" i="1"/>
  <c r="GI16" i="1"/>
  <c r="GH10" i="1"/>
  <c r="GI10" i="1"/>
  <c r="GH7" i="1"/>
  <c r="GI7" i="1"/>
  <c r="GH19" i="1"/>
  <c r="GI19" i="1"/>
  <c r="BO19" i="5"/>
  <c r="GH32" i="1"/>
  <c r="GI32" i="1"/>
  <c r="BO32" i="5"/>
  <c r="GH47" i="1"/>
  <c r="GI47" i="1"/>
  <c r="BO47" i="5"/>
  <c r="GH59" i="1"/>
  <c r="GI59" i="1"/>
  <c r="BO59" i="5"/>
  <c r="BO23" i="1"/>
  <c r="BI18" i="1"/>
  <c r="AX18" i="5"/>
  <c r="FD16" i="1"/>
  <c r="GH5" i="1"/>
  <c r="GI5" i="1"/>
  <c r="BO19" i="1"/>
  <c r="FD9" i="1"/>
  <c r="BO7" i="1"/>
  <c r="BI14" i="1"/>
  <c r="AX14" i="5"/>
  <c r="FD10" i="1"/>
  <c r="BO5" i="1"/>
  <c r="FD41" i="1"/>
  <c r="FD54" i="1"/>
  <c r="AK3" i="5"/>
  <c r="BI3" i="5"/>
  <c r="AL12" i="5"/>
  <c r="AL10" i="5"/>
  <c r="AX8" i="5"/>
  <c r="AL6" i="5"/>
  <c r="AX5" i="5"/>
  <c r="AL5" i="5"/>
  <c r="GH4" i="1"/>
  <c r="GI4" i="1"/>
  <c r="BO4" i="5"/>
  <c r="BO7" i="5"/>
  <c r="AW4" i="1"/>
  <c r="AL4" i="5"/>
  <c r="BO11" i="5"/>
  <c r="Z3" i="5"/>
  <c r="FD4" i="1"/>
  <c r="AK3" i="1"/>
  <c r="AW3" i="1"/>
  <c r="BI3" i="1"/>
  <c r="BO4" i="1"/>
  <c r="BP4" i="5"/>
  <c r="AX7" i="5"/>
  <c r="BJ11" i="5"/>
  <c r="AX9" i="5"/>
  <c r="AX27" i="5"/>
  <c r="DT33" i="1"/>
  <c r="AX17" i="5"/>
  <c r="BI17" i="1"/>
  <c r="AX39" i="5"/>
  <c r="BI39" i="1"/>
  <c r="FE5" i="1"/>
  <c r="BP5" i="5"/>
  <c r="BP14" i="1"/>
  <c r="BP25" i="1"/>
  <c r="BQ25" i="5"/>
  <c r="DT36" i="1"/>
  <c r="DT16" i="1"/>
  <c r="DT5" i="1"/>
  <c r="DT23" i="1"/>
  <c r="BP57" i="1"/>
  <c r="BQ57" i="5"/>
  <c r="DT39" i="1"/>
  <c r="AL3" i="5"/>
  <c r="AX3" i="5"/>
  <c r="BJ3" i="5"/>
  <c r="FE10" i="1"/>
  <c r="FE8" i="1"/>
  <c r="BP19" i="1"/>
  <c r="BP32" i="1"/>
  <c r="GJ5" i="1"/>
  <c r="FE7" i="1"/>
  <c r="DT54" i="1"/>
  <c r="GJ32" i="1"/>
  <c r="GJ43" i="1"/>
  <c r="GJ40" i="1"/>
  <c r="GJ26" i="1"/>
  <c r="GJ45" i="1"/>
  <c r="GJ21" i="1"/>
  <c r="GJ35" i="1"/>
  <c r="GJ14" i="1"/>
  <c r="GJ51" i="1"/>
  <c r="GJ6" i="1"/>
  <c r="GJ34" i="1"/>
  <c r="GJ8" i="1"/>
  <c r="GJ15" i="1"/>
  <c r="GJ20" i="1"/>
  <c r="GJ19" i="1"/>
  <c r="GJ9" i="1"/>
  <c r="GJ31" i="1"/>
  <c r="GJ42" i="1"/>
  <c r="GJ53" i="1"/>
  <c r="GJ49" i="1"/>
  <c r="GJ25" i="1"/>
  <c r="GJ41" i="1"/>
  <c r="GJ50" i="1"/>
  <c r="GJ7" i="1"/>
  <c r="GJ46" i="1"/>
  <c r="GJ13" i="1"/>
  <c r="GJ11" i="1"/>
  <c r="GJ24" i="1"/>
  <c r="BQ14" i="5"/>
  <c r="FE19" i="1"/>
  <c r="BP19" i="5"/>
  <c r="FE23" i="1"/>
  <c r="BP23" i="5"/>
  <c r="GJ10" i="1"/>
  <c r="FE33" i="1"/>
  <c r="BP33" i="5"/>
  <c r="GJ33" i="1"/>
  <c r="EY47" i="1"/>
  <c r="FA47" i="1"/>
  <c r="BJ47" i="5"/>
  <c r="EY48" i="1"/>
  <c r="FA48" i="1"/>
  <c r="BJ48" i="5"/>
  <c r="EY22" i="1"/>
  <c r="FA22" i="1"/>
  <c r="BJ22" i="5"/>
  <c r="FE29" i="1"/>
  <c r="BP29" i="5"/>
  <c r="BI31" i="1"/>
  <c r="DT31" i="1"/>
  <c r="BP31" i="1"/>
  <c r="AX31" i="5"/>
  <c r="GJ37" i="1"/>
  <c r="DT40" i="1"/>
  <c r="BI45" i="1"/>
  <c r="DT45" i="1"/>
  <c r="BP45" i="1"/>
  <c r="AX45" i="5"/>
  <c r="GJ56" i="1"/>
  <c r="BP10" i="1"/>
  <c r="BQ10" i="5"/>
  <c r="GJ54" i="1"/>
  <c r="FE27" i="1"/>
  <c r="BP27" i="5"/>
  <c r="BI35" i="1"/>
  <c r="DT35" i="1"/>
  <c r="BP35" i="1"/>
  <c r="AX35" i="5"/>
  <c r="DT43" i="1"/>
  <c r="BP53" i="1"/>
  <c r="FE54" i="1"/>
  <c r="BP54" i="5"/>
  <c r="BI55" i="1"/>
  <c r="DT55" i="1"/>
  <c r="BP55" i="1"/>
  <c r="AX55" i="5"/>
  <c r="EY11" i="1"/>
  <c r="FA11" i="1"/>
  <c r="BP8" i="1"/>
  <c r="BQ8" i="5"/>
  <c r="BP9" i="1"/>
  <c r="DT27" i="1"/>
  <c r="GJ44" i="1"/>
  <c r="DT14" i="1"/>
  <c r="BP18" i="1"/>
  <c r="GJ47" i="1"/>
  <c r="FE44" i="1"/>
  <c r="BP44" i="5"/>
  <c r="DT25" i="1"/>
  <c r="EY36" i="1"/>
  <c r="FA36" i="1"/>
  <c r="BJ36" i="5"/>
  <c r="FE46" i="1"/>
  <c r="BP46" i="5"/>
  <c r="FE57" i="1"/>
  <c r="BP57" i="5"/>
  <c r="BI59" i="1"/>
  <c r="DT59" i="1"/>
  <c r="BP59" i="1"/>
  <c r="AX59" i="5"/>
  <c r="BP16" i="1"/>
  <c r="FE25" i="1"/>
  <c r="BP25" i="5"/>
  <c r="FA41" i="1"/>
  <c r="EY41" i="1"/>
  <c r="BJ41" i="5"/>
  <c r="BP47" i="1"/>
  <c r="BP48" i="1"/>
  <c r="DT57" i="1"/>
  <c r="BP54" i="1"/>
  <c r="FE58" i="1"/>
  <c r="BP58" i="5"/>
  <c r="BI60" i="1"/>
  <c r="DT60" i="1"/>
  <c r="BP60" i="1"/>
  <c r="AX60" i="5"/>
  <c r="DT7" i="1"/>
  <c r="DT17" i="1"/>
  <c r="DT19" i="1"/>
  <c r="BP26" i="1"/>
  <c r="GJ30" i="1"/>
  <c r="DT32" i="1"/>
  <c r="BP37" i="1"/>
  <c r="FE31" i="1"/>
  <c r="BP31" i="5"/>
  <c r="EY40" i="1"/>
  <c r="FA40" i="1"/>
  <c r="BJ40" i="5"/>
  <c r="FE43" i="1"/>
  <c r="BP43" i="5"/>
  <c r="FE52" i="1"/>
  <c r="BP52" i="5"/>
  <c r="BI56" i="1"/>
  <c r="DT56" i="1"/>
  <c r="BP56" i="1"/>
  <c r="AX56" i="5"/>
  <c r="GJ58" i="1"/>
  <c r="DT10" i="1"/>
  <c r="BP15" i="1"/>
  <c r="GJ22" i="1"/>
  <c r="DT34" i="1"/>
  <c r="BP38" i="1"/>
  <c r="FE17" i="1"/>
  <c r="BP17" i="5"/>
  <c r="FE16" i="1"/>
  <c r="BP16" i="5"/>
  <c r="BI12" i="1"/>
  <c r="DT12" i="1"/>
  <c r="BP12" i="1"/>
  <c r="FA44" i="1"/>
  <c r="EY44" i="1"/>
  <c r="BJ44" i="5"/>
  <c r="BP39" i="1"/>
  <c r="DT29" i="1"/>
  <c r="FE39" i="1"/>
  <c r="BP39" i="5"/>
  <c r="BP42" i="1"/>
  <c r="BP43" i="1"/>
  <c r="DT53" i="1"/>
  <c r="BP52" i="1"/>
  <c r="BP11" i="1"/>
  <c r="DT8" i="1"/>
  <c r="FA9" i="1"/>
  <c r="EY9" i="1"/>
  <c r="FA27" i="1"/>
  <c r="EY27" i="1"/>
  <c r="BJ27" i="5"/>
  <c r="FE28" i="1"/>
  <c r="BP28" i="5"/>
  <c r="FE36" i="1"/>
  <c r="BP36" i="5"/>
  <c r="FE49" i="1"/>
  <c r="BP49" i="5"/>
  <c r="GJ29" i="1"/>
  <c r="BQ32" i="5"/>
  <c r="EY37" i="1"/>
  <c r="FA37" i="1"/>
  <c r="BJ37" i="5"/>
  <c r="FA49" i="1"/>
  <c r="EY49" i="1"/>
  <c r="BJ49" i="5"/>
  <c r="FE18" i="1"/>
  <c r="BP18" i="5"/>
  <c r="BP34" i="1"/>
  <c r="BI50" i="1"/>
  <c r="DT50" i="1"/>
  <c r="BP50" i="1"/>
  <c r="AX50" i="5"/>
  <c r="BP20" i="1"/>
  <c r="GJ57" i="1"/>
  <c r="FE21" i="1"/>
  <c r="BP21" i="5"/>
  <c r="DT30" i="1"/>
  <c r="BP29" i="1"/>
  <c r="FE41" i="1"/>
  <c r="BP41" i="5"/>
  <c r="EY42" i="1"/>
  <c r="FA42" i="1"/>
  <c r="BJ42" i="5"/>
  <c r="GJ48" i="1"/>
  <c r="DT52" i="1"/>
  <c r="FE9" i="1"/>
  <c r="GJ38" i="1"/>
  <c r="BP9" i="5"/>
  <c r="BP7" i="5"/>
  <c r="DT6" i="1"/>
  <c r="EY14" i="1"/>
  <c r="FA14" i="1"/>
  <c r="BJ14" i="5"/>
  <c r="DT18" i="1"/>
  <c r="FE26" i="1"/>
  <c r="BP26" i="5"/>
  <c r="EY25" i="1"/>
  <c r="FA25" i="1"/>
  <c r="BJ25" i="5"/>
  <c r="FE32" i="1"/>
  <c r="BP32" i="5"/>
  <c r="GJ39" i="1"/>
  <c r="FE40" i="1"/>
  <c r="BP40" i="5"/>
  <c r="DT46" i="1"/>
  <c r="BP46" i="1"/>
  <c r="BI46" i="1"/>
  <c r="AX46" i="5"/>
  <c r="FE51" i="1"/>
  <c r="BP51" i="5"/>
  <c r="FA16" i="1"/>
  <c r="EY16" i="1"/>
  <c r="BJ16" i="5"/>
  <c r="BP41" i="1"/>
  <c r="DT47" i="1"/>
  <c r="DT48" i="1"/>
  <c r="EY57" i="1"/>
  <c r="FA57" i="1"/>
  <c r="BJ57" i="5"/>
  <c r="FA54" i="1"/>
  <c r="EY54" i="1"/>
  <c r="BJ54" i="5"/>
  <c r="DT58" i="1"/>
  <c r="BP58" i="1"/>
  <c r="BI58" i="1"/>
  <c r="AX58" i="5"/>
  <c r="EY5" i="1"/>
  <c r="FA5" i="1"/>
  <c r="BP7" i="1"/>
  <c r="DU7" i="1"/>
  <c r="BP23" i="1"/>
  <c r="GJ52" i="1"/>
  <c r="BP22" i="1"/>
  <c r="DT26" i="1"/>
  <c r="EY33" i="1"/>
  <c r="FA33" i="1"/>
  <c r="BJ33" i="5"/>
  <c r="EY32" i="1"/>
  <c r="FA32" i="1"/>
  <c r="BJ32" i="5"/>
  <c r="DT37" i="1"/>
  <c r="FE53" i="1"/>
  <c r="BP53" i="5"/>
  <c r="DT49" i="1"/>
  <c r="EY10" i="1"/>
  <c r="FA10" i="1"/>
  <c r="DT15" i="1"/>
  <c r="FA34" i="1"/>
  <c r="EY34" i="1"/>
  <c r="BJ34" i="5"/>
  <c r="DT38" i="1"/>
  <c r="DT20" i="1"/>
  <c r="FE12" i="1"/>
  <c r="BI21" i="1"/>
  <c r="DT21" i="1"/>
  <c r="BP21" i="1"/>
  <c r="AX21" i="5"/>
  <c r="BP44" i="1"/>
  <c r="EY30" i="1"/>
  <c r="FA30" i="1"/>
  <c r="BJ30" i="5"/>
  <c r="EY29" i="1"/>
  <c r="FA29" i="1"/>
  <c r="BJ29" i="5"/>
  <c r="FE38" i="1"/>
  <c r="BP38" i="5"/>
  <c r="FE42" i="1"/>
  <c r="BP42" i="5"/>
  <c r="DT42" i="1"/>
  <c r="FA43" i="1"/>
  <c r="EY43" i="1"/>
  <c r="BJ43" i="5"/>
  <c r="FE47" i="1"/>
  <c r="BP47" i="5"/>
  <c r="FA52" i="1"/>
  <c r="EY52" i="1"/>
  <c r="BJ52" i="5"/>
  <c r="DT11" i="1"/>
  <c r="FA8" i="1"/>
  <c r="EY8" i="1"/>
  <c r="BI13" i="1"/>
  <c r="DT13" i="1"/>
  <c r="BP13" i="1"/>
  <c r="AX13" i="5"/>
  <c r="DT24" i="1"/>
  <c r="BP24" i="1"/>
  <c r="BI24" i="1"/>
  <c r="AX24" i="5"/>
  <c r="FE22" i="1"/>
  <c r="BP22" i="5"/>
  <c r="FE60" i="1"/>
  <c r="BP60" i="5"/>
  <c r="FE20" i="1"/>
  <c r="BP20" i="5"/>
  <c r="BQ19" i="5"/>
  <c r="GJ23" i="1"/>
  <c r="BP10" i="5"/>
  <c r="BP8" i="5"/>
  <c r="EY18" i="1"/>
  <c r="BJ18" i="5"/>
  <c r="FA18" i="1"/>
  <c r="GJ59" i="1"/>
  <c r="GJ16" i="1"/>
  <c r="FE37" i="1"/>
  <c r="BP37" i="5"/>
  <c r="BP36" i="1"/>
  <c r="DT51" i="1"/>
  <c r="BP51" i="1"/>
  <c r="BI51" i="1"/>
  <c r="AX51" i="5"/>
  <c r="GJ55" i="1"/>
  <c r="FE59" i="1"/>
  <c r="BP59" i="5"/>
  <c r="DT41" i="1"/>
  <c r="BP6" i="1"/>
  <c r="BP5" i="1"/>
  <c r="DU5" i="1"/>
  <c r="GJ12" i="1"/>
  <c r="FA7" i="1"/>
  <c r="EY7" i="1"/>
  <c r="EY19" i="1"/>
  <c r="FA19" i="1"/>
  <c r="BJ19" i="5"/>
  <c r="FA23" i="1"/>
  <c r="EY23" i="1"/>
  <c r="BJ23" i="5"/>
  <c r="GJ18" i="1"/>
  <c r="DT22" i="1"/>
  <c r="EY26" i="1"/>
  <c r="FA26" i="1"/>
  <c r="BJ26" i="5"/>
  <c r="FE30" i="1"/>
  <c r="BP30" i="5"/>
  <c r="GJ28" i="1"/>
  <c r="BP33" i="1"/>
  <c r="BP40" i="1"/>
  <c r="FE45" i="1"/>
  <c r="BP45" i="5"/>
  <c r="BP49" i="1"/>
  <c r="FE56" i="1"/>
  <c r="BP56" i="5"/>
  <c r="GJ27" i="1"/>
  <c r="EY15" i="1"/>
  <c r="FA15" i="1"/>
  <c r="BJ15" i="5"/>
  <c r="FA38" i="1"/>
  <c r="BJ38" i="5"/>
  <c r="EY38" i="1"/>
  <c r="FE50" i="1"/>
  <c r="BP50" i="5"/>
  <c r="FE11" i="1"/>
  <c r="GJ17" i="1"/>
  <c r="FA20" i="1"/>
  <c r="BJ20" i="5"/>
  <c r="EY20" i="1"/>
  <c r="GJ36" i="1"/>
  <c r="BP15" i="5"/>
  <c r="FE15" i="1"/>
  <c r="DT44" i="1"/>
  <c r="BP30" i="1"/>
  <c r="FE34" i="1"/>
  <c r="BP34" i="5"/>
  <c r="FE35" i="1"/>
  <c r="BP35" i="5"/>
  <c r="EY53" i="1"/>
  <c r="FA53" i="1"/>
  <c r="BJ53" i="5"/>
  <c r="FE48" i="1"/>
  <c r="BP48" i="5"/>
  <c r="FE55" i="1"/>
  <c r="BP55" i="5"/>
  <c r="GJ60" i="1"/>
  <c r="FE6" i="1"/>
  <c r="FE14" i="1"/>
  <c r="BP14" i="5"/>
  <c r="DT9" i="1"/>
  <c r="FE13" i="1"/>
  <c r="BP13" i="5"/>
  <c r="BP27" i="1"/>
  <c r="BI28" i="1"/>
  <c r="DT28" i="1"/>
  <c r="BP28" i="1"/>
  <c r="AX28" i="5"/>
  <c r="FE24" i="1"/>
  <c r="BP24" i="5"/>
  <c r="BP17" i="1"/>
  <c r="BJ8" i="5"/>
  <c r="BJ5" i="5"/>
  <c r="BJ12" i="5"/>
  <c r="AX10" i="5"/>
  <c r="AX6" i="5"/>
  <c r="BI4" i="1"/>
  <c r="AX4" i="5"/>
  <c r="FE4" i="1"/>
  <c r="DT4" i="1"/>
  <c r="GJ4" i="1"/>
  <c r="BJ7" i="5"/>
  <c r="BJ9" i="5"/>
  <c r="BQ9" i="5"/>
  <c r="BP4" i="1"/>
  <c r="BQ4" i="5"/>
  <c r="DU32" i="1"/>
  <c r="EY17" i="1"/>
  <c r="BJ17" i="5"/>
  <c r="FA17" i="1"/>
  <c r="DU14" i="1"/>
  <c r="BJ39" i="5"/>
  <c r="FA39" i="1"/>
  <c r="EY39" i="1"/>
  <c r="DU19" i="1"/>
  <c r="DU25" i="1"/>
  <c r="DU57" i="1"/>
  <c r="DU6" i="1"/>
  <c r="DK36" i="1"/>
  <c r="DK17" i="1"/>
  <c r="BQ7" i="5"/>
  <c r="FF5" i="1"/>
  <c r="DK6" i="1"/>
  <c r="GL5" i="1"/>
  <c r="GM5" i="1"/>
  <c r="DU11" i="1"/>
  <c r="DU12" i="1"/>
  <c r="FF24" i="1"/>
  <c r="GL60" i="1"/>
  <c r="GM60" i="1"/>
  <c r="DU30" i="1"/>
  <c r="BQ30" i="5"/>
  <c r="GL17" i="1"/>
  <c r="GM17" i="1"/>
  <c r="FF50" i="1"/>
  <c r="BQ15" i="1"/>
  <c r="FF45" i="1"/>
  <c r="DC26" i="1"/>
  <c r="GL59" i="1"/>
  <c r="GM59" i="1"/>
  <c r="DK18" i="1"/>
  <c r="FF60" i="1"/>
  <c r="CU29" i="1"/>
  <c r="CU30" i="1"/>
  <c r="BQ6" i="1"/>
  <c r="BR6" i="5"/>
  <c r="DG34" i="1"/>
  <c r="CU10" i="1"/>
  <c r="CY32" i="1"/>
  <c r="CY33" i="1"/>
  <c r="GL52" i="1"/>
  <c r="GM52" i="1"/>
  <c r="DK5" i="1"/>
  <c r="DK54" i="1"/>
  <c r="DO57" i="1"/>
  <c r="DK16" i="1"/>
  <c r="FF40" i="1"/>
  <c r="GL38" i="1"/>
  <c r="GM38" i="1"/>
  <c r="DK42" i="1"/>
  <c r="FF21" i="1"/>
  <c r="DG49" i="1"/>
  <c r="DG37" i="1"/>
  <c r="CY27" i="1"/>
  <c r="CQ9" i="1"/>
  <c r="DU42" i="1"/>
  <c r="BQ42" i="5"/>
  <c r="FF16" i="1"/>
  <c r="DU38" i="1"/>
  <c r="BQ38" i="5"/>
  <c r="DG40" i="1"/>
  <c r="BQ40" i="1"/>
  <c r="CQ41" i="1"/>
  <c r="FF25" i="1"/>
  <c r="DG36" i="1"/>
  <c r="DU18" i="1"/>
  <c r="BQ18" i="5"/>
  <c r="BQ11" i="1"/>
  <c r="CY11" i="1"/>
  <c r="DO11" i="1"/>
  <c r="DU53" i="1"/>
  <c r="BQ53" i="5"/>
  <c r="GL54" i="1"/>
  <c r="GM54" i="1"/>
  <c r="FA31" i="1"/>
  <c r="BQ31" i="1"/>
  <c r="EY31" i="1"/>
  <c r="DO31" i="1"/>
  <c r="DK31" i="1"/>
  <c r="DC31" i="1"/>
  <c r="CU31" i="1"/>
  <c r="DG31" i="1"/>
  <c r="CY31" i="1"/>
  <c r="CQ31" i="1"/>
  <c r="BJ31" i="5"/>
  <c r="BQ22" i="1"/>
  <c r="DK48" i="1"/>
  <c r="CY47" i="1"/>
  <c r="GL24" i="1"/>
  <c r="GM24" i="1"/>
  <c r="GL49" i="1"/>
  <c r="GM49" i="1"/>
  <c r="GL15" i="1"/>
  <c r="GM15" i="1"/>
  <c r="GL45" i="1"/>
  <c r="GM45" i="1"/>
  <c r="BQ5" i="5"/>
  <c r="FF11" i="1"/>
  <c r="DK38" i="1"/>
  <c r="DO15" i="1"/>
  <c r="FF56" i="1"/>
  <c r="FF30" i="1"/>
  <c r="CY23" i="1"/>
  <c r="DK23" i="1"/>
  <c r="BQ23" i="1"/>
  <c r="CQ19" i="1"/>
  <c r="DG19" i="1"/>
  <c r="BQ7" i="1"/>
  <c r="DC7" i="1"/>
  <c r="GL55" i="1"/>
  <c r="GM55" i="1"/>
  <c r="DO39" i="1"/>
  <c r="CY18" i="1"/>
  <c r="DO18" i="1"/>
  <c r="CU17" i="1"/>
  <c r="GL23" i="1"/>
  <c r="GM23" i="1"/>
  <c r="CU8" i="1"/>
  <c r="DC8" i="1"/>
  <c r="CQ52" i="1"/>
  <c r="DO52" i="1"/>
  <c r="CQ43" i="1"/>
  <c r="CY29" i="1"/>
  <c r="DO29" i="1"/>
  <c r="BQ30" i="1"/>
  <c r="CY30" i="1"/>
  <c r="DO30" i="1"/>
  <c r="DU21" i="1"/>
  <c r="BQ21" i="5"/>
  <c r="DK34" i="1"/>
  <c r="DO34" i="1"/>
  <c r="CY10" i="1"/>
  <c r="DO10" i="1"/>
  <c r="DC32" i="1"/>
  <c r="DC33" i="1"/>
  <c r="DU23" i="1"/>
  <c r="BQ23" i="5"/>
  <c r="DG5" i="1"/>
  <c r="CQ54" i="1"/>
  <c r="CY57" i="1"/>
  <c r="CQ57" i="1"/>
  <c r="DU41" i="1"/>
  <c r="BQ41" i="5"/>
  <c r="DG16" i="1"/>
  <c r="DU46" i="1"/>
  <c r="BQ46" i="5"/>
  <c r="GL39" i="1"/>
  <c r="GM39" i="1"/>
  <c r="DC25" i="1"/>
  <c r="FF26" i="1"/>
  <c r="CQ17" i="1"/>
  <c r="CU14" i="1"/>
  <c r="DK14" i="1"/>
  <c r="FF9" i="1"/>
  <c r="BQ42" i="1"/>
  <c r="CY42" i="1"/>
  <c r="DO42" i="1"/>
  <c r="DU29" i="1"/>
  <c r="BQ29" i="5"/>
  <c r="GL57" i="1"/>
  <c r="GM57" i="1"/>
  <c r="FF18" i="1"/>
  <c r="DC49" i="1"/>
  <c r="DO49" i="1"/>
  <c r="CU37" i="1"/>
  <c r="DK37" i="1"/>
  <c r="FF49" i="1"/>
  <c r="FF28" i="1"/>
  <c r="DG27" i="1"/>
  <c r="DC27" i="1"/>
  <c r="CU9" i="1"/>
  <c r="CY9" i="1"/>
  <c r="BQ9" i="1"/>
  <c r="DU52" i="1"/>
  <c r="BQ52" i="5"/>
  <c r="DG44" i="1"/>
  <c r="DO44" i="1"/>
  <c r="GL58" i="1"/>
  <c r="GM58" i="1"/>
  <c r="BQ56" i="1"/>
  <c r="FA56" i="1"/>
  <c r="DK56" i="1"/>
  <c r="CU56" i="1"/>
  <c r="EY56" i="1"/>
  <c r="DO56" i="1"/>
  <c r="CY56" i="1"/>
  <c r="DC56" i="1"/>
  <c r="CQ56" i="1"/>
  <c r="DG56" i="1"/>
  <c r="BJ56" i="5"/>
  <c r="FF43" i="1"/>
  <c r="CU40" i="1"/>
  <c r="DK40" i="1"/>
  <c r="GL30" i="1"/>
  <c r="GM30" i="1"/>
  <c r="FA60" i="1"/>
  <c r="BQ60" i="1"/>
  <c r="EY60" i="1"/>
  <c r="DO60" i="1"/>
  <c r="DK60" i="1"/>
  <c r="DG60" i="1"/>
  <c r="DC60" i="1"/>
  <c r="CY60" i="1"/>
  <c r="CU60" i="1"/>
  <c r="CQ60" i="1"/>
  <c r="BJ60" i="5"/>
  <c r="BQ41" i="1"/>
  <c r="CU41" i="1"/>
  <c r="DK41" i="1"/>
  <c r="DU16" i="1"/>
  <c r="BQ16" i="5"/>
  <c r="FA59" i="1"/>
  <c r="BQ59" i="1"/>
  <c r="EY59" i="1"/>
  <c r="DO59" i="1"/>
  <c r="DG59" i="1"/>
  <c r="CY59" i="1"/>
  <c r="CQ59" i="1"/>
  <c r="DK59" i="1"/>
  <c r="DC59" i="1"/>
  <c r="CU59" i="1"/>
  <c r="BJ59" i="5"/>
  <c r="FF46" i="1"/>
  <c r="CU36" i="1"/>
  <c r="DC17" i="1"/>
  <c r="DC11" i="1"/>
  <c r="FA55" i="1"/>
  <c r="BQ55" i="1"/>
  <c r="EY55" i="1"/>
  <c r="DO55" i="1"/>
  <c r="DK55" i="1"/>
  <c r="DG55" i="1"/>
  <c r="DC55" i="1"/>
  <c r="CY55" i="1"/>
  <c r="CU55" i="1"/>
  <c r="CQ55" i="1"/>
  <c r="BJ55" i="5"/>
  <c r="FA35" i="1"/>
  <c r="BQ35" i="1"/>
  <c r="EY35" i="1"/>
  <c r="DO35" i="1"/>
  <c r="DK35" i="1"/>
  <c r="DG35" i="1"/>
  <c r="DC35" i="1"/>
  <c r="CY35" i="1"/>
  <c r="CU35" i="1"/>
  <c r="CQ35" i="1"/>
  <c r="BJ35" i="5"/>
  <c r="DU10" i="1"/>
  <c r="DC22" i="1"/>
  <c r="BQ48" i="1"/>
  <c r="CY48" i="1"/>
  <c r="DO48" i="1"/>
  <c r="BQ47" i="1"/>
  <c r="DC47" i="1"/>
  <c r="GL10" i="1"/>
  <c r="GM10" i="1"/>
  <c r="FF19" i="1"/>
  <c r="GL11" i="1"/>
  <c r="GM11" i="1"/>
  <c r="GL50" i="1"/>
  <c r="GM50" i="1"/>
  <c r="GL53" i="1"/>
  <c r="GM53" i="1"/>
  <c r="GL8" i="1"/>
  <c r="GM8" i="1"/>
  <c r="GL14" i="1"/>
  <c r="GM14" i="1"/>
  <c r="GL26" i="1"/>
  <c r="GM26" i="1"/>
  <c r="GL32" i="1"/>
  <c r="GM32" i="1"/>
  <c r="FF48" i="1"/>
  <c r="DG53" i="1"/>
  <c r="DO20" i="1"/>
  <c r="DG38" i="1"/>
  <c r="CU15" i="1"/>
  <c r="CU23" i="1"/>
  <c r="DC19" i="1"/>
  <c r="CY7" i="1"/>
  <c r="DU51" i="1"/>
  <c r="BQ51" i="5"/>
  <c r="CU18" i="1"/>
  <c r="FF22" i="1"/>
  <c r="FA13" i="1"/>
  <c r="BQ13" i="1"/>
  <c r="EY13" i="1"/>
  <c r="DO13" i="1"/>
  <c r="DK13" i="1"/>
  <c r="DG13" i="1"/>
  <c r="DC13" i="1"/>
  <c r="CU13" i="1"/>
  <c r="CY13" i="1"/>
  <c r="CQ13" i="1"/>
  <c r="BJ13" i="5"/>
  <c r="DO8" i="1"/>
  <c r="CY52" i="1"/>
  <c r="FF47" i="1"/>
  <c r="DO43" i="1"/>
  <c r="DK29" i="1"/>
  <c r="DK30" i="1"/>
  <c r="FF12" i="1"/>
  <c r="DC34" i="1"/>
  <c r="DK10" i="1"/>
  <c r="DO32" i="1"/>
  <c r="DO33" i="1"/>
  <c r="CY5" i="1"/>
  <c r="CY25" i="1"/>
  <c r="DG17" i="1"/>
  <c r="DG14" i="1"/>
  <c r="DU50" i="1"/>
  <c r="BQ50" i="5"/>
  <c r="CQ44" i="1"/>
  <c r="CQ40" i="1"/>
  <c r="DU54" i="1"/>
  <c r="BQ54" i="5"/>
  <c r="DG41" i="1"/>
  <c r="CQ36" i="1"/>
  <c r="GL44" i="1"/>
  <c r="GM44" i="1"/>
  <c r="GL37" i="1"/>
  <c r="GM37" i="1"/>
  <c r="CY22" i="1"/>
  <c r="CU48" i="1"/>
  <c r="DO47" i="1"/>
  <c r="FF33" i="1"/>
  <c r="GL7" i="1"/>
  <c r="GM7" i="1"/>
  <c r="GL9" i="1"/>
  <c r="GM9" i="1"/>
  <c r="GL43" i="1"/>
  <c r="GM43" i="1"/>
  <c r="DU27" i="1"/>
  <c r="BQ27" i="5"/>
  <c r="CU53" i="1"/>
  <c r="DK53" i="1"/>
  <c r="FF35" i="1"/>
  <c r="CQ20" i="1"/>
  <c r="DK20" i="1"/>
  <c r="CY38" i="1"/>
  <c r="CY15" i="1"/>
  <c r="DU40" i="1"/>
  <c r="BQ40" i="5"/>
  <c r="CQ26" i="1"/>
  <c r="DG26" i="1"/>
  <c r="BQ12" i="5"/>
  <c r="BQ6" i="5"/>
  <c r="DU17" i="1"/>
  <c r="BQ17" i="5"/>
  <c r="DU28" i="1"/>
  <c r="BQ28" i="5"/>
  <c r="FF14" i="1"/>
  <c r="FF55" i="1"/>
  <c r="BQ53" i="1"/>
  <c r="CY53" i="1"/>
  <c r="DO53" i="1"/>
  <c r="FF15" i="1"/>
  <c r="CY20" i="1"/>
  <c r="BQ20" i="1"/>
  <c r="DC6" i="1"/>
  <c r="CQ38" i="1"/>
  <c r="BQ38" i="1"/>
  <c r="DC15" i="1"/>
  <c r="DU49" i="1"/>
  <c r="BQ49" i="5"/>
  <c r="DU33" i="1"/>
  <c r="BQ33" i="5"/>
  <c r="CU26" i="1"/>
  <c r="DK26" i="1"/>
  <c r="GL18" i="1"/>
  <c r="GM18" i="1"/>
  <c r="DO23" i="1"/>
  <c r="BQ19" i="1"/>
  <c r="CU19" i="1"/>
  <c r="DK19" i="1"/>
  <c r="CQ7" i="1"/>
  <c r="DG7" i="1"/>
  <c r="DU36" i="1"/>
  <c r="BQ36" i="5"/>
  <c r="CY39" i="1"/>
  <c r="DC18" i="1"/>
  <c r="FF7" i="1"/>
  <c r="FF8" i="1"/>
  <c r="FF20" i="1"/>
  <c r="FA24" i="1"/>
  <c r="EY24" i="1"/>
  <c r="DO24" i="1"/>
  <c r="DK24" i="1"/>
  <c r="DG24" i="1"/>
  <c r="DC24" i="1"/>
  <c r="CY24" i="1"/>
  <c r="CU24" i="1"/>
  <c r="CQ24" i="1"/>
  <c r="BQ24" i="1"/>
  <c r="BJ24" i="5"/>
  <c r="DU13" i="1"/>
  <c r="BQ13" i="5"/>
  <c r="CQ8" i="1"/>
  <c r="BQ8" i="1"/>
  <c r="DG52" i="1"/>
  <c r="BQ52" i="1"/>
  <c r="DK43" i="1"/>
  <c r="CY43" i="1"/>
  <c r="BQ43" i="1"/>
  <c r="FF42" i="1"/>
  <c r="DC29" i="1"/>
  <c r="DC30" i="1"/>
  <c r="DO6" i="1"/>
  <c r="CQ34" i="1"/>
  <c r="DC10" i="1"/>
  <c r="FF53" i="1"/>
  <c r="CQ32" i="1"/>
  <c r="DG32" i="1"/>
  <c r="BQ32" i="1"/>
  <c r="CQ33" i="1"/>
  <c r="DG33" i="1"/>
  <c r="DO5" i="1"/>
  <c r="CU5" i="1"/>
  <c r="FA58" i="1"/>
  <c r="DO58" i="1"/>
  <c r="DK58" i="1"/>
  <c r="DG58" i="1"/>
  <c r="DC58" i="1"/>
  <c r="CY58" i="1"/>
  <c r="CU58" i="1"/>
  <c r="CQ58" i="1"/>
  <c r="EY58" i="1"/>
  <c r="BQ58" i="1"/>
  <c r="BJ58" i="5"/>
  <c r="DC54" i="1"/>
  <c r="CY54" i="1"/>
  <c r="BQ54" i="1"/>
  <c r="DG57" i="1"/>
  <c r="BQ57" i="1"/>
  <c r="CQ16" i="1"/>
  <c r="CU16" i="1"/>
  <c r="FF51" i="1"/>
  <c r="CQ25" i="1"/>
  <c r="DG25" i="1"/>
  <c r="BQ25" i="1"/>
  <c r="CY14" i="1"/>
  <c r="DO14" i="1"/>
  <c r="DC42" i="1"/>
  <c r="DU20" i="1"/>
  <c r="BQ20" i="5"/>
  <c r="FA50" i="1"/>
  <c r="BQ50" i="1"/>
  <c r="EY50" i="1"/>
  <c r="DO50" i="1"/>
  <c r="DK50" i="1"/>
  <c r="DG50" i="1"/>
  <c r="DC50" i="1"/>
  <c r="CY50" i="1"/>
  <c r="CU50" i="1"/>
  <c r="CQ50" i="1"/>
  <c r="BJ50" i="5"/>
  <c r="CQ49" i="1"/>
  <c r="BQ37" i="1"/>
  <c r="CY37" i="1"/>
  <c r="DO37" i="1"/>
  <c r="GL29" i="1"/>
  <c r="GM29" i="1"/>
  <c r="DO27" i="1"/>
  <c r="DK27" i="1"/>
  <c r="DC9" i="1"/>
  <c r="DG9" i="1"/>
  <c r="FF39" i="1"/>
  <c r="DK44" i="1"/>
  <c r="DC44" i="1"/>
  <c r="FA12" i="1"/>
  <c r="DK12" i="1"/>
  <c r="CU12" i="1"/>
  <c r="DG12" i="1"/>
  <c r="EY12" i="1"/>
  <c r="DO12" i="1"/>
  <c r="CY12" i="1"/>
  <c r="BQ12" i="1"/>
  <c r="BR12" i="5"/>
  <c r="CQ12" i="1"/>
  <c r="DC12" i="1"/>
  <c r="DG6" i="1"/>
  <c r="CQ6" i="1"/>
  <c r="CY17" i="1"/>
  <c r="DC39" i="1"/>
  <c r="DO17" i="1"/>
  <c r="FF17" i="1"/>
  <c r="GL22" i="1"/>
  <c r="GM22" i="1"/>
  <c r="CY40" i="1"/>
  <c r="DO40" i="1"/>
  <c r="FF31" i="1"/>
  <c r="DU26" i="1"/>
  <c r="BQ26" i="5"/>
  <c r="DU48" i="1"/>
  <c r="BQ48" i="5"/>
  <c r="CY41" i="1"/>
  <c r="DO41" i="1"/>
  <c r="CY36" i="1"/>
  <c r="DO36" i="1"/>
  <c r="BQ39" i="1"/>
  <c r="FF44" i="1"/>
  <c r="DU9" i="1"/>
  <c r="CQ11" i="1"/>
  <c r="DG11" i="1"/>
  <c r="GL56" i="1"/>
  <c r="GM56" i="1"/>
  <c r="BQ45" i="1"/>
  <c r="DC45" i="1"/>
  <c r="DG45" i="1"/>
  <c r="CQ45" i="1"/>
  <c r="FA45" i="1"/>
  <c r="DK45" i="1"/>
  <c r="CU45" i="1"/>
  <c r="CY45" i="1"/>
  <c r="EY45" i="1"/>
  <c r="DO45" i="1"/>
  <c r="BJ45" i="5"/>
  <c r="DU31" i="1"/>
  <c r="BQ31" i="5"/>
  <c r="FF29" i="1"/>
  <c r="CQ22" i="1"/>
  <c r="DG22" i="1"/>
  <c r="DC48" i="1"/>
  <c r="CQ47" i="1"/>
  <c r="DG47" i="1"/>
  <c r="GL33" i="1"/>
  <c r="GM33" i="1"/>
  <c r="GL13" i="1"/>
  <c r="GM13" i="1"/>
  <c r="GL41" i="1"/>
  <c r="GM41" i="1"/>
  <c r="GL42" i="1"/>
  <c r="GM42" i="1"/>
  <c r="GL19" i="1"/>
  <c r="GM19" i="1"/>
  <c r="GL34" i="1"/>
  <c r="GM34" i="1"/>
  <c r="GL35" i="1"/>
  <c r="GM35" i="1"/>
  <c r="GL40" i="1"/>
  <c r="GM40" i="1"/>
  <c r="FA28" i="1"/>
  <c r="BQ28" i="1"/>
  <c r="EY28" i="1"/>
  <c r="DO28" i="1"/>
  <c r="DK28" i="1"/>
  <c r="DG28" i="1"/>
  <c r="DC28" i="1"/>
  <c r="CY28" i="1"/>
  <c r="CU28" i="1"/>
  <c r="CQ28" i="1"/>
  <c r="BJ28" i="5"/>
  <c r="CQ53" i="1"/>
  <c r="GL36" i="1"/>
  <c r="GM36" i="1"/>
  <c r="DC20" i="1"/>
  <c r="DC38" i="1"/>
  <c r="DK15" i="1"/>
  <c r="DG23" i="1"/>
  <c r="DO7" i="1"/>
  <c r="FF59" i="1"/>
  <c r="FF37" i="1"/>
  <c r="DK8" i="1"/>
  <c r="DK52" i="1"/>
  <c r="CU43" i="1"/>
  <c r="FF38" i="1"/>
  <c r="BQ33" i="1"/>
  <c r="DO54" i="1"/>
  <c r="DK57" i="1"/>
  <c r="DO16" i="1"/>
  <c r="EY46" i="1"/>
  <c r="DO46" i="1"/>
  <c r="DK46" i="1"/>
  <c r="DG46" i="1"/>
  <c r="DC46" i="1"/>
  <c r="CY46" i="1"/>
  <c r="CU46" i="1"/>
  <c r="CQ46" i="1"/>
  <c r="FA46" i="1"/>
  <c r="BQ46" i="1"/>
  <c r="BJ46" i="5"/>
  <c r="DO25" i="1"/>
  <c r="CQ14" i="1"/>
  <c r="BQ14" i="1"/>
  <c r="CU42" i="1"/>
  <c r="FF41" i="1"/>
  <c r="DK49" i="1"/>
  <c r="CQ37" i="1"/>
  <c r="CU27" i="1"/>
  <c r="DU39" i="1"/>
  <c r="BQ39" i="5"/>
  <c r="CY44" i="1"/>
  <c r="BQ36" i="1"/>
  <c r="CQ39" i="1"/>
  <c r="DU45" i="1"/>
  <c r="BQ45" i="5"/>
  <c r="DO22" i="1"/>
  <c r="GL51" i="1"/>
  <c r="GM51" i="1"/>
  <c r="BQ11" i="5"/>
  <c r="FF13" i="1"/>
  <c r="FF6" i="1"/>
  <c r="DC53" i="1"/>
  <c r="FF34" i="1"/>
  <c r="DG20" i="1"/>
  <c r="CU20" i="1"/>
  <c r="DO38" i="1"/>
  <c r="CU38" i="1"/>
  <c r="CQ15" i="1"/>
  <c r="DG15" i="1"/>
  <c r="GL27" i="1"/>
  <c r="GM27" i="1"/>
  <c r="GL28" i="1"/>
  <c r="GM28" i="1"/>
  <c r="BQ26" i="1"/>
  <c r="CY26" i="1"/>
  <c r="DO26" i="1"/>
  <c r="DC23" i="1"/>
  <c r="CQ23" i="1"/>
  <c r="CY19" i="1"/>
  <c r="DO19" i="1"/>
  <c r="CU7" i="1"/>
  <c r="DK7" i="1"/>
  <c r="GL12" i="1"/>
  <c r="GM12" i="1"/>
  <c r="FA51" i="1"/>
  <c r="EY51" i="1"/>
  <c r="DO51" i="1"/>
  <c r="DK51" i="1"/>
  <c r="DG51" i="1"/>
  <c r="DC51" i="1"/>
  <c r="CY51" i="1"/>
  <c r="CU51" i="1"/>
  <c r="CQ51" i="1"/>
  <c r="BQ51" i="1"/>
  <c r="BJ51" i="5"/>
  <c r="GL16" i="1"/>
  <c r="GM16" i="1"/>
  <c r="CQ18" i="1"/>
  <c r="DG18" i="1"/>
  <c r="BQ18" i="1"/>
  <c r="DU24" i="1"/>
  <c r="BQ24" i="5"/>
  <c r="DG8" i="1"/>
  <c r="CY8" i="1"/>
  <c r="DC52" i="1"/>
  <c r="CU52" i="1"/>
  <c r="DC43" i="1"/>
  <c r="DG43" i="1"/>
  <c r="CQ29" i="1"/>
  <c r="DG29" i="1"/>
  <c r="BQ29" i="1"/>
  <c r="CQ30" i="1"/>
  <c r="DG30" i="1"/>
  <c r="DU44" i="1"/>
  <c r="BQ44" i="5"/>
  <c r="FA21" i="1"/>
  <c r="BQ21" i="1"/>
  <c r="EY21" i="1"/>
  <c r="DO21" i="1"/>
  <c r="DK21" i="1"/>
  <c r="DG21" i="1"/>
  <c r="DC21" i="1"/>
  <c r="CY21" i="1"/>
  <c r="CU21" i="1"/>
  <c r="CQ21" i="1"/>
  <c r="BJ21" i="5"/>
  <c r="CY6" i="1"/>
  <c r="CU34" i="1"/>
  <c r="CY34" i="1"/>
  <c r="BQ34" i="1"/>
  <c r="CQ10" i="1"/>
  <c r="DG10" i="1"/>
  <c r="BQ10" i="1"/>
  <c r="CU32" i="1"/>
  <c r="DK32" i="1"/>
  <c r="CU33" i="1"/>
  <c r="DK33" i="1"/>
  <c r="DU22" i="1"/>
  <c r="BQ22" i="5"/>
  <c r="CQ5" i="1"/>
  <c r="BQ5" i="1"/>
  <c r="DC5" i="1"/>
  <c r="DU58" i="1"/>
  <c r="BQ58" i="5"/>
  <c r="CU54" i="1"/>
  <c r="DG54" i="1"/>
  <c r="CU57" i="1"/>
  <c r="DC57" i="1"/>
  <c r="CY16" i="1"/>
  <c r="DC16" i="1"/>
  <c r="BQ16" i="1"/>
  <c r="FF32" i="1"/>
  <c r="CU25" i="1"/>
  <c r="DK25" i="1"/>
  <c r="CU39" i="1"/>
  <c r="BQ17" i="1"/>
  <c r="DC14" i="1"/>
  <c r="GL48" i="1"/>
  <c r="GM48" i="1"/>
  <c r="CQ42" i="1"/>
  <c r="DG42" i="1"/>
  <c r="DU34" i="1"/>
  <c r="BQ34" i="5"/>
  <c r="CU49" i="1"/>
  <c r="CY49" i="1"/>
  <c r="BQ49" i="1"/>
  <c r="DC37" i="1"/>
  <c r="FF10" i="1"/>
  <c r="FF36" i="1"/>
  <c r="CQ27" i="1"/>
  <c r="BQ27" i="1"/>
  <c r="DK9" i="1"/>
  <c r="DO9" i="1"/>
  <c r="DU43" i="1"/>
  <c r="BQ43" i="5"/>
  <c r="CU44" i="1"/>
  <c r="BQ44" i="1"/>
  <c r="CU6" i="1"/>
  <c r="BQ15" i="5"/>
  <c r="DU15" i="1"/>
  <c r="DU56" i="1"/>
  <c r="BQ56" i="5"/>
  <c r="FF52" i="1"/>
  <c r="DC40" i="1"/>
  <c r="DU37" i="1"/>
  <c r="BQ37" i="5"/>
  <c r="DU60" i="1"/>
  <c r="BQ60" i="5"/>
  <c r="FF58" i="1"/>
  <c r="DU47" i="1"/>
  <c r="BQ47" i="5"/>
  <c r="DC41" i="1"/>
  <c r="DU59" i="1"/>
  <c r="BQ59" i="5"/>
  <c r="FF57" i="1"/>
  <c r="DC36" i="1"/>
  <c r="DG39" i="1"/>
  <c r="GL47" i="1"/>
  <c r="GM47" i="1"/>
  <c r="DU8" i="1"/>
  <c r="CU11" i="1"/>
  <c r="DK11" i="1"/>
  <c r="DU55" i="1"/>
  <c r="BQ55" i="5"/>
  <c r="FF54" i="1"/>
  <c r="DU35" i="1"/>
  <c r="BQ35" i="5"/>
  <c r="FF27" i="1"/>
  <c r="CU22" i="1"/>
  <c r="DK22" i="1"/>
  <c r="CQ48" i="1"/>
  <c r="DG48" i="1"/>
  <c r="CU47" i="1"/>
  <c r="DK47" i="1"/>
  <c r="FF23" i="1"/>
  <c r="GL46" i="1"/>
  <c r="GM46" i="1"/>
  <c r="GL25" i="1"/>
  <c r="GM25" i="1"/>
  <c r="GL31" i="1"/>
  <c r="GM31" i="1"/>
  <c r="GL20" i="1"/>
  <c r="GM20" i="1"/>
  <c r="GL6" i="1"/>
  <c r="GM6" i="1"/>
  <c r="GL21" i="1"/>
  <c r="GM21" i="1"/>
  <c r="DK39" i="1"/>
  <c r="BJ10" i="5"/>
  <c r="BJ6" i="5"/>
  <c r="BJ4" i="5"/>
  <c r="FA4" i="1"/>
  <c r="EY4" i="1"/>
  <c r="CQ4" i="1"/>
  <c r="BQ4" i="1"/>
  <c r="BR4" i="5"/>
  <c r="CY4" i="1"/>
  <c r="BR7" i="5"/>
  <c r="CU4" i="1"/>
  <c r="DG4" i="1"/>
  <c r="DO4" i="1"/>
  <c r="DC4" i="1"/>
  <c r="DK4" i="1"/>
  <c r="DU4" i="1"/>
  <c r="GL4" i="1"/>
  <c r="GM4" i="1"/>
  <c r="FF4" i="1"/>
  <c r="CR9" i="1"/>
  <c r="CR10" i="1"/>
  <c r="CR8" i="1"/>
  <c r="FH5" i="1"/>
  <c r="FI5" i="1"/>
  <c r="GN21" i="1"/>
  <c r="CR5" i="1"/>
  <c r="GN31" i="1"/>
  <c r="GN20" i="1"/>
  <c r="DV57" i="1"/>
  <c r="GN35" i="1"/>
  <c r="GN43" i="1"/>
  <c r="GN10" i="1"/>
  <c r="GN45" i="1"/>
  <c r="GN24" i="1"/>
  <c r="GN59" i="1"/>
  <c r="GN5" i="1"/>
  <c r="GN25" i="1"/>
  <c r="GN12" i="1"/>
  <c r="GN34" i="1"/>
  <c r="GN9" i="1"/>
  <c r="GN44" i="1"/>
  <c r="GN58" i="1"/>
  <c r="GN23" i="1"/>
  <c r="GN46" i="1"/>
  <c r="GN36" i="1"/>
  <c r="GN41" i="1"/>
  <c r="GN7" i="1"/>
  <c r="GN26" i="1"/>
  <c r="GN11" i="1"/>
  <c r="GN57" i="1"/>
  <c r="GN55" i="1"/>
  <c r="GN47" i="1"/>
  <c r="GN40" i="1"/>
  <c r="GN13" i="1"/>
  <c r="GN22" i="1"/>
  <c r="GN29" i="1"/>
  <c r="GN53" i="1"/>
  <c r="GN49" i="1"/>
  <c r="GN54" i="1"/>
  <c r="GN38" i="1"/>
  <c r="GN6" i="1"/>
  <c r="DV59" i="1"/>
  <c r="DV37" i="1"/>
  <c r="DV56" i="1"/>
  <c r="CR21" i="1"/>
  <c r="BR21" i="5"/>
  <c r="DV24" i="1"/>
  <c r="CR51" i="1"/>
  <c r="BR51" i="5"/>
  <c r="CR26" i="1"/>
  <c r="BR26" i="5"/>
  <c r="GN27" i="1"/>
  <c r="GN51" i="1"/>
  <c r="CR33" i="1"/>
  <c r="BR33" i="5"/>
  <c r="CR28" i="1"/>
  <c r="BR28" i="5"/>
  <c r="CR45" i="1"/>
  <c r="BR45" i="5"/>
  <c r="FH31" i="1"/>
  <c r="FI31" i="1"/>
  <c r="CR57" i="1"/>
  <c r="BR57" i="5"/>
  <c r="FH14" i="1"/>
  <c r="FI14" i="1"/>
  <c r="DV17" i="1"/>
  <c r="GN8" i="1"/>
  <c r="GN50" i="1"/>
  <c r="CR59" i="1"/>
  <c r="BR59" i="5"/>
  <c r="CR30" i="1"/>
  <c r="BR30" i="5"/>
  <c r="DV6" i="1"/>
  <c r="FH45" i="1"/>
  <c r="FI45" i="1"/>
  <c r="DV14" i="1"/>
  <c r="FH27" i="1"/>
  <c r="FI27" i="1"/>
  <c r="DV8" i="1"/>
  <c r="DV15" i="1"/>
  <c r="FH10" i="1"/>
  <c r="FI10" i="1"/>
  <c r="CR17" i="1"/>
  <c r="BR17" i="5"/>
  <c r="FH32" i="1"/>
  <c r="FI32" i="1"/>
  <c r="DV19" i="1"/>
  <c r="FH6" i="1"/>
  <c r="FI6" i="1"/>
  <c r="DV39" i="1"/>
  <c r="FH41" i="1"/>
  <c r="FI41" i="1"/>
  <c r="FH38" i="1"/>
  <c r="FI38" i="1"/>
  <c r="FH37" i="1"/>
  <c r="FI37" i="1"/>
  <c r="DV31" i="1"/>
  <c r="DV9" i="1"/>
  <c r="DV48" i="1"/>
  <c r="FH17" i="1"/>
  <c r="FI17" i="1"/>
  <c r="CR12" i="1"/>
  <c r="FH51" i="1"/>
  <c r="FI51" i="1"/>
  <c r="CR32" i="1"/>
  <c r="BR32" i="5"/>
  <c r="CR24" i="1"/>
  <c r="BR24" i="5"/>
  <c r="FH8" i="1"/>
  <c r="FI8" i="1"/>
  <c r="CR20" i="1"/>
  <c r="BR20" i="5"/>
  <c r="DV54" i="1"/>
  <c r="FH22" i="1"/>
  <c r="FI22" i="1"/>
  <c r="CR55" i="1"/>
  <c r="BR55" i="5"/>
  <c r="CR56" i="1"/>
  <c r="BR56" i="5"/>
  <c r="FH28" i="1"/>
  <c r="FI28" i="1"/>
  <c r="DV23" i="1"/>
  <c r="DV21" i="1"/>
  <c r="CR23" i="1"/>
  <c r="BR23" i="5"/>
  <c r="FH56" i="1"/>
  <c r="FI56" i="1"/>
  <c r="DV12" i="1"/>
  <c r="BR15" i="5"/>
  <c r="CR15" i="1"/>
  <c r="FH24" i="1"/>
  <c r="FI24" i="1"/>
  <c r="FH54" i="1"/>
  <c r="FI54" i="1"/>
  <c r="FH58" i="1"/>
  <c r="FI58" i="1"/>
  <c r="CR44" i="1"/>
  <c r="BR44" i="5"/>
  <c r="FH36" i="1"/>
  <c r="FI36" i="1"/>
  <c r="GN19" i="1"/>
  <c r="GN33" i="1"/>
  <c r="CR37" i="1"/>
  <c r="BR37" i="5"/>
  <c r="FH53" i="1"/>
  <c r="FI53" i="1"/>
  <c r="DV49" i="1"/>
  <c r="DV11" i="1"/>
  <c r="DV51" i="1"/>
  <c r="FH48" i="1"/>
  <c r="FI48" i="1"/>
  <c r="CR60" i="1"/>
  <c r="BR60" i="5"/>
  <c r="DV46" i="1"/>
  <c r="FH11" i="1"/>
  <c r="FI11" i="1"/>
  <c r="GN15" i="1"/>
  <c r="CR22" i="1"/>
  <c r="BR22" i="5"/>
  <c r="DV18" i="1"/>
  <c r="FH16" i="1"/>
  <c r="FI16" i="1"/>
  <c r="FH21" i="1"/>
  <c r="FI21" i="1"/>
  <c r="FH40" i="1"/>
  <c r="FI40" i="1"/>
  <c r="GN17" i="1"/>
  <c r="FH23" i="1"/>
  <c r="FI23" i="1"/>
  <c r="FH52" i="1"/>
  <c r="FI52" i="1"/>
  <c r="GN48" i="1"/>
  <c r="CR16" i="1"/>
  <c r="BR16" i="5"/>
  <c r="DV58" i="1"/>
  <c r="CR29" i="1"/>
  <c r="BR29" i="5"/>
  <c r="CR18" i="1"/>
  <c r="BR18" i="5"/>
  <c r="GN16" i="1"/>
  <c r="GN28" i="1"/>
  <c r="FH13" i="1"/>
  <c r="FI13" i="1"/>
  <c r="CR36" i="1"/>
  <c r="BR36" i="5"/>
  <c r="FH59" i="1"/>
  <c r="FI59" i="1"/>
  <c r="GN42" i="1"/>
  <c r="GN56" i="1"/>
  <c r="FH44" i="1"/>
  <c r="FI44" i="1"/>
  <c r="DV20" i="1"/>
  <c r="CR25" i="1"/>
  <c r="BR25" i="5"/>
  <c r="CR54" i="1"/>
  <c r="BR54" i="5"/>
  <c r="CR58" i="1"/>
  <c r="BR58" i="5"/>
  <c r="DV7" i="1"/>
  <c r="FH42" i="1"/>
  <c r="FI42" i="1"/>
  <c r="CR52" i="1"/>
  <c r="BR52" i="5"/>
  <c r="FH7" i="1"/>
  <c r="FI7" i="1"/>
  <c r="DV36" i="1"/>
  <c r="GN18" i="1"/>
  <c r="DV33" i="1"/>
  <c r="CR38" i="1"/>
  <c r="BR38" i="5"/>
  <c r="CR53" i="1"/>
  <c r="BR53" i="5"/>
  <c r="DV28" i="1"/>
  <c r="DV40" i="1"/>
  <c r="FH33" i="1"/>
  <c r="FI33" i="1"/>
  <c r="GN37" i="1"/>
  <c r="DV50" i="1"/>
  <c r="GN32" i="1"/>
  <c r="GN14" i="1"/>
  <c r="CR48" i="1"/>
  <c r="BR48" i="5"/>
  <c r="CR35" i="1"/>
  <c r="BR35" i="5"/>
  <c r="FH46" i="1"/>
  <c r="FI46" i="1"/>
  <c r="CR41" i="1"/>
  <c r="BR41" i="5"/>
  <c r="GN30" i="1"/>
  <c r="FH43" i="1"/>
  <c r="FI43" i="1"/>
  <c r="FH49" i="1"/>
  <c r="FI49" i="1"/>
  <c r="CR42" i="1"/>
  <c r="BR42" i="5"/>
  <c r="GN39" i="1"/>
  <c r="CR7" i="1"/>
  <c r="CR31" i="1"/>
  <c r="BR31" i="5"/>
  <c r="CR11" i="1"/>
  <c r="FH25" i="1"/>
  <c r="FI25" i="1"/>
  <c r="GN52" i="1"/>
  <c r="FH60" i="1"/>
  <c r="FI60" i="1"/>
  <c r="DV5" i="1"/>
  <c r="FH50" i="1"/>
  <c r="FI50" i="1"/>
  <c r="DV30" i="1"/>
  <c r="DV32" i="1"/>
  <c r="DV45" i="1"/>
  <c r="FH20" i="1"/>
  <c r="FI20" i="1"/>
  <c r="DV10" i="1"/>
  <c r="FH30" i="1"/>
  <c r="FI30" i="1"/>
  <c r="CR40" i="1"/>
  <c r="BR40" i="5"/>
  <c r="GN60" i="1"/>
  <c r="BR10" i="5"/>
  <c r="BR9" i="5"/>
  <c r="DV55" i="1"/>
  <c r="FH57" i="1"/>
  <c r="FI57" i="1"/>
  <c r="DV60" i="1"/>
  <c r="CR27" i="1"/>
  <c r="BR27" i="5"/>
  <c r="BR8" i="5"/>
  <c r="BR5" i="5"/>
  <c r="DV35" i="1"/>
  <c r="DV47" i="1"/>
  <c r="DV43" i="1"/>
  <c r="CR49" i="1"/>
  <c r="BR49" i="5"/>
  <c r="DV34" i="1"/>
  <c r="DV22" i="1"/>
  <c r="CR34" i="1"/>
  <c r="BR34" i="5"/>
  <c r="DV44" i="1"/>
  <c r="FH34" i="1"/>
  <c r="FI34" i="1"/>
  <c r="CR14" i="1"/>
  <c r="BR14" i="5"/>
  <c r="CR46" i="1"/>
  <c r="BR46" i="5"/>
  <c r="FH29" i="1"/>
  <c r="FI29" i="1"/>
  <c r="CR39" i="1"/>
  <c r="BR39" i="5"/>
  <c r="DV26" i="1"/>
  <c r="FH39" i="1"/>
  <c r="FI39" i="1"/>
  <c r="CR50" i="1"/>
  <c r="BR50" i="5"/>
  <c r="CR43" i="1"/>
  <c r="BR43" i="5"/>
  <c r="DV13" i="1"/>
  <c r="DV25" i="1"/>
  <c r="CR19" i="1"/>
  <c r="BR19" i="5"/>
  <c r="FH15" i="1"/>
  <c r="FI15" i="1"/>
  <c r="FH55" i="1"/>
  <c r="FI55" i="1"/>
  <c r="FH35" i="1"/>
  <c r="FI35" i="1"/>
  <c r="DV27" i="1"/>
  <c r="FH12" i="1"/>
  <c r="FI12" i="1"/>
  <c r="FH47" i="1"/>
  <c r="FI47" i="1"/>
  <c r="CR13" i="1"/>
  <c r="BR13" i="5"/>
  <c r="FH19" i="1"/>
  <c r="FI19" i="1"/>
  <c r="CR47" i="1"/>
  <c r="BR47" i="5"/>
  <c r="DV16" i="1"/>
  <c r="DV52" i="1"/>
  <c r="FH18" i="1"/>
  <c r="FI18" i="1"/>
  <c r="DV29" i="1"/>
  <c r="FH9" i="1"/>
  <c r="FI9" i="1"/>
  <c r="FH26" i="1"/>
  <c r="FI26" i="1"/>
  <c r="DV41" i="1"/>
  <c r="DV53" i="1"/>
  <c r="DV38" i="1"/>
  <c r="DV42" i="1"/>
  <c r="CR6" i="1"/>
  <c r="CR4" i="1"/>
  <c r="BR11" i="5"/>
  <c r="FH4" i="1"/>
  <c r="FI4" i="1"/>
  <c r="GN4" i="1"/>
  <c r="DV4" i="1"/>
  <c r="DX57" i="1"/>
  <c r="DY57" i="1"/>
  <c r="CS10" i="1"/>
  <c r="CV10" i="1"/>
  <c r="FJ9" i="1"/>
  <c r="GP31" i="1"/>
  <c r="GQ31" i="1"/>
  <c r="FJ60" i="1"/>
  <c r="FJ43" i="1"/>
  <c r="FJ7" i="1"/>
  <c r="FJ59" i="1"/>
  <c r="FJ36" i="1"/>
  <c r="FJ6" i="1"/>
  <c r="FJ27" i="1"/>
  <c r="FJ5" i="1"/>
  <c r="FJ44" i="1"/>
  <c r="FJ54" i="1"/>
  <c r="FJ38" i="1"/>
  <c r="FJ10" i="1"/>
  <c r="FJ19" i="1"/>
  <c r="FJ39" i="1"/>
  <c r="FJ49" i="1"/>
  <c r="FJ11" i="1"/>
  <c r="FJ47" i="1"/>
  <c r="FJ35" i="1"/>
  <c r="FJ57" i="1"/>
  <c r="FJ33" i="1"/>
  <c r="FJ52" i="1"/>
  <c r="FJ24" i="1"/>
  <c r="FJ22" i="1"/>
  <c r="FJ8" i="1"/>
  <c r="FJ41" i="1"/>
  <c r="FJ32" i="1"/>
  <c r="FJ13" i="1"/>
  <c r="FJ23" i="1"/>
  <c r="FJ48" i="1"/>
  <c r="FJ53" i="1"/>
  <c r="FJ34" i="1"/>
  <c r="DX43" i="1"/>
  <c r="DY43" i="1"/>
  <c r="CS7" i="1"/>
  <c r="CV7" i="1"/>
  <c r="CS8" i="1"/>
  <c r="CV8" i="1"/>
  <c r="CS37" i="1"/>
  <c r="CV37" i="1"/>
  <c r="FJ58" i="1"/>
  <c r="CS23" i="1"/>
  <c r="CV23" i="1"/>
  <c r="GP50" i="1"/>
  <c r="GQ50" i="1"/>
  <c r="FJ31" i="1"/>
  <c r="CS28" i="1"/>
  <c r="CV28" i="1"/>
  <c r="GP27" i="1"/>
  <c r="GQ27" i="1"/>
  <c r="DX56" i="1"/>
  <c r="DY56" i="1"/>
  <c r="GP29" i="1"/>
  <c r="GQ29" i="1"/>
  <c r="GP47" i="1"/>
  <c r="GQ47" i="1"/>
  <c r="GP57" i="1"/>
  <c r="GQ57" i="1"/>
  <c r="GP41" i="1"/>
  <c r="GQ41" i="1"/>
  <c r="GP23" i="1"/>
  <c r="GQ23" i="1"/>
  <c r="GP34" i="1"/>
  <c r="GQ34" i="1"/>
  <c r="GP59" i="1"/>
  <c r="GQ59" i="1"/>
  <c r="GP43" i="1"/>
  <c r="GQ43" i="1"/>
  <c r="CS6" i="1"/>
  <c r="CV6" i="1"/>
  <c r="DX41" i="1"/>
  <c r="DY41" i="1"/>
  <c r="DX52" i="1"/>
  <c r="DY52" i="1"/>
  <c r="DX27" i="1"/>
  <c r="DY27" i="1"/>
  <c r="CS19" i="1"/>
  <c r="CV19" i="1"/>
  <c r="CS43" i="1"/>
  <c r="CV43" i="1"/>
  <c r="DX44" i="1"/>
  <c r="DY44" i="1"/>
  <c r="DX34" i="1"/>
  <c r="DY34" i="1"/>
  <c r="DX47" i="1"/>
  <c r="DY47" i="1"/>
  <c r="GP60" i="1"/>
  <c r="GQ60" i="1"/>
  <c r="DX45" i="1"/>
  <c r="DY45" i="1"/>
  <c r="CS11" i="1"/>
  <c r="CV11" i="1"/>
  <c r="GP39" i="1"/>
  <c r="GQ39" i="1"/>
  <c r="GP14" i="1"/>
  <c r="GQ14" i="1"/>
  <c r="DX33" i="1"/>
  <c r="DY33" i="1"/>
  <c r="DX20" i="1"/>
  <c r="DY20" i="1"/>
  <c r="GP42" i="1"/>
  <c r="GQ42" i="1"/>
  <c r="CS36" i="1"/>
  <c r="CV36" i="1"/>
  <c r="GP16" i="1"/>
  <c r="GQ16" i="1"/>
  <c r="CS29" i="1"/>
  <c r="CV29" i="1"/>
  <c r="GP48" i="1"/>
  <c r="GQ48" i="1"/>
  <c r="DX18" i="1"/>
  <c r="DY18" i="1"/>
  <c r="DX51" i="1"/>
  <c r="DY51" i="1"/>
  <c r="GP33" i="1"/>
  <c r="GQ33" i="1"/>
  <c r="DX21" i="1"/>
  <c r="DY21" i="1"/>
  <c r="CS20" i="1"/>
  <c r="CV20" i="1"/>
  <c r="CS24" i="1"/>
  <c r="CV24" i="1"/>
  <c r="DX48" i="1"/>
  <c r="DY48" i="1"/>
  <c r="DX19" i="1"/>
  <c r="DY19" i="1"/>
  <c r="CS17" i="1"/>
  <c r="CV17" i="1"/>
  <c r="DX8" i="1"/>
  <c r="DY8" i="1"/>
  <c r="CS30" i="1"/>
  <c r="CV30" i="1"/>
  <c r="GP8" i="1"/>
  <c r="GQ8" i="1"/>
  <c r="DX24" i="1"/>
  <c r="DY24" i="1"/>
  <c r="DX37" i="1"/>
  <c r="DY37" i="1"/>
  <c r="GP54" i="1"/>
  <c r="GQ54" i="1"/>
  <c r="GP22" i="1"/>
  <c r="GQ22" i="1"/>
  <c r="GP20" i="1"/>
  <c r="GQ20" i="1"/>
  <c r="GP11" i="1"/>
  <c r="GQ11" i="1"/>
  <c r="GP36" i="1"/>
  <c r="GQ36" i="1"/>
  <c r="GP21" i="1"/>
  <c r="GQ21" i="1"/>
  <c r="GP58" i="1"/>
  <c r="GQ58" i="1"/>
  <c r="GP12" i="1"/>
  <c r="GQ12" i="1"/>
  <c r="GP24" i="1"/>
  <c r="GQ24" i="1"/>
  <c r="GP35" i="1"/>
  <c r="GQ35" i="1"/>
  <c r="DX53" i="1"/>
  <c r="DY53" i="1"/>
  <c r="FJ18" i="1"/>
  <c r="CS13" i="1"/>
  <c r="CV13" i="1"/>
  <c r="FJ55" i="1"/>
  <c r="CS39" i="1"/>
  <c r="CV39" i="1"/>
  <c r="CS46" i="1"/>
  <c r="CV46" i="1"/>
  <c r="DX22" i="1"/>
  <c r="DY22" i="1"/>
  <c r="FJ30" i="1"/>
  <c r="FJ46" i="1"/>
  <c r="GP37" i="1"/>
  <c r="GQ37" i="1"/>
  <c r="CS38" i="1"/>
  <c r="CV38" i="1"/>
  <c r="CS58" i="1"/>
  <c r="CV58" i="1"/>
  <c r="GP56" i="1"/>
  <c r="GQ56" i="1"/>
  <c r="CS16" i="1"/>
  <c r="CV16" i="1"/>
  <c r="GP15" i="1"/>
  <c r="GQ15" i="1"/>
  <c r="CS9" i="1"/>
  <c r="CV9" i="1"/>
  <c r="FJ28" i="1"/>
  <c r="DX14" i="1"/>
  <c r="DY14" i="1"/>
  <c r="FJ14" i="1"/>
  <c r="CS51" i="1"/>
  <c r="CV51" i="1"/>
  <c r="DX42" i="1"/>
  <c r="DY42" i="1"/>
  <c r="DX29" i="1"/>
  <c r="DY29" i="1"/>
  <c r="DX16" i="1"/>
  <c r="DY16" i="1"/>
  <c r="FJ15" i="1"/>
  <c r="DX26" i="1"/>
  <c r="DY26" i="1"/>
  <c r="DX35" i="1"/>
  <c r="DY35" i="1"/>
  <c r="CS27" i="1"/>
  <c r="CV27" i="1"/>
  <c r="DX10" i="1"/>
  <c r="DY10" i="1"/>
  <c r="FJ50" i="1"/>
  <c r="GP52" i="1"/>
  <c r="GQ52" i="1"/>
  <c r="CS53" i="1"/>
  <c r="CV53" i="1"/>
  <c r="DX7" i="1"/>
  <c r="DY7" i="1"/>
  <c r="DX58" i="1"/>
  <c r="DY58" i="1"/>
  <c r="GP17" i="1"/>
  <c r="GQ17" i="1"/>
  <c r="FJ21" i="1"/>
  <c r="CS60" i="1"/>
  <c r="CV60" i="1"/>
  <c r="DX11" i="1"/>
  <c r="DY11" i="1"/>
  <c r="GP19" i="1"/>
  <c r="GQ19" i="1"/>
  <c r="CS15" i="1"/>
  <c r="CV15" i="1"/>
  <c r="FJ56" i="1"/>
  <c r="DX23" i="1"/>
  <c r="DY23" i="1"/>
  <c r="CS56" i="1"/>
  <c r="CV56" i="1"/>
  <c r="CS12" i="1"/>
  <c r="CV12" i="1"/>
  <c r="DX9" i="1"/>
  <c r="DY9" i="1"/>
  <c r="DX39" i="1"/>
  <c r="DY39" i="1"/>
  <c r="FJ45" i="1"/>
  <c r="DX17" i="1"/>
  <c r="DY17" i="1"/>
  <c r="CS57" i="1"/>
  <c r="CV57" i="1"/>
  <c r="CS45" i="1"/>
  <c r="CV45" i="1"/>
  <c r="CS33" i="1"/>
  <c r="CV33" i="1"/>
  <c r="CS26" i="1"/>
  <c r="CV26" i="1"/>
  <c r="DX59" i="1"/>
  <c r="DY59" i="1"/>
  <c r="GP49" i="1"/>
  <c r="GQ49" i="1"/>
  <c r="GP13" i="1"/>
  <c r="GQ13" i="1"/>
  <c r="GP26" i="1"/>
  <c r="GQ26" i="1"/>
  <c r="GP46" i="1"/>
  <c r="GQ46" i="1"/>
  <c r="GP44" i="1"/>
  <c r="GQ44" i="1"/>
  <c r="GP25" i="1"/>
  <c r="GQ25" i="1"/>
  <c r="GP45" i="1"/>
  <c r="GQ45" i="1"/>
  <c r="CS47" i="1"/>
  <c r="CV47" i="1"/>
  <c r="FJ12" i="1"/>
  <c r="FJ20" i="1"/>
  <c r="DX30" i="1"/>
  <c r="DY30" i="1"/>
  <c r="FJ25" i="1"/>
  <c r="GP30" i="1"/>
  <c r="GQ30" i="1"/>
  <c r="CS48" i="1"/>
  <c r="CV48" i="1"/>
  <c r="DX28" i="1"/>
  <c r="DY28" i="1"/>
  <c r="FJ42" i="1"/>
  <c r="CS25" i="1"/>
  <c r="CV25" i="1"/>
  <c r="GP28" i="1"/>
  <c r="GQ28" i="1"/>
  <c r="FJ40" i="1"/>
  <c r="FJ16" i="1"/>
  <c r="DX12" i="1"/>
  <c r="DY12" i="1"/>
  <c r="CS55" i="1"/>
  <c r="CV55" i="1"/>
  <c r="FJ51" i="1"/>
  <c r="FJ17" i="1"/>
  <c r="FJ37" i="1"/>
  <c r="DX15" i="1"/>
  <c r="DY15" i="1"/>
  <c r="GP38" i="1"/>
  <c r="GQ38" i="1"/>
  <c r="FJ26" i="1"/>
  <c r="DX25" i="1"/>
  <c r="DY25" i="1"/>
  <c r="FJ29" i="1"/>
  <c r="CS14" i="1"/>
  <c r="CV14" i="1"/>
  <c r="DX55" i="1"/>
  <c r="DY55" i="1"/>
  <c r="CS5" i="1"/>
  <c r="CV5" i="1"/>
  <c r="CS41" i="1"/>
  <c r="CV41" i="1"/>
  <c r="CS35" i="1"/>
  <c r="CV35" i="1"/>
  <c r="GP32" i="1"/>
  <c r="GQ32" i="1"/>
  <c r="GP18" i="1"/>
  <c r="GQ18" i="1"/>
  <c r="CS54" i="1"/>
  <c r="CV54" i="1"/>
  <c r="DX38" i="1"/>
  <c r="DY38" i="1"/>
  <c r="DX13" i="1"/>
  <c r="DY13" i="1"/>
  <c r="CS50" i="1"/>
  <c r="CV50" i="1"/>
  <c r="CS34" i="1"/>
  <c r="CV34" i="1"/>
  <c r="CS49" i="1"/>
  <c r="CV49" i="1"/>
  <c r="DX60" i="1"/>
  <c r="DY60" i="1"/>
  <c r="CS40" i="1"/>
  <c r="CV40" i="1"/>
  <c r="DX32" i="1"/>
  <c r="DY32" i="1"/>
  <c r="DX5" i="1"/>
  <c r="DY5" i="1"/>
  <c r="CS31" i="1"/>
  <c r="CV31" i="1"/>
  <c r="CS42" i="1"/>
  <c r="CV42" i="1"/>
  <c r="DX50" i="1"/>
  <c r="DY50" i="1"/>
  <c r="DX40" i="1"/>
  <c r="DY40" i="1"/>
  <c r="DX36" i="1"/>
  <c r="DY36" i="1"/>
  <c r="CS52" i="1"/>
  <c r="CV52" i="1"/>
  <c r="CS18" i="1"/>
  <c r="CV18" i="1"/>
  <c r="CS22" i="1"/>
  <c r="CV22" i="1"/>
  <c r="DX46" i="1"/>
  <c r="DY46" i="1"/>
  <c r="DX49" i="1"/>
  <c r="DY49" i="1"/>
  <c r="CS44" i="1"/>
  <c r="CV44" i="1"/>
  <c r="DX54" i="1"/>
  <c r="DY54" i="1"/>
  <c r="CS32" i="1"/>
  <c r="CV32" i="1"/>
  <c r="DX31" i="1"/>
  <c r="DY31" i="1"/>
  <c r="DX6" i="1"/>
  <c r="DY6" i="1"/>
  <c r="CS59" i="1"/>
  <c r="CV59" i="1"/>
  <c r="GP51" i="1"/>
  <c r="GQ51" i="1"/>
  <c r="CS21" i="1"/>
  <c r="CV21" i="1"/>
  <c r="GP6" i="1"/>
  <c r="GQ6" i="1"/>
  <c r="GP53" i="1"/>
  <c r="GQ53" i="1"/>
  <c r="GP40" i="1"/>
  <c r="GQ40" i="1"/>
  <c r="GP55" i="1"/>
  <c r="GQ55" i="1"/>
  <c r="GP7" i="1"/>
  <c r="GQ7" i="1"/>
  <c r="GP9" i="1"/>
  <c r="GQ9" i="1"/>
  <c r="GP5" i="1"/>
  <c r="GQ5" i="1"/>
  <c r="GP10" i="1"/>
  <c r="GQ10" i="1"/>
  <c r="CS4" i="1"/>
  <c r="CV4" i="1"/>
  <c r="GP4" i="1"/>
  <c r="GQ4" i="1"/>
  <c r="DX4" i="1"/>
  <c r="DY4" i="1"/>
  <c r="FJ4" i="1"/>
  <c r="GR31" i="1"/>
  <c r="GR30" i="1"/>
  <c r="CW18" i="1"/>
  <c r="CZ18" i="1"/>
  <c r="FL9" i="1"/>
  <c r="FM9" i="1"/>
  <c r="DZ32" i="1"/>
  <c r="DZ25" i="1"/>
  <c r="GR46" i="1"/>
  <c r="DZ58" i="1"/>
  <c r="DZ42" i="1"/>
  <c r="DZ22" i="1"/>
  <c r="GR11" i="1"/>
  <c r="DZ8" i="1"/>
  <c r="GR33" i="1"/>
  <c r="GR16" i="1"/>
  <c r="DZ33" i="1"/>
  <c r="DZ47" i="1"/>
  <c r="DZ52" i="1"/>
  <c r="GR47" i="1"/>
  <c r="GR53" i="1"/>
  <c r="DZ40" i="1"/>
  <c r="DZ55" i="1"/>
  <c r="GR25" i="1"/>
  <c r="GR26" i="1"/>
  <c r="DZ59" i="1"/>
  <c r="DZ39" i="1"/>
  <c r="DZ7" i="1"/>
  <c r="GR37" i="1"/>
  <c r="GR14" i="1"/>
  <c r="DZ34" i="1"/>
  <c r="DZ41" i="1"/>
  <c r="GR41" i="1"/>
  <c r="GR6" i="1"/>
  <c r="GR13" i="1"/>
  <c r="GR8" i="1"/>
  <c r="DZ19" i="1"/>
  <c r="GR42" i="1"/>
  <c r="GR34" i="1"/>
  <c r="GR55" i="1"/>
  <c r="DZ12" i="1"/>
  <c r="GR19" i="1"/>
  <c r="GR24" i="1"/>
  <c r="DZ57" i="1"/>
  <c r="DZ6" i="1"/>
  <c r="DZ54" i="1"/>
  <c r="DZ46" i="1"/>
  <c r="DZ13" i="1"/>
  <c r="GR18" i="1"/>
  <c r="GR17" i="1"/>
  <c r="GR52" i="1"/>
  <c r="DZ29" i="1"/>
  <c r="GR15" i="1"/>
  <c r="GR12" i="1"/>
  <c r="GR36" i="1"/>
  <c r="DZ21" i="1"/>
  <c r="DZ20" i="1"/>
  <c r="GR60" i="1"/>
  <c r="GR43" i="1"/>
  <c r="DZ56" i="1"/>
  <c r="GR51" i="1"/>
  <c r="DZ49" i="1"/>
  <c r="DZ60" i="1"/>
  <c r="FL17" i="1"/>
  <c r="FM17" i="1"/>
  <c r="GR28" i="1"/>
  <c r="DZ28" i="1"/>
  <c r="FL12" i="1"/>
  <c r="FM12" i="1"/>
  <c r="FL45" i="1"/>
  <c r="FM45" i="1"/>
  <c r="DZ9" i="1"/>
  <c r="DZ10" i="1"/>
  <c r="DZ26" i="1"/>
  <c r="DZ16" i="1"/>
  <c r="CW58" i="1"/>
  <c r="CZ58" i="1"/>
  <c r="DZ18" i="1"/>
  <c r="CW43" i="1"/>
  <c r="CZ43" i="1"/>
  <c r="CW6" i="1"/>
  <c r="CZ6" i="1"/>
  <c r="GR23" i="1"/>
  <c r="GR29" i="1"/>
  <c r="GR27" i="1"/>
  <c r="GR50" i="1"/>
  <c r="FL34" i="1"/>
  <c r="FM34" i="1"/>
  <c r="FL8" i="1"/>
  <c r="FM8" i="1"/>
  <c r="FL11" i="1"/>
  <c r="FM11" i="1"/>
  <c r="CW10" i="1"/>
  <c r="CZ10" i="1"/>
  <c r="FL60" i="1"/>
  <c r="FM60" i="1"/>
  <c r="CW52" i="1"/>
  <c r="CZ52" i="1"/>
  <c r="CW31" i="1"/>
  <c r="CZ31" i="1"/>
  <c r="CW49" i="1"/>
  <c r="CZ49" i="1"/>
  <c r="CW35" i="1"/>
  <c r="CZ35" i="1"/>
  <c r="DZ15" i="1"/>
  <c r="FL51" i="1"/>
  <c r="FM51" i="1"/>
  <c r="FL16" i="1"/>
  <c r="FM16" i="1"/>
  <c r="CW25" i="1"/>
  <c r="CZ25" i="1"/>
  <c r="CW48" i="1"/>
  <c r="CZ48" i="1"/>
  <c r="DZ30" i="1"/>
  <c r="CW47" i="1"/>
  <c r="CZ47" i="1"/>
  <c r="CW57" i="1"/>
  <c r="CZ57" i="1"/>
  <c r="CW12" i="1"/>
  <c r="CZ12" i="1"/>
  <c r="FL56" i="1"/>
  <c r="FM56" i="1"/>
  <c r="DZ11" i="1"/>
  <c r="CW27" i="1"/>
  <c r="CZ27" i="1"/>
  <c r="CW51" i="1"/>
  <c r="CZ51" i="1"/>
  <c r="FL28" i="1"/>
  <c r="FM28" i="1"/>
  <c r="CW16" i="1"/>
  <c r="CZ16" i="1"/>
  <c r="CW38" i="1"/>
  <c r="CZ38" i="1"/>
  <c r="FL30" i="1"/>
  <c r="FM30" i="1"/>
  <c r="CW39" i="1"/>
  <c r="CZ39" i="1"/>
  <c r="DZ53" i="1"/>
  <c r="GR58" i="1"/>
  <c r="GR22" i="1"/>
  <c r="DZ37" i="1"/>
  <c r="DZ48" i="1"/>
  <c r="DZ51" i="1"/>
  <c r="GR48" i="1"/>
  <c r="CW11" i="1"/>
  <c r="CZ11" i="1"/>
  <c r="CW19" i="1"/>
  <c r="CZ19" i="1"/>
  <c r="CW28" i="1"/>
  <c r="CZ28" i="1"/>
  <c r="CW23" i="1"/>
  <c r="CZ23" i="1"/>
  <c r="CW7" i="1"/>
  <c r="CZ7" i="1"/>
  <c r="FL53" i="1"/>
  <c r="FM53" i="1"/>
  <c r="FL22" i="1"/>
  <c r="FM22" i="1"/>
  <c r="FL57" i="1"/>
  <c r="FM57" i="1"/>
  <c r="FL49" i="1"/>
  <c r="FM49" i="1"/>
  <c r="FL10" i="1"/>
  <c r="FM10" i="1"/>
  <c r="FL5" i="1"/>
  <c r="FM5" i="1"/>
  <c r="FL59" i="1"/>
  <c r="FM59" i="1"/>
  <c r="GR10" i="1"/>
  <c r="GR9" i="1"/>
  <c r="GR38" i="1"/>
  <c r="FL21" i="1"/>
  <c r="FM21" i="1"/>
  <c r="DZ14" i="1"/>
  <c r="FL46" i="1"/>
  <c r="FM46" i="1"/>
  <c r="FL18" i="1"/>
  <c r="FM18" i="1"/>
  <c r="GR35" i="1"/>
  <c r="GR20" i="1"/>
  <c r="GR54" i="1"/>
  <c r="DZ24" i="1"/>
  <c r="CW20" i="1"/>
  <c r="CZ20" i="1"/>
  <c r="GR39" i="1"/>
  <c r="GR59" i="1"/>
  <c r="GR57" i="1"/>
  <c r="CW8" i="1"/>
  <c r="CZ8" i="1"/>
  <c r="FL13" i="1"/>
  <c r="FM13" i="1"/>
  <c r="FL33" i="1"/>
  <c r="FM33" i="1"/>
  <c r="FL44" i="1"/>
  <c r="FM44" i="1"/>
  <c r="FL36" i="1"/>
  <c r="FM36" i="1"/>
  <c r="GR5" i="1"/>
  <c r="GR7" i="1"/>
  <c r="GR40" i="1"/>
  <c r="CW59" i="1"/>
  <c r="CZ59" i="1"/>
  <c r="DZ31" i="1"/>
  <c r="CW44" i="1"/>
  <c r="CZ44" i="1"/>
  <c r="CW40" i="1"/>
  <c r="CZ40" i="1"/>
  <c r="CW34" i="1"/>
  <c r="CZ34" i="1"/>
  <c r="CW41" i="1"/>
  <c r="CZ41" i="1"/>
  <c r="CW14" i="1"/>
  <c r="CZ14" i="1"/>
  <c r="FL26" i="1"/>
  <c r="FM26" i="1"/>
  <c r="CW55" i="1"/>
  <c r="CZ55" i="1"/>
  <c r="FL40" i="1"/>
  <c r="FM40" i="1"/>
  <c r="FL42" i="1"/>
  <c r="FM42" i="1"/>
  <c r="CW26" i="1"/>
  <c r="CZ26" i="1"/>
  <c r="CW56" i="1"/>
  <c r="CZ56" i="1"/>
  <c r="CW15" i="1"/>
  <c r="CZ15" i="1"/>
  <c r="FL50" i="1"/>
  <c r="FM50" i="1"/>
  <c r="FL15" i="1"/>
  <c r="FM15" i="1"/>
  <c r="FL14" i="1"/>
  <c r="FM14" i="1"/>
  <c r="CW9" i="1"/>
  <c r="CZ9" i="1"/>
  <c r="FL55" i="1"/>
  <c r="FM55" i="1"/>
  <c r="CW17" i="1"/>
  <c r="CZ17" i="1"/>
  <c r="CW36" i="1"/>
  <c r="CZ36" i="1"/>
  <c r="FL31" i="1"/>
  <c r="FM31" i="1"/>
  <c r="FL58" i="1"/>
  <c r="FM58" i="1"/>
  <c r="FL48" i="1"/>
  <c r="FM48" i="1"/>
  <c r="FL32" i="1"/>
  <c r="FM32" i="1"/>
  <c r="FL24" i="1"/>
  <c r="FM24" i="1"/>
  <c r="FL35" i="1"/>
  <c r="FM35" i="1"/>
  <c r="FL39" i="1"/>
  <c r="FM39" i="1"/>
  <c r="FL38" i="1"/>
  <c r="FM38" i="1"/>
  <c r="FL27" i="1"/>
  <c r="FM27" i="1"/>
  <c r="FL7" i="1"/>
  <c r="FM7" i="1"/>
  <c r="CW42" i="1"/>
  <c r="CZ42" i="1"/>
  <c r="CW54" i="1"/>
  <c r="CZ54" i="1"/>
  <c r="GR32" i="1"/>
  <c r="FL25" i="1"/>
  <c r="FM25" i="1"/>
  <c r="CW45" i="1"/>
  <c r="CZ45" i="1"/>
  <c r="DZ23" i="1"/>
  <c r="CW46" i="1"/>
  <c r="CZ46" i="1"/>
  <c r="CW21" i="1"/>
  <c r="CZ21" i="1"/>
  <c r="CW32" i="1"/>
  <c r="CZ32" i="1"/>
  <c r="CW22" i="1"/>
  <c r="CZ22" i="1"/>
  <c r="DZ36" i="1"/>
  <c r="DZ50" i="1"/>
  <c r="DZ5" i="1"/>
  <c r="CW50" i="1"/>
  <c r="CZ50" i="1"/>
  <c r="DZ38" i="1"/>
  <c r="CW5" i="1"/>
  <c r="CZ5" i="1"/>
  <c r="FL29" i="1"/>
  <c r="FM29" i="1"/>
  <c r="FL37" i="1"/>
  <c r="FM37" i="1"/>
  <c r="FL20" i="1"/>
  <c r="FM20" i="1"/>
  <c r="GR45" i="1"/>
  <c r="GR44" i="1"/>
  <c r="GR49" i="1"/>
  <c r="CW33" i="1"/>
  <c r="CZ33" i="1"/>
  <c r="DZ17" i="1"/>
  <c r="CW60" i="1"/>
  <c r="CZ60" i="1"/>
  <c r="CW53" i="1"/>
  <c r="CZ53" i="1"/>
  <c r="DZ35" i="1"/>
  <c r="GR56" i="1"/>
  <c r="CW13" i="1"/>
  <c r="CZ13" i="1"/>
  <c r="GR21" i="1"/>
  <c r="CW30" i="1"/>
  <c r="CZ30" i="1"/>
  <c r="CW24" i="1"/>
  <c r="CZ24" i="1"/>
  <c r="CW29" i="1"/>
  <c r="CZ29" i="1"/>
  <c r="DZ45" i="1"/>
  <c r="DZ44" i="1"/>
  <c r="DZ27" i="1"/>
  <c r="CW37" i="1"/>
  <c r="CZ37" i="1"/>
  <c r="DZ43" i="1"/>
  <c r="FL23" i="1"/>
  <c r="FM23" i="1"/>
  <c r="FL41" i="1"/>
  <c r="FM41" i="1"/>
  <c r="FL52" i="1"/>
  <c r="FM52" i="1"/>
  <c r="FL47" i="1"/>
  <c r="FM47" i="1"/>
  <c r="FL19" i="1"/>
  <c r="FM19" i="1"/>
  <c r="FL54" i="1"/>
  <c r="FM54" i="1"/>
  <c r="FL6" i="1"/>
  <c r="FM6" i="1"/>
  <c r="FL43" i="1"/>
  <c r="FM43" i="1"/>
  <c r="GR4" i="1"/>
  <c r="DZ4" i="1"/>
  <c r="FL4" i="1"/>
  <c r="FM4" i="1"/>
  <c r="GT31" i="1"/>
  <c r="GU31" i="1"/>
  <c r="FN9" i="1"/>
  <c r="FN52" i="1"/>
  <c r="EB32" i="1"/>
  <c r="EC32" i="1"/>
  <c r="FN48" i="1"/>
  <c r="FN38" i="1"/>
  <c r="FN58" i="1"/>
  <c r="FN36" i="1"/>
  <c r="FN18" i="1"/>
  <c r="FN53" i="1"/>
  <c r="FN51" i="1"/>
  <c r="FN11" i="1"/>
  <c r="FN29" i="1"/>
  <c r="FN35" i="1"/>
  <c r="FN22" i="1"/>
  <c r="FN47" i="1"/>
  <c r="FN23" i="1"/>
  <c r="FN20" i="1"/>
  <c r="FN7" i="1"/>
  <c r="FN42" i="1"/>
  <c r="FN45" i="1"/>
  <c r="FN37" i="1"/>
  <c r="FN32" i="1"/>
  <c r="FN40" i="1"/>
  <c r="FN30" i="1"/>
  <c r="FN60" i="1"/>
  <c r="FN12" i="1"/>
  <c r="EB27" i="1"/>
  <c r="EC27" i="1"/>
  <c r="GT56" i="1"/>
  <c r="GU56" i="1"/>
  <c r="GT45" i="1"/>
  <c r="GU45" i="1"/>
  <c r="FN25" i="1"/>
  <c r="FN39" i="1"/>
  <c r="FN24" i="1"/>
  <c r="FN31" i="1"/>
  <c r="FN55" i="1"/>
  <c r="FN15" i="1"/>
  <c r="FN26" i="1"/>
  <c r="FN46" i="1"/>
  <c r="EB53" i="1"/>
  <c r="EC53" i="1"/>
  <c r="EB30" i="1"/>
  <c r="EC30" i="1"/>
  <c r="FN16" i="1"/>
  <c r="GT23" i="1"/>
  <c r="GU23" i="1"/>
  <c r="FN17" i="1"/>
  <c r="EB21" i="1"/>
  <c r="EC21" i="1"/>
  <c r="EB13" i="1"/>
  <c r="EC13" i="1"/>
  <c r="GT55" i="1"/>
  <c r="GU55" i="1"/>
  <c r="GT41" i="1"/>
  <c r="GU41" i="1"/>
  <c r="GT26" i="1"/>
  <c r="GU26" i="1"/>
  <c r="GT46" i="1"/>
  <c r="GU46" i="1"/>
  <c r="EB44" i="1"/>
  <c r="EC44" i="1"/>
  <c r="EB35" i="1"/>
  <c r="EC35" i="1"/>
  <c r="EB23" i="1"/>
  <c r="EC23" i="1"/>
  <c r="GT32" i="1"/>
  <c r="GU32" i="1"/>
  <c r="GT40" i="1"/>
  <c r="GU40" i="1"/>
  <c r="GT57" i="1"/>
  <c r="GU57" i="1"/>
  <c r="EB24" i="1"/>
  <c r="EC24" i="1"/>
  <c r="EB14" i="1"/>
  <c r="EC14" i="1"/>
  <c r="GT9" i="1"/>
  <c r="GU9" i="1"/>
  <c r="EB37" i="1"/>
  <c r="EC37" i="1"/>
  <c r="FN8" i="1"/>
  <c r="GT50" i="1"/>
  <c r="GU50" i="1"/>
  <c r="EB16" i="1"/>
  <c r="EC16" i="1"/>
  <c r="EB28" i="1"/>
  <c r="EC28" i="1"/>
  <c r="EB60" i="1"/>
  <c r="EC60" i="1"/>
  <c r="GT43" i="1"/>
  <c r="GU43" i="1"/>
  <c r="GT36" i="1"/>
  <c r="GU36" i="1"/>
  <c r="GT52" i="1"/>
  <c r="GU52" i="1"/>
  <c r="EB46" i="1"/>
  <c r="EC46" i="1"/>
  <c r="GT24" i="1"/>
  <c r="GU24" i="1"/>
  <c r="GT8" i="1"/>
  <c r="GU8" i="1"/>
  <c r="EB41" i="1"/>
  <c r="EC41" i="1"/>
  <c r="EB7" i="1"/>
  <c r="EC7" i="1"/>
  <c r="GT25" i="1"/>
  <c r="GU25" i="1"/>
  <c r="GT47" i="1"/>
  <c r="GU47" i="1"/>
  <c r="GT16" i="1"/>
  <c r="GU16" i="1"/>
  <c r="EB22" i="1"/>
  <c r="EC22" i="1"/>
  <c r="EB36" i="1"/>
  <c r="EC36" i="1"/>
  <c r="FN27" i="1"/>
  <c r="FN33" i="1"/>
  <c r="GT35" i="1"/>
  <c r="GU35" i="1"/>
  <c r="GT38" i="1"/>
  <c r="GU38" i="1"/>
  <c r="FN59" i="1"/>
  <c r="FN10" i="1"/>
  <c r="FN57" i="1"/>
  <c r="EB48" i="1"/>
  <c r="EC48" i="1"/>
  <c r="FN56" i="1"/>
  <c r="FN34" i="1"/>
  <c r="EB9" i="1"/>
  <c r="EC9" i="1"/>
  <c r="EB56" i="1"/>
  <c r="EC56" i="1"/>
  <c r="EB29" i="1"/>
  <c r="EC29" i="1"/>
  <c r="EB57" i="1"/>
  <c r="EC57" i="1"/>
  <c r="EB19" i="1"/>
  <c r="EC19" i="1"/>
  <c r="GT37" i="1"/>
  <c r="GU37" i="1"/>
  <c r="GT53" i="1"/>
  <c r="GU53" i="1"/>
  <c r="EB33" i="1"/>
  <c r="EC33" i="1"/>
  <c r="GT11" i="1"/>
  <c r="GU11" i="1"/>
  <c r="EB43" i="1"/>
  <c r="EC43" i="1"/>
  <c r="EB45" i="1"/>
  <c r="EC45" i="1"/>
  <c r="GT21" i="1"/>
  <c r="GU21" i="1"/>
  <c r="GT49" i="1"/>
  <c r="GU49" i="1"/>
  <c r="EB5" i="1"/>
  <c r="EC5" i="1"/>
  <c r="GT7" i="1"/>
  <c r="GU7" i="1"/>
  <c r="GT59" i="1"/>
  <c r="GU59" i="1"/>
  <c r="GT54" i="1"/>
  <c r="GU54" i="1"/>
  <c r="GT10" i="1"/>
  <c r="GU10" i="1"/>
  <c r="FN5" i="1"/>
  <c r="FN49" i="1"/>
  <c r="GT48" i="1"/>
  <c r="GU48" i="1"/>
  <c r="GT22" i="1"/>
  <c r="GU22" i="1"/>
  <c r="EB11" i="1"/>
  <c r="EC11" i="1"/>
  <c r="GT27" i="1"/>
  <c r="GU27" i="1"/>
  <c r="EB26" i="1"/>
  <c r="EC26" i="1"/>
  <c r="GT28" i="1"/>
  <c r="GU28" i="1"/>
  <c r="EB49" i="1"/>
  <c r="EC49" i="1"/>
  <c r="GT60" i="1"/>
  <c r="GU60" i="1"/>
  <c r="GT12" i="1"/>
  <c r="GU12" i="1"/>
  <c r="GT17" i="1"/>
  <c r="GU17" i="1"/>
  <c r="EB54" i="1"/>
  <c r="EC54" i="1"/>
  <c r="GT19" i="1"/>
  <c r="GU19" i="1"/>
  <c r="GT34" i="1"/>
  <c r="GU34" i="1"/>
  <c r="GT13" i="1"/>
  <c r="GU13" i="1"/>
  <c r="EB34" i="1"/>
  <c r="EC34" i="1"/>
  <c r="EB39" i="1"/>
  <c r="EC39" i="1"/>
  <c r="EB55" i="1"/>
  <c r="EC55" i="1"/>
  <c r="EB52" i="1"/>
  <c r="EC52" i="1"/>
  <c r="GT33" i="1"/>
  <c r="GU33" i="1"/>
  <c r="EB42" i="1"/>
  <c r="EC42" i="1"/>
  <c r="GT30" i="1"/>
  <c r="GU30" i="1"/>
  <c r="FN6" i="1"/>
  <c r="FN19" i="1"/>
  <c r="EB17" i="1"/>
  <c r="EC17" i="1"/>
  <c r="EB38" i="1"/>
  <c r="EC38" i="1"/>
  <c r="FN43" i="1"/>
  <c r="FN54" i="1"/>
  <c r="FN41" i="1"/>
  <c r="GT44" i="1"/>
  <c r="GU44" i="1"/>
  <c r="EB50" i="1"/>
  <c r="EC50" i="1"/>
  <c r="FN14" i="1"/>
  <c r="FN50" i="1"/>
  <c r="EB31" i="1"/>
  <c r="EC31" i="1"/>
  <c r="GT5" i="1"/>
  <c r="GU5" i="1"/>
  <c r="FN44" i="1"/>
  <c r="FN13" i="1"/>
  <c r="GT39" i="1"/>
  <c r="GU39" i="1"/>
  <c r="GT20" i="1"/>
  <c r="GU20" i="1"/>
  <c r="FN21" i="1"/>
  <c r="EB51" i="1"/>
  <c r="EC51" i="1"/>
  <c r="GT58" i="1"/>
  <c r="GU58" i="1"/>
  <c r="FN28" i="1"/>
  <c r="EB15" i="1"/>
  <c r="EC15" i="1"/>
  <c r="GT29" i="1"/>
  <c r="GU29" i="1"/>
  <c r="EB18" i="1"/>
  <c r="EC18" i="1"/>
  <c r="EB10" i="1"/>
  <c r="EC10" i="1"/>
  <c r="GT51" i="1"/>
  <c r="GU51" i="1"/>
  <c r="EB20" i="1"/>
  <c r="EC20" i="1"/>
  <c r="GT15" i="1"/>
  <c r="GU15" i="1"/>
  <c r="GT18" i="1"/>
  <c r="GU18" i="1"/>
  <c r="EB6" i="1"/>
  <c r="EC6" i="1"/>
  <c r="EB12" i="1"/>
  <c r="EC12" i="1"/>
  <c r="GT42" i="1"/>
  <c r="GU42" i="1"/>
  <c r="GT6" i="1"/>
  <c r="GU6" i="1"/>
  <c r="GT14" i="1"/>
  <c r="GU14" i="1"/>
  <c r="EB59" i="1"/>
  <c r="EC59" i="1"/>
  <c r="EB40" i="1"/>
  <c r="EC40" i="1"/>
  <c r="EB47" i="1"/>
  <c r="EC47" i="1"/>
  <c r="EB8" i="1"/>
  <c r="EC8" i="1"/>
  <c r="EB58" i="1"/>
  <c r="EC58" i="1"/>
  <c r="EB25" i="1"/>
  <c r="EC25" i="1"/>
  <c r="CW4" i="1"/>
  <c r="CZ4" i="1"/>
  <c r="DA18" i="1"/>
  <c r="DD18" i="1"/>
  <c r="FN4" i="1"/>
  <c r="GT4" i="1"/>
  <c r="GU4" i="1"/>
  <c r="EB4" i="1"/>
  <c r="EC4" i="1"/>
  <c r="FP9" i="1"/>
  <c r="FQ9" i="1"/>
  <c r="DA55" i="1"/>
  <c r="DD55" i="1"/>
  <c r="DA17" i="1"/>
  <c r="DD17" i="1"/>
  <c r="DA21" i="1"/>
  <c r="DD21" i="1"/>
  <c r="GV42" i="1"/>
  <c r="DA53" i="1"/>
  <c r="DD53" i="1"/>
  <c r="ED43" i="1"/>
  <c r="DA36" i="1"/>
  <c r="DD36" i="1"/>
  <c r="DA59" i="1"/>
  <c r="DD59" i="1"/>
  <c r="DA46" i="1"/>
  <c r="DD46" i="1"/>
  <c r="DA29" i="1"/>
  <c r="DD29" i="1"/>
  <c r="DA15" i="1"/>
  <c r="DD15" i="1"/>
  <c r="DA10" i="1"/>
  <c r="DD10" i="1"/>
  <c r="DA27" i="1"/>
  <c r="DD27" i="1"/>
  <c r="GV18" i="1"/>
  <c r="ED10" i="1"/>
  <c r="ED15" i="1"/>
  <c r="GV44" i="1"/>
  <c r="GV17" i="1"/>
  <c r="GV22" i="1"/>
  <c r="GV59" i="1"/>
  <c r="GV53" i="1"/>
  <c r="ED57" i="1"/>
  <c r="ED48" i="1"/>
  <c r="GV24" i="1"/>
  <c r="ED28" i="1"/>
  <c r="GV26" i="1"/>
  <c r="ED13" i="1"/>
  <c r="ED27" i="1"/>
  <c r="ED32" i="1"/>
  <c r="GV15" i="1"/>
  <c r="GV13" i="1"/>
  <c r="GV12" i="1"/>
  <c r="GV28" i="1"/>
  <c r="GV10" i="1"/>
  <c r="GV21" i="1"/>
  <c r="GV11" i="1"/>
  <c r="ED36" i="1"/>
  <c r="ED46" i="1"/>
  <c r="GV43" i="1"/>
  <c r="GV57" i="1"/>
  <c r="GV32" i="1"/>
  <c r="GV41" i="1"/>
  <c r="GV45" i="1"/>
  <c r="GV31" i="1"/>
  <c r="ED20" i="1"/>
  <c r="ED31" i="1"/>
  <c r="ED38" i="1"/>
  <c r="GV33" i="1"/>
  <c r="ED39" i="1"/>
  <c r="GV60" i="1"/>
  <c r="ED26" i="1"/>
  <c r="GV35" i="1"/>
  <c r="ED22" i="1"/>
  <c r="GV25" i="1"/>
  <c r="GV52" i="1"/>
  <c r="ED14" i="1"/>
  <c r="ED35" i="1"/>
  <c r="ED59" i="1"/>
  <c r="ED6" i="1"/>
  <c r="GV51" i="1"/>
  <c r="GV29" i="1"/>
  <c r="GV20" i="1"/>
  <c r="ED50" i="1"/>
  <c r="ED52" i="1"/>
  <c r="ED19" i="1"/>
  <c r="ED56" i="1"/>
  <c r="GV16" i="1"/>
  <c r="GV8" i="1"/>
  <c r="ED37" i="1"/>
  <c r="GV46" i="1"/>
  <c r="GV6" i="1"/>
  <c r="ED12" i="1"/>
  <c r="FP21" i="1"/>
  <c r="FQ21" i="1"/>
  <c r="ED17" i="1"/>
  <c r="ED49" i="1"/>
  <c r="FP5" i="1"/>
  <c r="FQ5" i="1"/>
  <c r="FP57" i="1"/>
  <c r="FQ57" i="1"/>
  <c r="GV38" i="1"/>
  <c r="GV36" i="1"/>
  <c r="ED16" i="1"/>
  <c r="ED24" i="1"/>
  <c r="ED23" i="1"/>
  <c r="ED44" i="1"/>
  <c r="FP16" i="1"/>
  <c r="FQ16" i="1"/>
  <c r="ED53" i="1"/>
  <c r="FP31" i="1"/>
  <c r="FQ31" i="1"/>
  <c r="FP37" i="1"/>
  <c r="FQ37" i="1"/>
  <c r="FP53" i="1"/>
  <c r="FQ53" i="1"/>
  <c r="DA47" i="1"/>
  <c r="DD47" i="1"/>
  <c r="ED51" i="1"/>
  <c r="FP13" i="1"/>
  <c r="FQ13" i="1"/>
  <c r="FP50" i="1"/>
  <c r="FQ50" i="1"/>
  <c r="DA37" i="1"/>
  <c r="DD37" i="1"/>
  <c r="DA19" i="1"/>
  <c r="DD19" i="1"/>
  <c r="DA24" i="1"/>
  <c r="DD24" i="1"/>
  <c r="ED42" i="1"/>
  <c r="GV19" i="1"/>
  <c r="DA43" i="1"/>
  <c r="DD43" i="1"/>
  <c r="DA31" i="1"/>
  <c r="DD31" i="1"/>
  <c r="DA44" i="1"/>
  <c r="DD44" i="1"/>
  <c r="DA54" i="1"/>
  <c r="DD54" i="1"/>
  <c r="ED33" i="1"/>
  <c r="GV37" i="1"/>
  <c r="DA58" i="1"/>
  <c r="DD58" i="1"/>
  <c r="DA38" i="1"/>
  <c r="DD38" i="1"/>
  <c r="FP10" i="1"/>
  <c r="FQ10" i="1"/>
  <c r="ED41" i="1"/>
  <c r="DA6" i="1"/>
  <c r="DD6" i="1"/>
  <c r="DA49" i="1"/>
  <c r="DD49" i="1"/>
  <c r="DA16" i="1"/>
  <c r="DD16" i="1"/>
  <c r="DA11" i="1"/>
  <c r="DD11" i="1"/>
  <c r="DA40" i="1"/>
  <c r="DD40" i="1"/>
  <c r="DA22" i="1"/>
  <c r="DD22" i="1"/>
  <c r="FP17" i="1"/>
  <c r="FQ17" i="1"/>
  <c r="ED30" i="1"/>
  <c r="FP26" i="1"/>
  <c r="FQ26" i="1"/>
  <c r="FP24" i="1"/>
  <c r="FQ24" i="1"/>
  <c r="FP30" i="1"/>
  <c r="FQ30" i="1"/>
  <c r="FP52" i="1"/>
  <c r="FQ52" i="1"/>
  <c r="FP45" i="1"/>
  <c r="FQ45" i="1"/>
  <c r="FP23" i="1"/>
  <c r="FQ23" i="1"/>
  <c r="FP29" i="1"/>
  <c r="FQ29" i="1"/>
  <c r="FP18" i="1"/>
  <c r="FQ18" i="1"/>
  <c r="ED47" i="1"/>
  <c r="GV39" i="1"/>
  <c r="GV30" i="1"/>
  <c r="ED55" i="1"/>
  <c r="ED11" i="1"/>
  <c r="ED45" i="1"/>
  <c r="ED29" i="1"/>
  <c r="ED9" i="1"/>
  <c r="GV47" i="1"/>
  <c r="ED7" i="1"/>
  <c r="GV40" i="1"/>
  <c r="ED21" i="1"/>
  <c r="GV56" i="1"/>
  <c r="FP38" i="1"/>
  <c r="FQ38" i="1"/>
  <c r="DA52" i="1"/>
  <c r="DD52" i="1"/>
  <c r="FP28" i="1"/>
  <c r="FQ28" i="1"/>
  <c r="FP44" i="1"/>
  <c r="FQ44" i="1"/>
  <c r="FP14" i="1"/>
  <c r="FQ14" i="1"/>
  <c r="DA60" i="1"/>
  <c r="DD60" i="1"/>
  <c r="FP41" i="1"/>
  <c r="FQ41" i="1"/>
  <c r="DA8" i="1"/>
  <c r="DD8" i="1"/>
  <c r="FP19" i="1"/>
  <c r="FQ19" i="1"/>
  <c r="DA25" i="1"/>
  <c r="DD25" i="1"/>
  <c r="DA23" i="1"/>
  <c r="DD23" i="1"/>
  <c r="DA14" i="1"/>
  <c r="DD14" i="1"/>
  <c r="DA45" i="1"/>
  <c r="DD45" i="1"/>
  <c r="FP34" i="1"/>
  <c r="FQ34" i="1"/>
  <c r="FP59" i="1"/>
  <c r="FQ59" i="1"/>
  <c r="DA48" i="1"/>
  <c r="DD48" i="1"/>
  <c r="DA39" i="1"/>
  <c r="DD39" i="1"/>
  <c r="DA7" i="1"/>
  <c r="DD7" i="1"/>
  <c r="DA56" i="1"/>
  <c r="DD56" i="1"/>
  <c r="DA50" i="1"/>
  <c r="DD50" i="1"/>
  <c r="DA30" i="1"/>
  <c r="DD30" i="1"/>
  <c r="FP46" i="1"/>
  <c r="FQ46" i="1"/>
  <c r="FP15" i="1"/>
  <c r="FQ15" i="1"/>
  <c r="FP39" i="1"/>
  <c r="FQ39" i="1"/>
  <c r="FP40" i="1"/>
  <c r="FQ40" i="1"/>
  <c r="FP42" i="1"/>
  <c r="FQ42" i="1"/>
  <c r="FP47" i="1"/>
  <c r="FQ47" i="1"/>
  <c r="FP11" i="1"/>
  <c r="FQ11" i="1"/>
  <c r="FP36" i="1"/>
  <c r="FQ36" i="1"/>
  <c r="FP48" i="1"/>
  <c r="FQ48" i="1"/>
  <c r="ED58" i="1"/>
  <c r="GV58" i="1"/>
  <c r="GV5" i="1"/>
  <c r="FP43" i="1"/>
  <c r="FQ43" i="1"/>
  <c r="ED34" i="1"/>
  <c r="GV34" i="1"/>
  <c r="ED54" i="1"/>
  <c r="GV48" i="1"/>
  <c r="GV54" i="1"/>
  <c r="GV7" i="1"/>
  <c r="ED5" i="1"/>
  <c r="FP56" i="1"/>
  <c r="FQ56" i="1"/>
  <c r="FP27" i="1"/>
  <c r="FQ27" i="1"/>
  <c r="ED60" i="1"/>
  <c r="FP8" i="1"/>
  <c r="FQ8" i="1"/>
  <c r="GV9" i="1"/>
  <c r="GV55" i="1"/>
  <c r="FP60" i="1"/>
  <c r="FQ60" i="1"/>
  <c r="FP20" i="1"/>
  <c r="FQ20" i="1"/>
  <c r="FP35" i="1"/>
  <c r="FQ35" i="1"/>
  <c r="ED25" i="1"/>
  <c r="ED8" i="1"/>
  <c r="ED40" i="1"/>
  <c r="GV14" i="1"/>
  <c r="ED18" i="1"/>
  <c r="DA28" i="1"/>
  <c r="DD28" i="1"/>
  <c r="DA41" i="1"/>
  <c r="DD41" i="1"/>
  <c r="DA42" i="1"/>
  <c r="DD42" i="1"/>
  <c r="DA5" i="1"/>
  <c r="DD5" i="1"/>
  <c r="DA13" i="1"/>
  <c r="DD13" i="1"/>
  <c r="FP54" i="1"/>
  <c r="FQ54" i="1"/>
  <c r="DA34" i="1"/>
  <c r="DD34" i="1"/>
  <c r="FP6" i="1"/>
  <c r="FQ6" i="1"/>
  <c r="GV27" i="1"/>
  <c r="DA57" i="1"/>
  <c r="DD57" i="1"/>
  <c r="FP49" i="1"/>
  <c r="FQ49" i="1"/>
  <c r="DA26" i="1"/>
  <c r="DD26" i="1"/>
  <c r="DA32" i="1"/>
  <c r="DD32" i="1"/>
  <c r="GV49" i="1"/>
  <c r="DA35" i="1"/>
  <c r="DD35" i="1"/>
  <c r="FP33" i="1"/>
  <c r="FQ33" i="1"/>
  <c r="GV50" i="1"/>
  <c r="DA12" i="1"/>
  <c r="DD12" i="1"/>
  <c r="DA9" i="1"/>
  <c r="DD9" i="1"/>
  <c r="DA33" i="1"/>
  <c r="DD33" i="1"/>
  <c r="GV23" i="1"/>
  <c r="DA51" i="1"/>
  <c r="DD51" i="1"/>
  <c r="DA20" i="1"/>
  <c r="DD20" i="1"/>
  <c r="FP55" i="1"/>
  <c r="FQ55" i="1"/>
  <c r="FP25" i="1"/>
  <c r="FQ25" i="1"/>
  <c r="FP12" i="1"/>
  <c r="FQ12" i="1"/>
  <c r="FP32" i="1"/>
  <c r="FQ32" i="1"/>
  <c r="FP7" i="1"/>
  <c r="FQ7" i="1"/>
  <c r="FP22" i="1"/>
  <c r="FQ22" i="1"/>
  <c r="FP51" i="1"/>
  <c r="FQ51" i="1"/>
  <c r="FP58" i="1"/>
  <c r="FQ58" i="1"/>
  <c r="DA4" i="1"/>
  <c r="DD4" i="1"/>
  <c r="GV4" i="1"/>
  <c r="ED4" i="1"/>
  <c r="FP4" i="1"/>
  <c r="FQ4" i="1"/>
  <c r="DE15" i="1"/>
  <c r="DH15" i="1"/>
  <c r="EF43" i="1"/>
  <c r="EG43" i="1"/>
  <c r="DE20" i="1"/>
  <c r="DH20" i="1"/>
  <c r="DE9" i="1"/>
  <c r="DH9" i="1"/>
  <c r="FR6" i="1"/>
  <c r="FR60" i="1"/>
  <c r="GX42" i="1"/>
  <c r="GY42" i="1"/>
  <c r="FR36" i="1"/>
  <c r="FR34" i="1"/>
  <c r="FR23" i="1"/>
  <c r="FR30" i="1"/>
  <c r="FR50" i="1"/>
  <c r="FR51" i="1"/>
  <c r="FR25" i="1"/>
  <c r="FR35" i="1"/>
  <c r="FR27" i="1"/>
  <c r="FR11" i="1"/>
  <c r="FR40" i="1"/>
  <c r="FR19" i="1"/>
  <c r="FR18" i="1"/>
  <c r="FR17" i="1"/>
  <c r="FR53" i="1"/>
  <c r="FR42" i="1"/>
  <c r="FR14" i="1"/>
  <c r="FR57" i="1"/>
  <c r="FR28" i="1"/>
  <c r="FR32" i="1"/>
  <c r="FR54" i="1"/>
  <c r="FR37" i="1"/>
  <c r="FR9" i="1"/>
  <c r="FR33" i="1"/>
  <c r="FR8" i="1"/>
  <c r="FR43" i="1"/>
  <c r="FR48" i="1"/>
  <c r="FR44" i="1"/>
  <c r="FR26" i="1"/>
  <c r="GX27" i="1"/>
  <c r="GY27" i="1"/>
  <c r="GX9" i="1"/>
  <c r="GY9" i="1"/>
  <c r="EF5" i="1"/>
  <c r="EG5" i="1"/>
  <c r="FR15" i="1"/>
  <c r="DE39" i="1"/>
  <c r="DH39" i="1"/>
  <c r="GX40" i="1"/>
  <c r="GY40" i="1"/>
  <c r="EF55" i="1"/>
  <c r="EG55" i="1"/>
  <c r="FR52" i="1"/>
  <c r="FR24" i="1"/>
  <c r="DE11" i="1"/>
  <c r="DH11" i="1"/>
  <c r="DE58" i="1"/>
  <c r="DH58" i="1"/>
  <c r="FR31" i="1"/>
  <c r="EF44" i="1"/>
  <c r="EG44" i="1"/>
  <c r="DE27" i="1"/>
  <c r="DH27" i="1"/>
  <c r="FR5" i="1"/>
  <c r="DE29" i="1"/>
  <c r="DH29" i="1"/>
  <c r="EF12" i="1"/>
  <c r="EG12" i="1"/>
  <c r="GX8" i="1"/>
  <c r="GY8" i="1"/>
  <c r="EF52" i="1"/>
  <c r="EG52" i="1"/>
  <c r="GX51" i="1"/>
  <c r="GY51" i="1"/>
  <c r="EF35" i="1"/>
  <c r="EG35" i="1"/>
  <c r="EF22" i="1"/>
  <c r="EG22" i="1"/>
  <c r="EF39" i="1"/>
  <c r="EG39" i="1"/>
  <c r="EF20" i="1"/>
  <c r="EG20" i="1"/>
  <c r="GX45" i="1"/>
  <c r="GY45" i="1"/>
  <c r="GX43" i="1"/>
  <c r="GY43" i="1"/>
  <c r="GX21" i="1"/>
  <c r="GY21" i="1"/>
  <c r="GX13" i="1"/>
  <c r="GY13" i="1"/>
  <c r="EF13" i="1"/>
  <c r="EG13" i="1"/>
  <c r="EF48" i="1"/>
  <c r="EG48" i="1"/>
  <c r="GX22" i="1"/>
  <c r="GY22" i="1"/>
  <c r="EF10" i="1"/>
  <c r="EG10" i="1"/>
  <c r="DE51" i="1"/>
  <c r="DH51" i="1"/>
  <c r="DE12" i="1"/>
  <c r="DH12" i="1"/>
  <c r="DE35" i="1"/>
  <c r="DH35" i="1"/>
  <c r="DE41" i="1"/>
  <c r="DH41" i="1"/>
  <c r="EF40" i="1"/>
  <c r="EG40" i="1"/>
  <c r="GX7" i="1"/>
  <c r="GY7" i="1"/>
  <c r="EF54" i="1"/>
  <c r="EG54" i="1"/>
  <c r="EF58" i="1"/>
  <c r="EG58" i="1"/>
  <c r="DE50" i="1"/>
  <c r="DH50" i="1"/>
  <c r="DE48" i="1"/>
  <c r="DH48" i="1"/>
  <c r="DE25" i="1"/>
  <c r="DH25" i="1"/>
  <c r="GX56" i="1"/>
  <c r="GY56" i="1"/>
  <c r="EF7" i="1"/>
  <c r="EG7" i="1"/>
  <c r="EF45" i="1"/>
  <c r="EG45" i="1"/>
  <c r="GX30" i="1"/>
  <c r="GY30" i="1"/>
  <c r="DE16" i="1"/>
  <c r="DH16" i="1"/>
  <c r="GX37" i="1"/>
  <c r="GY37" i="1"/>
  <c r="DE31" i="1"/>
  <c r="DH31" i="1"/>
  <c r="DE24" i="1"/>
  <c r="DH24" i="1"/>
  <c r="DE47" i="1"/>
  <c r="DH47" i="1"/>
  <c r="EF53" i="1"/>
  <c r="EG53" i="1"/>
  <c r="EF23" i="1"/>
  <c r="EG23" i="1"/>
  <c r="EF16" i="1"/>
  <c r="EG16" i="1"/>
  <c r="EF49" i="1"/>
  <c r="EG49" i="1"/>
  <c r="DE55" i="1"/>
  <c r="DH55" i="1"/>
  <c r="GX6" i="1"/>
  <c r="GY6" i="1"/>
  <c r="GX16" i="1"/>
  <c r="GY16" i="1"/>
  <c r="EF50" i="1"/>
  <c r="EG50" i="1"/>
  <c r="EF6" i="1"/>
  <c r="EG6" i="1"/>
  <c r="EF14" i="1"/>
  <c r="EG14" i="1"/>
  <c r="GX35" i="1"/>
  <c r="GY35" i="1"/>
  <c r="GX33" i="1"/>
  <c r="GY33" i="1"/>
  <c r="GX31" i="1"/>
  <c r="GY31" i="1"/>
  <c r="GX41" i="1"/>
  <c r="GY41" i="1"/>
  <c r="EF46" i="1"/>
  <c r="EG46" i="1"/>
  <c r="GX10" i="1"/>
  <c r="GY10" i="1"/>
  <c r="GX15" i="1"/>
  <c r="GY15" i="1"/>
  <c r="GX26" i="1"/>
  <c r="GY26" i="1"/>
  <c r="EF57" i="1"/>
  <c r="EG57" i="1"/>
  <c r="GX17" i="1"/>
  <c r="GY17" i="1"/>
  <c r="GX18" i="1"/>
  <c r="GY18" i="1"/>
  <c r="FR58" i="1"/>
  <c r="FR22" i="1"/>
  <c r="DE26" i="1"/>
  <c r="DH26" i="1"/>
  <c r="DE42" i="1"/>
  <c r="DH42" i="1"/>
  <c r="GX14" i="1"/>
  <c r="GY14" i="1"/>
  <c r="DE10" i="1"/>
  <c r="DH10" i="1"/>
  <c r="EF29" i="1"/>
  <c r="EG29" i="1"/>
  <c r="EF41" i="1"/>
  <c r="EG41" i="1"/>
  <c r="DE44" i="1"/>
  <c r="DH44" i="1"/>
  <c r="EF42" i="1"/>
  <c r="EG42" i="1"/>
  <c r="EF51" i="1"/>
  <c r="EG51" i="1"/>
  <c r="GX23" i="1"/>
  <c r="GY23" i="1"/>
  <c r="GX50" i="1"/>
  <c r="GY50" i="1"/>
  <c r="GX49" i="1"/>
  <c r="GY49" i="1"/>
  <c r="FR49" i="1"/>
  <c r="DE13" i="1"/>
  <c r="DH13" i="1"/>
  <c r="DE28" i="1"/>
  <c r="DH28" i="1"/>
  <c r="EF8" i="1"/>
  <c r="EG8" i="1"/>
  <c r="DE59" i="1"/>
  <c r="DH59" i="1"/>
  <c r="GX54" i="1"/>
  <c r="GY54" i="1"/>
  <c r="GX34" i="1"/>
  <c r="GY34" i="1"/>
  <c r="DE21" i="1"/>
  <c r="DH21" i="1"/>
  <c r="DE56" i="1"/>
  <c r="DH56" i="1"/>
  <c r="DE45" i="1"/>
  <c r="DH45" i="1"/>
  <c r="FR41" i="1"/>
  <c r="DE52" i="1"/>
  <c r="DH52" i="1"/>
  <c r="DE46" i="1"/>
  <c r="DH46" i="1"/>
  <c r="GX47" i="1"/>
  <c r="GY47" i="1"/>
  <c r="DE17" i="1"/>
  <c r="DH17" i="1"/>
  <c r="GX39" i="1"/>
  <c r="GY39" i="1"/>
  <c r="DE22" i="1"/>
  <c r="DH22" i="1"/>
  <c r="DE49" i="1"/>
  <c r="DH49" i="1"/>
  <c r="FR10" i="1"/>
  <c r="EF33" i="1"/>
  <c r="EG33" i="1"/>
  <c r="DE43" i="1"/>
  <c r="DH43" i="1"/>
  <c r="DE19" i="1"/>
  <c r="DH19" i="1"/>
  <c r="DE18" i="1"/>
  <c r="DH18" i="1"/>
  <c r="DE36" i="1"/>
  <c r="DH36" i="1"/>
  <c r="GX36" i="1"/>
  <c r="GY36" i="1"/>
  <c r="DE53" i="1"/>
  <c r="DH53" i="1"/>
  <c r="EF17" i="1"/>
  <c r="EG17" i="1"/>
  <c r="GX46" i="1"/>
  <c r="GY46" i="1"/>
  <c r="EF56" i="1"/>
  <c r="EG56" i="1"/>
  <c r="GX20" i="1"/>
  <c r="GY20" i="1"/>
  <c r="EF59" i="1"/>
  <c r="EG59" i="1"/>
  <c r="GX52" i="1"/>
  <c r="GY52" i="1"/>
  <c r="EF26" i="1"/>
  <c r="EG26" i="1"/>
  <c r="EF38" i="1"/>
  <c r="EG38" i="1"/>
  <c r="GX32" i="1"/>
  <c r="GY32" i="1"/>
  <c r="EF36" i="1"/>
  <c r="EG36" i="1"/>
  <c r="GX28" i="1"/>
  <c r="GY28" i="1"/>
  <c r="EF32" i="1"/>
  <c r="EG32" i="1"/>
  <c r="EF28" i="1"/>
  <c r="EG28" i="1"/>
  <c r="GX53" i="1"/>
  <c r="GY53" i="1"/>
  <c r="GX44" i="1"/>
  <c r="GY44" i="1"/>
  <c r="GX58" i="1"/>
  <c r="GY58" i="1"/>
  <c r="FR47" i="1"/>
  <c r="DE30" i="1"/>
  <c r="DH30" i="1"/>
  <c r="DE23" i="1"/>
  <c r="DH23" i="1"/>
  <c r="DE8" i="1"/>
  <c r="DH8" i="1"/>
  <c r="FR38" i="1"/>
  <c r="FR7" i="1"/>
  <c r="FR12" i="1"/>
  <c r="FR55" i="1"/>
  <c r="DE33" i="1"/>
  <c r="DH33" i="1"/>
  <c r="DE32" i="1"/>
  <c r="DH32" i="1"/>
  <c r="DE57" i="1"/>
  <c r="DH57" i="1"/>
  <c r="DE34" i="1"/>
  <c r="DH34" i="1"/>
  <c r="DE5" i="1"/>
  <c r="DH5" i="1"/>
  <c r="EF18" i="1"/>
  <c r="EG18" i="1"/>
  <c r="EF25" i="1"/>
  <c r="EG25" i="1"/>
  <c r="FR20" i="1"/>
  <c r="GX55" i="1"/>
  <c r="GY55" i="1"/>
  <c r="EF60" i="1"/>
  <c r="EG60" i="1"/>
  <c r="FR56" i="1"/>
  <c r="GX48" i="1"/>
  <c r="GY48" i="1"/>
  <c r="EF34" i="1"/>
  <c r="EG34" i="1"/>
  <c r="GX5" i="1"/>
  <c r="GY5" i="1"/>
  <c r="FR39" i="1"/>
  <c r="FR46" i="1"/>
  <c r="DE7" i="1"/>
  <c r="DH7" i="1"/>
  <c r="FR59" i="1"/>
  <c r="DE14" i="1"/>
  <c r="DH14" i="1"/>
  <c r="DE60" i="1"/>
  <c r="DH60" i="1"/>
  <c r="EF21" i="1"/>
  <c r="EG21" i="1"/>
  <c r="EF9" i="1"/>
  <c r="EG9" i="1"/>
  <c r="EF11" i="1"/>
  <c r="EG11" i="1"/>
  <c r="EF47" i="1"/>
  <c r="EG47" i="1"/>
  <c r="FR29" i="1"/>
  <c r="FR45" i="1"/>
  <c r="EF30" i="1"/>
  <c r="EG30" i="1"/>
  <c r="DE40" i="1"/>
  <c r="DH40" i="1"/>
  <c r="DE6" i="1"/>
  <c r="DH6" i="1"/>
  <c r="DE38" i="1"/>
  <c r="DH38" i="1"/>
  <c r="DE54" i="1"/>
  <c r="DH54" i="1"/>
  <c r="GX19" i="1"/>
  <c r="GY19" i="1"/>
  <c r="DE37" i="1"/>
  <c r="DH37" i="1"/>
  <c r="FR13" i="1"/>
  <c r="FR16" i="1"/>
  <c r="EF24" i="1"/>
  <c r="EG24" i="1"/>
  <c r="GX38" i="1"/>
  <c r="GY38" i="1"/>
  <c r="FR21" i="1"/>
  <c r="EF37" i="1"/>
  <c r="EG37" i="1"/>
  <c r="EF19" i="1"/>
  <c r="EG19" i="1"/>
  <c r="GX29" i="1"/>
  <c r="GY29" i="1"/>
  <c r="GX25" i="1"/>
  <c r="GY25" i="1"/>
  <c r="GX60" i="1"/>
  <c r="GY60" i="1"/>
  <c r="EF31" i="1"/>
  <c r="EG31" i="1"/>
  <c r="GX57" i="1"/>
  <c r="GY57" i="1"/>
  <c r="GX11" i="1"/>
  <c r="GY11" i="1"/>
  <c r="GX12" i="1"/>
  <c r="GY12" i="1"/>
  <c r="EF27" i="1"/>
  <c r="EG27" i="1"/>
  <c r="GX24" i="1"/>
  <c r="GY24" i="1"/>
  <c r="GX59" i="1"/>
  <c r="GY59" i="1"/>
  <c r="EF15" i="1"/>
  <c r="EG15" i="1"/>
  <c r="DE4" i="1"/>
  <c r="DH4" i="1"/>
  <c r="FR4" i="1"/>
  <c r="EF4" i="1"/>
  <c r="EG4" i="1"/>
  <c r="GX4" i="1"/>
  <c r="GY4" i="1"/>
  <c r="DI15" i="1"/>
  <c r="DL15" i="1"/>
  <c r="DI54" i="1"/>
  <c r="DL54" i="1"/>
  <c r="GZ57" i="1"/>
  <c r="EH27" i="1"/>
  <c r="GZ42" i="1"/>
  <c r="GZ29" i="1"/>
  <c r="FT6" i="1"/>
  <c r="FU6" i="1"/>
  <c r="EH21" i="1"/>
  <c r="EH43" i="1"/>
  <c r="EH31" i="1"/>
  <c r="EH28" i="1"/>
  <c r="GZ52" i="1"/>
  <c r="EH42" i="1"/>
  <c r="GZ18" i="1"/>
  <c r="EH54" i="1"/>
  <c r="EH13" i="1"/>
  <c r="EH35" i="1"/>
  <c r="EH55" i="1"/>
  <c r="EH5" i="1"/>
  <c r="GZ59" i="1"/>
  <c r="GZ60" i="1"/>
  <c r="EH18" i="1"/>
  <c r="EH32" i="1"/>
  <c r="EH38" i="1"/>
  <c r="EH59" i="1"/>
  <c r="EH17" i="1"/>
  <c r="EH33" i="1"/>
  <c r="GZ39" i="1"/>
  <c r="GZ17" i="1"/>
  <c r="EH53" i="1"/>
  <c r="GZ7" i="1"/>
  <c r="GZ13" i="1"/>
  <c r="EH20" i="1"/>
  <c r="GZ40" i="1"/>
  <c r="GZ9" i="1"/>
  <c r="EH34" i="1"/>
  <c r="GZ12" i="1"/>
  <c r="EH25" i="1"/>
  <c r="GZ32" i="1"/>
  <c r="GZ46" i="1"/>
  <c r="EH29" i="1"/>
  <c r="GZ45" i="1"/>
  <c r="GZ24" i="1"/>
  <c r="GZ25" i="1"/>
  <c r="EH9" i="1"/>
  <c r="GZ5" i="1"/>
  <c r="GZ28" i="1"/>
  <c r="GZ20" i="1"/>
  <c r="EH57" i="1"/>
  <c r="GZ41" i="1"/>
  <c r="GZ35" i="1"/>
  <c r="EH50" i="1"/>
  <c r="GZ56" i="1"/>
  <c r="EH40" i="1"/>
  <c r="GZ21" i="1"/>
  <c r="EH39" i="1"/>
  <c r="EH12" i="1"/>
  <c r="EH44" i="1"/>
  <c r="GZ27" i="1"/>
  <c r="GZ58" i="1"/>
  <c r="EH36" i="1"/>
  <c r="EH56" i="1"/>
  <c r="EH51" i="1"/>
  <c r="GZ10" i="1"/>
  <c r="GZ31" i="1"/>
  <c r="EH14" i="1"/>
  <c r="GZ16" i="1"/>
  <c r="EH10" i="1"/>
  <c r="GZ43" i="1"/>
  <c r="EH22" i="1"/>
  <c r="EH52" i="1"/>
  <c r="EH15" i="1"/>
  <c r="DI60" i="1"/>
  <c r="DL60" i="1"/>
  <c r="DI23" i="1"/>
  <c r="DL23" i="1"/>
  <c r="GZ53" i="1"/>
  <c r="EH41" i="1"/>
  <c r="DI26" i="1"/>
  <c r="DL26" i="1"/>
  <c r="GZ30" i="1"/>
  <c r="DI48" i="1"/>
  <c r="DL48" i="1"/>
  <c r="DI12" i="1"/>
  <c r="DL12" i="1"/>
  <c r="GZ22" i="1"/>
  <c r="DI27" i="1"/>
  <c r="DL27" i="1"/>
  <c r="DI58" i="1"/>
  <c r="DL58" i="1"/>
  <c r="DI39" i="1"/>
  <c r="DL39" i="1"/>
  <c r="FT26" i="1"/>
  <c r="FU26" i="1"/>
  <c r="FT8" i="1"/>
  <c r="FU8" i="1"/>
  <c r="FT54" i="1"/>
  <c r="FU54" i="1"/>
  <c r="FT60" i="1"/>
  <c r="FU60" i="1"/>
  <c r="FT42" i="1"/>
  <c r="FU42" i="1"/>
  <c r="FT17" i="1"/>
  <c r="FU17" i="1"/>
  <c r="FT11" i="1"/>
  <c r="FU11" i="1"/>
  <c r="FT51" i="1"/>
  <c r="FU51" i="1"/>
  <c r="FT23" i="1"/>
  <c r="FU23" i="1"/>
  <c r="DI37" i="1"/>
  <c r="DL37" i="1"/>
  <c r="DI38" i="1"/>
  <c r="DL38" i="1"/>
  <c r="DI14" i="1"/>
  <c r="DL14" i="1"/>
  <c r="FT39" i="1"/>
  <c r="FU39" i="1"/>
  <c r="FT20" i="1"/>
  <c r="FU20" i="1"/>
  <c r="DI32" i="1"/>
  <c r="DL32" i="1"/>
  <c r="FT7" i="1"/>
  <c r="FU7" i="1"/>
  <c r="DI30" i="1"/>
  <c r="DL30" i="1"/>
  <c r="DI9" i="1"/>
  <c r="DL9" i="1"/>
  <c r="DI19" i="1"/>
  <c r="DL19" i="1"/>
  <c r="FT10" i="1"/>
  <c r="FU10" i="1"/>
  <c r="DI46" i="1"/>
  <c r="DL46" i="1"/>
  <c r="DI56" i="1"/>
  <c r="DL56" i="1"/>
  <c r="DI20" i="1"/>
  <c r="DL20" i="1"/>
  <c r="DI47" i="1"/>
  <c r="DL47" i="1"/>
  <c r="DI50" i="1"/>
  <c r="DL50" i="1"/>
  <c r="DI51" i="1"/>
  <c r="DL51" i="1"/>
  <c r="DI11" i="1"/>
  <c r="DL11" i="1"/>
  <c r="FT15" i="1"/>
  <c r="FU15" i="1"/>
  <c r="FT44" i="1"/>
  <c r="FU44" i="1"/>
  <c r="FT33" i="1"/>
  <c r="FU33" i="1"/>
  <c r="FT32" i="1"/>
  <c r="FU32" i="1"/>
  <c r="FT18" i="1"/>
  <c r="FU18" i="1"/>
  <c r="FT27" i="1"/>
  <c r="FU27" i="1"/>
  <c r="FT34" i="1"/>
  <c r="FU34" i="1"/>
  <c r="EH37" i="1"/>
  <c r="FT13" i="1"/>
  <c r="FU13" i="1"/>
  <c r="EH30" i="1"/>
  <c r="EH47" i="1"/>
  <c r="FT56" i="1"/>
  <c r="FU56" i="1"/>
  <c r="GZ55" i="1"/>
  <c r="FT12" i="1"/>
  <c r="FU12" i="1"/>
  <c r="DI53" i="1"/>
  <c r="DL53" i="1"/>
  <c r="GZ47" i="1"/>
  <c r="FT49" i="1"/>
  <c r="FU49" i="1"/>
  <c r="DI10" i="1"/>
  <c r="DL10" i="1"/>
  <c r="GZ15" i="1"/>
  <c r="EH46" i="1"/>
  <c r="EH16" i="1"/>
  <c r="GZ37" i="1"/>
  <c r="EH7" i="1"/>
  <c r="GZ11" i="1"/>
  <c r="FT21" i="1"/>
  <c r="FU21" i="1"/>
  <c r="EH24" i="1"/>
  <c r="GZ19" i="1"/>
  <c r="FT45" i="1"/>
  <c r="FU45" i="1"/>
  <c r="EH11" i="1"/>
  <c r="FT59" i="1"/>
  <c r="FU59" i="1"/>
  <c r="GZ48" i="1"/>
  <c r="EH60" i="1"/>
  <c r="DI5" i="1"/>
  <c r="DL5" i="1"/>
  <c r="DI33" i="1"/>
  <c r="DL33" i="1"/>
  <c r="FT38" i="1"/>
  <c r="FU38" i="1"/>
  <c r="FT47" i="1"/>
  <c r="FU47" i="1"/>
  <c r="GZ44" i="1"/>
  <c r="EH26" i="1"/>
  <c r="GZ36" i="1"/>
  <c r="DI43" i="1"/>
  <c r="DL43" i="1"/>
  <c r="DI49" i="1"/>
  <c r="DL49" i="1"/>
  <c r="DI17" i="1"/>
  <c r="DL17" i="1"/>
  <c r="DI52" i="1"/>
  <c r="DL52" i="1"/>
  <c r="DI21" i="1"/>
  <c r="DL21" i="1"/>
  <c r="GZ54" i="1"/>
  <c r="DI28" i="1"/>
  <c r="DL28" i="1"/>
  <c r="GZ49" i="1"/>
  <c r="GZ23" i="1"/>
  <c r="GZ14" i="1"/>
  <c r="FT22" i="1"/>
  <c r="FU22" i="1"/>
  <c r="GZ26" i="1"/>
  <c r="GZ33" i="1"/>
  <c r="GZ6" i="1"/>
  <c r="EH49" i="1"/>
  <c r="EH23" i="1"/>
  <c r="DI24" i="1"/>
  <c r="DL24" i="1"/>
  <c r="DI16" i="1"/>
  <c r="DL16" i="1"/>
  <c r="EH45" i="1"/>
  <c r="EH58" i="1"/>
  <c r="DI41" i="1"/>
  <c r="DL41" i="1"/>
  <c r="EH48" i="1"/>
  <c r="GZ51" i="1"/>
  <c r="GZ8" i="1"/>
  <c r="DI29" i="1"/>
  <c r="DL29" i="1"/>
  <c r="FT24" i="1"/>
  <c r="FU24" i="1"/>
  <c r="FT48" i="1"/>
  <c r="FU48" i="1"/>
  <c r="FT9" i="1"/>
  <c r="FU9" i="1"/>
  <c r="FT57" i="1"/>
  <c r="FU57" i="1"/>
  <c r="FT19" i="1"/>
  <c r="FU19" i="1"/>
  <c r="FT35" i="1"/>
  <c r="FU35" i="1"/>
  <c r="FT50" i="1"/>
  <c r="FU50" i="1"/>
  <c r="FT36" i="1"/>
  <c r="FU36" i="1"/>
  <c r="GZ38" i="1"/>
  <c r="FT46" i="1"/>
  <c r="FU46" i="1"/>
  <c r="DI57" i="1"/>
  <c r="DL57" i="1"/>
  <c r="DI18" i="1"/>
  <c r="DL18" i="1"/>
  <c r="DI45" i="1"/>
  <c r="DL45" i="1"/>
  <c r="GZ34" i="1"/>
  <c r="EH8" i="1"/>
  <c r="GZ50" i="1"/>
  <c r="EH6" i="1"/>
  <c r="DI55" i="1"/>
  <c r="DL55" i="1"/>
  <c r="EH19" i="1"/>
  <c r="DI6" i="1"/>
  <c r="DL6" i="1"/>
  <c r="FT16" i="1"/>
  <c r="FU16" i="1"/>
  <c r="DI40" i="1"/>
  <c r="DL40" i="1"/>
  <c r="FT29" i="1"/>
  <c r="FU29" i="1"/>
  <c r="DI7" i="1"/>
  <c r="DL7" i="1"/>
  <c r="DI34" i="1"/>
  <c r="DL34" i="1"/>
  <c r="FT55" i="1"/>
  <c r="FU55" i="1"/>
  <c r="DI8" i="1"/>
  <c r="DL8" i="1"/>
  <c r="DI36" i="1"/>
  <c r="DL36" i="1"/>
  <c r="DI22" i="1"/>
  <c r="DL22" i="1"/>
  <c r="FT41" i="1"/>
  <c r="FU41" i="1"/>
  <c r="DI59" i="1"/>
  <c r="DL59" i="1"/>
  <c r="DI13" i="1"/>
  <c r="DL13" i="1"/>
  <c r="DI44" i="1"/>
  <c r="DL44" i="1"/>
  <c r="DI42" i="1"/>
  <c r="DL42" i="1"/>
  <c r="FT58" i="1"/>
  <c r="FU58" i="1"/>
  <c r="DI31" i="1"/>
  <c r="DL31" i="1"/>
  <c r="DI25" i="1"/>
  <c r="DL25" i="1"/>
  <c r="DI35" i="1"/>
  <c r="DL35" i="1"/>
  <c r="FT5" i="1"/>
  <c r="FU5" i="1"/>
  <c r="FT31" i="1"/>
  <c r="FU31" i="1"/>
  <c r="FT52" i="1"/>
  <c r="FU52" i="1"/>
  <c r="FT43" i="1"/>
  <c r="FU43" i="1"/>
  <c r="FT37" i="1"/>
  <c r="FU37" i="1"/>
  <c r="FT28" i="1"/>
  <c r="FU28" i="1"/>
  <c r="FT14" i="1"/>
  <c r="FU14" i="1"/>
  <c r="FT53" i="1"/>
  <c r="FU53" i="1"/>
  <c r="FT40" i="1"/>
  <c r="FU40" i="1"/>
  <c r="FT25" i="1"/>
  <c r="FU25" i="1"/>
  <c r="FT30" i="1"/>
  <c r="FU30" i="1"/>
  <c r="DI4" i="1"/>
  <c r="DL4" i="1"/>
  <c r="EH4" i="1"/>
  <c r="GZ4" i="1"/>
  <c r="FT4" i="1"/>
  <c r="FU4" i="1"/>
  <c r="DM15" i="1"/>
  <c r="DP15" i="1"/>
  <c r="HB42" i="1"/>
  <c r="HC42" i="1"/>
  <c r="EJ27" i="1"/>
  <c r="EK27" i="1"/>
  <c r="DM35" i="1"/>
  <c r="DP35" i="1"/>
  <c r="DM59" i="1"/>
  <c r="DP59" i="1"/>
  <c r="FV25" i="1"/>
  <c r="FV41" i="1"/>
  <c r="FV31" i="1"/>
  <c r="FV36" i="1"/>
  <c r="FV19" i="1"/>
  <c r="FV59" i="1"/>
  <c r="FV12" i="1"/>
  <c r="FV32" i="1"/>
  <c r="FV17" i="1"/>
  <c r="FV43" i="1"/>
  <c r="FV57" i="1"/>
  <c r="FV21" i="1"/>
  <c r="FV49" i="1"/>
  <c r="FV13" i="1"/>
  <c r="FV27" i="1"/>
  <c r="FV33" i="1"/>
  <c r="FV42" i="1"/>
  <c r="FV8" i="1"/>
  <c r="FV20" i="1"/>
  <c r="FV37" i="1"/>
  <c r="FV46" i="1"/>
  <c r="FV22" i="1"/>
  <c r="FV45" i="1"/>
  <c r="FV56" i="1"/>
  <c r="FV44" i="1"/>
  <c r="FV51" i="1"/>
  <c r="FV26" i="1"/>
  <c r="FV6" i="1"/>
  <c r="FV30" i="1"/>
  <c r="FV28" i="1"/>
  <c r="FV16" i="1"/>
  <c r="FV35" i="1"/>
  <c r="FV15" i="1"/>
  <c r="FV10" i="1"/>
  <c r="FV11" i="1"/>
  <c r="DM36" i="1"/>
  <c r="DP36" i="1"/>
  <c r="DM57" i="1"/>
  <c r="DP57" i="1"/>
  <c r="FV48" i="1"/>
  <c r="DM24" i="1"/>
  <c r="DP24" i="1"/>
  <c r="DM49" i="1"/>
  <c r="DP49" i="1"/>
  <c r="FV38" i="1"/>
  <c r="HB48" i="1"/>
  <c r="HC48" i="1"/>
  <c r="DM10" i="1"/>
  <c r="DP10" i="1"/>
  <c r="FV34" i="1"/>
  <c r="FV18" i="1"/>
  <c r="DM47" i="1"/>
  <c r="DP47" i="1"/>
  <c r="DM30" i="1"/>
  <c r="DP30" i="1"/>
  <c r="DM12" i="1"/>
  <c r="DP12" i="1"/>
  <c r="HB43" i="1"/>
  <c r="HC43" i="1"/>
  <c r="EJ36" i="1"/>
  <c r="EK36" i="1"/>
  <c r="HB21" i="1"/>
  <c r="HC21" i="1"/>
  <c r="HB28" i="1"/>
  <c r="HC28" i="1"/>
  <c r="HB46" i="1"/>
  <c r="HC46" i="1"/>
  <c r="HB40" i="1"/>
  <c r="HC40" i="1"/>
  <c r="EJ17" i="1"/>
  <c r="EK17" i="1"/>
  <c r="EJ5" i="1"/>
  <c r="EK5" i="1"/>
  <c r="EJ28" i="1"/>
  <c r="EK28" i="1"/>
  <c r="DM25" i="1"/>
  <c r="DP25" i="1"/>
  <c r="DM42" i="1"/>
  <c r="DP42" i="1"/>
  <c r="DM8" i="1"/>
  <c r="DP8" i="1"/>
  <c r="DM7" i="1"/>
  <c r="DP7" i="1"/>
  <c r="DM55" i="1"/>
  <c r="DP55" i="1"/>
  <c r="HB34" i="1"/>
  <c r="HC34" i="1"/>
  <c r="HB8" i="1"/>
  <c r="HC8" i="1"/>
  <c r="EJ58" i="1"/>
  <c r="EK58" i="1"/>
  <c r="EJ23" i="1"/>
  <c r="EK23" i="1"/>
  <c r="HB26" i="1"/>
  <c r="HC26" i="1"/>
  <c r="HB23" i="1"/>
  <c r="HC23" i="1"/>
  <c r="DM21" i="1"/>
  <c r="DP21" i="1"/>
  <c r="DM43" i="1"/>
  <c r="DP43" i="1"/>
  <c r="FV47" i="1"/>
  <c r="DM33" i="1"/>
  <c r="DP33" i="1"/>
  <c r="EJ16" i="1"/>
  <c r="EK16" i="1"/>
  <c r="DM11" i="1"/>
  <c r="DP11" i="1"/>
  <c r="DM20" i="1"/>
  <c r="DP20" i="1"/>
  <c r="DM38" i="1"/>
  <c r="DP38" i="1"/>
  <c r="FV60" i="1"/>
  <c r="DM58" i="1"/>
  <c r="DP58" i="1"/>
  <c r="DM48" i="1"/>
  <c r="DP48" i="1"/>
  <c r="HB53" i="1"/>
  <c r="HC53" i="1"/>
  <c r="EJ15" i="1"/>
  <c r="EK15" i="1"/>
  <c r="EJ10" i="1"/>
  <c r="EK10" i="1"/>
  <c r="HB10" i="1"/>
  <c r="HC10" i="1"/>
  <c r="HB58" i="1"/>
  <c r="HC58" i="1"/>
  <c r="EJ44" i="1"/>
  <c r="EK44" i="1"/>
  <c r="EJ40" i="1"/>
  <c r="EK40" i="1"/>
  <c r="HB41" i="1"/>
  <c r="HC41" i="1"/>
  <c r="HB5" i="1"/>
  <c r="HC5" i="1"/>
  <c r="HB32" i="1"/>
  <c r="HC32" i="1"/>
  <c r="HB57" i="1"/>
  <c r="HC57" i="1"/>
  <c r="EJ20" i="1"/>
  <c r="EK20" i="1"/>
  <c r="HB17" i="1"/>
  <c r="HC17" i="1"/>
  <c r="EJ59" i="1"/>
  <c r="EK59" i="1"/>
  <c r="HB60" i="1"/>
  <c r="HC60" i="1"/>
  <c r="EJ55" i="1"/>
  <c r="EK55" i="1"/>
  <c r="HB18" i="1"/>
  <c r="HC18" i="1"/>
  <c r="EJ31" i="1"/>
  <c r="EK31" i="1"/>
  <c r="FV53" i="1"/>
  <c r="FV58" i="1"/>
  <c r="DM34" i="1"/>
  <c r="DP34" i="1"/>
  <c r="EJ19" i="1"/>
  <c r="EK19" i="1"/>
  <c r="DM29" i="1"/>
  <c r="DP29" i="1"/>
  <c r="HB33" i="1"/>
  <c r="HC33" i="1"/>
  <c r="HB54" i="1"/>
  <c r="HC54" i="1"/>
  <c r="HB37" i="1"/>
  <c r="HC37" i="1"/>
  <c r="DM53" i="1"/>
  <c r="DP53" i="1"/>
  <c r="DM14" i="1"/>
  <c r="DP14" i="1"/>
  <c r="FV23" i="1"/>
  <c r="DM39" i="1"/>
  <c r="DP39" i="1"/>
  <c r="EJ41" i="1"/>
  <c r="EK41" i="1"/>
  <c r="DM54" i="1"/>
  <c r="DP54" i="1"/>
  <c r="HB31" i="1"/>
  <c r="HC31" i="1"/>
  <c r="HB27" i="1"/>
  <c r="HC27" i="1"/>
  <c r="HB35" i="1"/>
  <c r="HC35" i="1"/>
  <c r="HB24" i="1"/>
  <c r="HC24" i="1"/>
  <c r="EJ34" i="1"/>
  <c r="EK34" i="1"/>
  <c r="EJ53" i="1"/>
  <c r="EK53" i="1"/>
  <c r="EJ18" i="1"/>
  <c r="EK18" i="1"/>
  <c r="EJ54" i="1"/>
  <c r="EK54" i="1"/>
  <c r="HB29" i="1"/>
  <c r="HC29" i="1"/>
  <c r="DM31" i="1"/>
  <c r="DP31" i="1"/>
  <c r="DM44" i="1"/>
  <c r="DP44" i="1"/>
  <c r="EJ6" i="1"/>
  <c r="EK6" i="1"/>
  <c r="DM45" i="1"/>
  <c r="DP45" i="1"/>
  <c r="HB51" i="1"/>
  <c r="HC51" i="1"/>
  <c r="EJ45" i="1"/>
  <c r="EK45" i="1"/>
  <c r="EJ49" i="1"/>
  <c r="EK49" i="1"/>
  <c r="HB49" i="1"/>
  <c r="HC49" i="1"/>
  <c r="DM52" i="1"/>
  <c r="DP52" i="1"/>
  <c r="HB36" i="1"/>
  <c r="HC36" i="1"/>
  <c r="DM5" i="1"/>
  <c r="DP5" i="1"/>
  <c r="HB19" i="1"/>
  <c r="HC19" i="1"/>
  <c r="HB11" i="1"/>
  <c r="HC11" i="1"/>
  <c r="EJ46" i="1"/>
  <c r="EK46" i="1"/>
  <c r="EJ47" i="1"/>
  <c r="EK47" i="1"/>
  <c r="EJ37" i="1"/>
  <c r="EK37" i="1"/>
  <c r="DM51" i="1"/>
  <c r="DP51" i="1"/>
  <c r="DM56" i="1"/>
  <c r="DP56" i="1"/>
  <c r="DM19" i="1"/>
  <c r="DP19" i="1"/>
  <c r="FV7" i="1"/>
  <c r="DM37" i="1"/>
  <c r="DP37" i="1"/>
  <c r="DM27" i="1"/>
  <c r="DP27" i="1"/>
  <c r="HB30" i="1"/>
  <c r="HC30" i="1"/>
  <c r="DM23" i="1"/>
  <c r="DP23" i="1"/>
  <c r="EJ52" i="1"/>
  <c r="EK52" i="1"/>
  <c r="HB16" i="1"/>
  <c r="HC16" i="1"/>
  <c r="EJ51" i="1"/>
  <c r="EK51" i="1"/>
  <c r="EJ12" i="1"/>
  <c r="EK12" i="1"/>
  <c r="HB56" i="1"/>
  <c r="HC56" i="1"/>
  <c r="EJ57" i="1"/>
  <c r="EK57" i="1"/>
  <c r="EJ9" i="1"/>
  <c r="EK9" i="1"/>
  <c r="HB45" i="1"/>
  <c r="HC45" i="1"/>
  <c r="EJ25" i="1"/>
  <c r="EK25" i="1"/>
  <c r="HB13" i="1"/>
  <c r="HC13" i="1"/>
  <c r="HB39" i="1"/>
  <c r="HC39" i="1"/>
  <c r="EJ38" i="1"/>
  <c r="EK38" i="1"/>
  <c r="HB59" i="1"/>
  <c r="HC59" i="1"/>
  <c r="EJ35" i="1"/>
  <c r="EK35" i="1"/>
  <c r="EJ42" i="1"/>
  <c r="EK42" i="1"/>
  <c r="EJ43" i="1"/>
  <c r="EK43" i="1"/>
  <c r="DM40" i="1"/>
  <c r="DP40" i="1"/>
  <c r="EJ8" i="1"/>
  <c r="EK8" i="1"/>
  <c r="DM41" i="1"/>
  <c r="DP41" i="1"/>
  <c r="HB14" i="1"/>
  <c r="HC14" i="1"/>
  <c r="HB44" i="1"/>
  <c r="HC44" i="1"/>
  <c r="FV40" i="1"/>
  <c r="FV14" i="1"/>
  <c r="FV52" i="1"/>
  <c r="FV5" i="1"/>
  <c r="DM13" i="1"/>
  <c r="DP13" i="1"/>
  <c r="DM22" i="1"/>
  <c r="DP22" i="1"/>
  <c r="FV55" i="1"/>
  <c r="FV29" i="1"/>
  <c r="DM6" i="1"/>
  <c r="DP6" i="1"/>
  <c r="HB50" i="1"/>
  <c r="HC50" i="1"/>
  <c r="DM18" i="1"/>
  <c r="DP18" i="1"/>
  <c r="HB38" i="1"/>
  <c r="HC38" i="1"/>
  <c r="FV50" i="1"/>
  <c r="FV9" i="1"/>
  <c r="FV24" i="1"/>
  <c r="EJ48" i="1"/>
  <c r="EK48" i="1"/>
  <c r="DM16" i="1"/>
  <c r="DP16" i="1"/>
  <c r="HB6" i="1"/>
  <c r="HC6" i="1"/>
  <c r="DM28" i="1"/>
  <c r="DP28" i="1"/>
  <c r="DM17" i="1"/>
  <c r="DP17" i="1"/>
  <c r="EJ26" i="1"/>
  <c r="EK26" i="1"/>
  <c r="EJ60" i="1"/>
  <c r="EK60" i="1"/>
  <c r="EJ11" i="1"/>
  <c r="EK11" i="1"/>
  <c r="EJ24" i="1"/>
  <c r="EK24" i="1"/>
  <c r="EJ7" i="1"/>
  <c r="EK7" i="1"/>
  <c r="HB15" i="1"/>
  <c r="HC15" i="1"/>
  <c r="HB47" i="1"/>
  <c r="HC47" i="1"/>
  <c r="HB55" i="1"/>
  <c r="HC55" i="1"/>
  <c r="EJ30" i="1"/>
  <c r="EK30" i="1"/>
  <c r="DM50" i="1"/>
  <c r="DP50" i="1"/>
  <c r="DM46" i="1"/>
  <c r="DP46" i="1"/>
  <c r="DM9" i="1"/>
  <c r="DP9" i="1"/>
  <c r="DM32" i="1"/>
  <c r="DP32" i="1"/>
  <c r="FV39" i="1"/>
  <c r="FV54" i="1"/>
  <c r="HB22" i="1"/>
  <c r="HC22" i="1"/>
  <c r="DM26" i="1"/>
  <c r="DP26" i="1"/>
  <c r="DM60" i="1"/>
  <c r="DP60" i="1"/>
  <c r="EJ22" i="1"/>
  <c r="EK22" i="1"/>
  <c r="EJ14" i="1"/>
  <c r="EK14" i="1"/>
  <c r="EJ56" i="1"/>
  <c r="EK56" i="1"/>
  <c r="EJ39" i="1"/>
  <c r="EK39" i="1"/>
  <c r="EJ50" i="1"/>
  <c r="EK50" i="1"/>
  <c r="HB20" i="1"/>
  <c r="HC20" i="1"/>
  <c r="HB25" i="1"/>
  <c r="HC25" i="1"/>
  <c r="EJ29" i="1"/>
  <c r="EK29" i="1"/>
  <c r="HB12" i="1"/>
  <c r="HC12" i="1"/>
  <c r="HB9" i="1"/>
  <c r="HC9" i="1"/>
  <c r="HB7" i="1"/>
  <c r="HC7" i="1"/>
  <c r="EJ33" i="1"/>
  <c r="EK33" i="1"/>
  <c r="EJ32" i="1"/>
  <c r="EK32" i="1"/>
  <c r="EJ13" i="1"/>
  <c r="EK13" i="1"/>
  <c r="HB52" i="1"/>
  <c r="HC52" i="1"/>
  <c r="EJ21" i="1"/>
  <c r="EK21" i="1"/>
  <c r="DM4" i="1"/>
  <c r="DP4" i="1"/>
  <c r="FV4" i="1"/>
  <c r="HB4" i="1"/>
  <c r="HC4" i="1"/>
  <c r="EJ4" i="1"/>
  <c r="EK4" i="1"/>
  <c r="FX41" i="1"/>
  <c r="FY41" i="1"/>
  <c r="DQ15" i="1"/>
  <c r="BM15" i="1"/>
  <c r="HD12" i="1"/>
  <c r="DQ32" i="1"/>
  <c r="BM32" i="1"/>
  <c r="EL48" i="1"/>
  <c r="A15" i="1"/>
  <c r="HD47" i="1"/>
  <c r="HD38" i="1"/>
  <c r="EL25" i="1"/>
  <c r="EL47" i="1"/>
  <c r="EL49" i="1"/>
  <c r="HD27" i="1"/>
  <c r="HD33" i="1"/>
  <c r="HD18" i="1"/>
  <c r="HD5" i="1"/>
  <c r="HD28" i="1"/>
  <c r="HD48" i="1"/>
  <c r="EL27" i="1"/>
  <c r="EL56" i="1"/>
  <c r="HD15" i="1"/>
  <c r="HD39" i="1"/>
  <c r="EL52" i="1"/>
  <c r="HD24" i="1"/>
  <c r="EL10" i="1"/>
  <c r="HD40" i="1"/>
  <c r="HD42" i="1"/>
  <c r="EL32" i="1"/>
  <c r="EL50" i="1"/>
  <c r="EL7" i="1"/>
  <c r="HD59" i="1"/>
  <c r="HD56" i="1"/>
  <c r="EL6" i="1"/>
  <c r="EL54" i="1"/>
  <c r="HD37" i="1"/>
  <c r="EL19" i="1"/>
  <c r="HD17" i="1"/>
  <c r="HD58" i="1"/>
  <c r="EL15" i="1"/>
  <c r="HD34" i="1"/>
  <c r="EL5" i="1"/>
  <c r="HD52" i="1"/>
  <c r="EL33" i="1"/>
  <c r="HD25" i="1"/>
  <c r="HD14" i="1"/>
  <c r="EL9" i="1"/>
  <c r="HD30" i="1"/>
  <c r="HD11" i="1"/>
  <c r="HD54" i="1"/>
  <c r="HD60" i="1"/>
  <c r="EL40" i="1"/>
  <c r="EL16" i="1"/>
  <c r="EL36" i="1"/>
  <c r="EL22" i="1"/>
  <c r="HD22" i="1"/>
  <c r="EL11" i="1"/>
  <c r="EL26" i="1"/>
  <c r="HD6" i="1"/>
  <c r="DQ22" i="1"/>
  <c r="BM22" i="1"/>
  <c r="EL8" i="1"/>
  <c r="EL35" i="1"/>
  <c r="HD13" i="1"/>
  <c r="EL57" i="1"/>
  <c r="EL12" i="1"/>
  <c r="HD16" i="1"/>
  <c r="EL37" i="1"/>
  <c r="HD19" i="1"/>
  <c r="FX23" i="1"/>
  <c r="FY23" i="1"/>
  <c r="DQ34" i="1"/>
  <c r="BM34" i="1"/>
  <c r="EL55" i="1"/>
  <c r="EL20" i="1"/>
  <c r="HD53" i="1"/>
  <c r="DQ43" i="1"/>
  <c r="BM43" i="1"/>
  <c r="DQ8" i="1"/>
  <c r="BM8" i="1"/>
  <c r="EL17" i="1"/>
  <c r="HD21" i="1"/>
  <c r="HD43" i="1"/>
  <c r="FX48" i="1"/>
  <c r="FY48" i="1"/>
  <c r="FX26" i="1"/>
  <c r="FY26" i="1"/>
  <c r="FX27" i="1"/>
  <c r="FY27" i="1"/>
  <c r="FX36" i="1"/>
  <c r="FY36" i="1"/>
  <c r="DQ9" i="1"/>
  <c r="BM9" i="1"/>
  <c r="FX24" i="1"/>
  <c r="FY24" i="1"/>
  <c r="DQ6" i="1"/>
  <c r="BM6" i="1"/>
  <c r="DQ13" i="1"/>
  <c r="BM13" i="1"/>
  <c r="FX40" i="1"/>
  <c r="FY40" i="1"/>
  <c r="DQ40" i="1"/>
  <c r="BM40" i="1"/>
  <c r="EL42" i="1"/>
  <c r="EL51" i="1"/>
  <c r="DQ19" i="1"/>
  <c r="BM19" i="1"/>
  <c r="DQ52" i="1"/>
  <c r="BM52" i="1"/>
  <c r="DQ44" i="1"/>
  <c r="BM44" i="1"/>
  <c r="EL41" i="1"/>
  <c r="DQ14" i="1"/>
  <c r="BM14" i="1"/>
  <c r="DQ29" i="1"/>
  <c r="BM29" i="1"/>
  <c r="FX58" i="1"/>
  <c r="FY58" i="1"/>
  <c r="HD57" i="1"/>
  <c r="DQ38" i="1"/>
  <c r="BM38" i="1"/>
  <c r="DQ21" i="1"/>
  <c r="BM21" i="1"/>
  <c r="DQ42" i="1"/>
  <c r="BM42" i="1"/>
  <c r="DQ12" i="1"/>
  <c r="BM12" i="1"/>
  <c r="FX34" i="1"/>
  <c r="FY34" i="1"/>
  <c r="FX38" i="1"/>
  <c r="FY38" i="1"/>
  <c r="DQ57" i="1"/>
  <c r="BM57" i="1"/>
  <c r="FX10" i="1"/>
  <c r="FY10" i="1"/>
  <c r="FX28" i="1"/>
  <c r="FY28" i="1"/>
  <c r="FX51" i="1"/>
  <c r="FY51" i="1"/>
  <c r="FX22" i="1"/>
  <c r="FY22" i="1"/>
  <c r="FX8" i="1"/>
  <c r="FY8" i="1"/>
  <c r="FX13" i="1"/>
  <c r="FY13" i="1"/>
  <c r="FX43" i="1"/>
  <c r="FY43" i="1"/>
  <c r="FX12" i="1"/>
  <c r="FY12" i="1"/>
  <c r="FX31" i="1"/>
  <c r="FY31" i="1"/>
  <c r="EL30" i="1"/>
  <c r="EL43" i="1"/>
  <c r="EL38" i="1"/>
  <c r="HD45" i="1"/>
  <c r="FX7" i="1"/>
  <c r="FY7" i="1"/>
  <c r="EL46" i="1"/>
  <c r="HD36" i="1"/>
  <c r="EL53" i="1"/>
  <c r="DQ54" i="1"/>
  <c r="BM54" i="1"/>
  <c r="EL31" i="1"/>
  <c r="EL59" i="1"/>
  <c r="HD26" i="1"/>
  <c r="EL58" i="1"/>
  <c r="FX16" i="1"/>
  <c r="FY16" i="1"/>
  <c r="FX37" i="1"/>
  <c r="FY37" i="1"/>
  <c r="FX32" i="1"/>
  <c r="FY32" i="1"/>
  <c r="DQ60" i="1"/>
  <c r="BM60" i="1"/>
  <c r="FX54" i="1"/>
  <c r="FY54" i="1"/>
  <c r="DQ46" i="1"/>
  <c r="BM46" i="1"/>
  <c r="DQ17" i="1"/>
  <c r="BM17" i="1"/>
  <c r="DQ16" i="1"/>
  <c r="BM16" i="1"/>
  <c r="FX9" i="1"/>
  <c r="FY9" i="1"/>
  <c r="DQ18" i="1"/>
  <c r="BM18" i="1"/>
  <c r="FX29" i="1"/>
  <c r="FY29" i="1"/>
  <c r="FX5" i="1"/>
  <c r="FY5" i="1"/>
  <c r="DQ41" i="1"/>
  <c r="BM41" i="1"/>
  <c r="DQ59" i="1"/>
  <c r="BM59" i="1"/>
  <c r="DQ27" i="1"/>
  <c r="BM27" i="1"/>
  <c r="DQ56" i="1"/>
  <c r="BM56" i="1"/>
  <c r="DQ5" i="1"/>
  <c r="BM5" i="1"/>
  <c r="DQ45" i="1"/>
  <c r="BM45" i="1"/>
  <c r="DQ31" i="1"/>
  <c r="BM31" i="1"/>
  <c r="DQ53" i="1"/>
  <c r="BM53" i="1"/>
  <c r="FX53" i="1"/>
  <c r="FY53" i="1"/>
  <c r="DQ48" i="1"/>
  <c r="BM48" i="1"/>
  <c r="DQ20" i="1"/>
  <c r="BM20" i="1"/>
  <c r="DQ33" i="1"/>
  <c r="BM33" i="1"/>
  <c r="DQ55" i="1"/>
  <c r="BM55" i="1"/>
  <c r="DQ25" i="1"/>
  <c r="BM25" i="1"/>
  <c r="DQ30" i="1"/>
  <c r="BM30" i="1"/>
  <c r="DQ10" i="1"/>
  <c r="BM10" i="1"/>
  <c r="DQ49" i="1"/>
  <c r="BM49" i="1"/>
  <c r="DQ36" i="1"/>
  <c r="BM36" i="1"/>
  <c r="FX15" i="1"/>
  <c r="FY15" i="1"/>
  <c r="FX30" i="1"/>
  <c r="FY30" i="1"/>
  <c r="FX44" i="1"/>
  <c r="FY44" i="1"/>
  <c r="FX46" i="1"/>
  <c r="FY46" i="1"/>
  <c r="FX20" i="1"/>
  <c r="FY20" i="1"/>
  <c r="FX42" i="1"/>
  <c r="FY42" i="1"/>
  <c r="FX49" i="1"/>
  <c r="FY49" i="1"/>
  <c r="FX59" i="1"/>
  <c r="FY59" i="1"/>
  <c r="FX25" i="1"/>
  <c r="FY25" i="1"/>
  <c r="HD7" i="1"/>
  <c r="HD50" i="1"/>
  <c r="FX14" i="1"/>
  <c r="FY14" i="1"/>
  <c r="HD51" i="1"/>
  <c r="FX60" i="1"/>
  <c r="FY60" i="1"/>
  <c r="EL28" i="1"/>
  <c r="HD46" i="1"/>
  <c r="FX18" i="1"/>
  <c r="FY18" i="1"/>
  <c r="FX11" i="1"/>
  <c r="FY11" i="1"/>
  <c r="FX45" i="1"/>
  <c r="FY45" i="1"/>
  <c r="FX57" i="1"/>
  <c r="FY57" i="1"/>
  <c r="EL21" i="1"/>
  <c r="EL13" i="1"/>
  <c r="HD9" i="1"/>
  <c r="EL29" i="1"/>
  <c r="HD20" i="1"/>
  <c r="EL39" i="1"/>
  <c r="EL14" i="1"/>
  <c r="DQ26" i="1"/>
  <c r="BM26" i="1"/>
  <c r="FX39" i="1"/>
  <c r="FY39" i="1"/>
  <c r="DQ50" i="1"/>
  <c r="BM50" i="1"/>
  <c r="HD55" i="1"/>
  <c r="EL24" i="1"/>
  <c r="EL60" i="1"/>
  <c r="DQ28" i="1"/>
  <c r="BM28" i="1"/>
  <c r="FX50" i="1"/>
  <c r="FY50" i="1"/>
  <c r="FX55" i="1"/>
  <c r="FY55" i="1"/>
  <c r="FX52" i="1"/>
  <c r="FY52" i="1"/>
  <c r="HD44" i="1"/>
  <c r="DQ23" i="1"/>
  <c r="BM23" i="1"/>
  <c r="DQ37" i="1"/>
  <c r="BM37" i="1"/>
  <c r="DQ51" i="1"/>
  <c r="BM51" i="1"/>
  <c r="HD49" i="1"/>
  <c r="EL45" i="1"/>
  <c r="HD29" i="1"/>
  <c r="EL18" i="1"/>
  <c r="EL34" i="1"/>
  <c r="HD35" i="1"/>
  <c r="HD31" i="1"/>
  <c r="DQ39" i="1"/>
  <c r="BM39" i="1"/>
  <c r="HD32" i="1"/>
  <c r="HD41" i="1"/>
  <c r="EL44" i="1"/>
  <c r="HD10" i="1"/>
  <c r="DQ58" i="1"/>
  <c r="BM58" i="1"/>
  <c r="DQ11" i="1"/>
  <c r="BM11" i="1"/>
  <c r="FX47" i="1"/>
  <c r="FY47" i="1"/>
  <c r="HD23" i="1"/>
  <c r="EL23" i="1"/>
  <c r="HD8" i="1"/>
  <c r="DQ7" i="1"/>
  <c r="BM7" i="1"/>
  <c r="DQ47" i="1"/>
  <c r="BM47" i="1"/>
  <c r="DQ24" i="1"/>
  <c r="BM24" i="1"/>
  <c r="DQ35" i="1"/>
  <c r="BM35" i="1"/>
  <c r="FX35" i="1"/>
  <c r="FY35" i="1"/>
  <c r="FX6" i="1"/>
  <c r="FY6" i="1"/>
  <c r="FX56" i="1"/>
  <c r="FY56" i="1"/>
  <c r="FX33" i="1"/>
  <c r="FY33" i="1"/>
  <c r="FX21" i="1"/>
  <c r="FY21" i="1"/>
  <c r="FX17" i="1"/>
  <c r="FY17" i="1"/>
  <c r="FX19" i="1"/>
  <c r="FY19" i="1"/>
  <c r="BN11" i="5"/>
  <c r="DQ4" i="1"/>
  <c r="BM4" i="1"/>
  <c r="FX4" i="1"/>
  <c r="FY4" i="1"/>
  <c r="EL4" i="1"/>
  <c r="HD4" i="1"/>
  <c r="CF30" i="1"/>
  <c r="CD34" i="1"/>
  <c r="BV32" i="1"/>
  <c r="CF7" i="1"/>
  <c r="BV37" i="1"/>
  <c r="BV36" i="1"/>
  <c r="BX25" i="1"/>
  <c r="BY25" i="5"/>
  <c r="CD6" i="1"/>
  <c r="BV20" i="1"/>
  <c r="CD27" i="1"/>
  <c r="CD11" i="1"/>
  <c r="BV23" i="1"/>
  <c r="CF21" i="1"/>
  <c r="CD29" i="1"/>
  <c r="BX15" i="1"/>
  <c r="BY15" i="5"/>
  <c r="CF39" i="1"/>
  <c r="CD12" i="1"/>
  <c r="CB24" i="1"/>
  <c r="BV28" i="1"/>
  <c r="CD33" i="1"/>
  <c r="BX16" i="1"/>
  <c r="BY16" i="5"/>
  <c r="BX38" i="1"/>
  <c r="BY38" i="5"/>
  <c r="CB19" i="1"/>
  <c r="CD9" i="1"/>
  <c r="BT31" i="1"/>
  <c r="BT17" i="1"/>
  <c r="BT13" i="1"/>
  <c r="BT26" i="1"/>
  <c r="BV18" i="1"/>
  <c r="BT35" i="1"/>
  <c r="BT22" i="1"/>
  <c r="BV10" i="1"/>
  <c r="BV14" i="1"/>
  <c r="BN8" i="5"/>
  <c r="BT8" i="1"/>
  <c r="BR35" i="1"/>
  <c r="BS35" i="5"/>
  <c r="BZ39" i="1"/>
  <c r="CJ39" i="1"/>
  <c r="CK39" i="5"/>
  <c r="BZ30" i="1"/>
  <c r="CJ30" i="1"/>
  <c r="CK30" i="5"/>
  <c r="BR20" i="1"/>
  <c r="BS20" i="5"/>
  <c r="BR31" i="1"/>
  <c r="BS31" i="5"/>
  <c r="BZ27" i="1"/>
  <c r="CJ27" i="1"/>
  <c r="CK27" i="5"/>
  <c r="BR17" i="1"/>
  <c r="BS17" i="5"/>
  <c r="A12" i="1"/>
  <c r="BZ12" i="1"/>
  <c r="CJ12" i="1"/>
  <c r="CK12" i="5"/>
  <c r="BR13" i="1"/>
  <c r="BS13" i="5"/>
  <c r="CJ13" i="1"/>
  <c r="CK13" i="5"/>
  <c r="BZ34" i="1"/>
  <c r="CJ34" i="1"/>
  <c r="CK34" i="5"/>
  <c r="A32" i="1"/>
  <c r="BR32" i="1"/>
  <c r="BS32" i="5"/>
  <c r="CJ7" i="1"/>
  <c r="BR37" i="1"/>
  <c r="BS37" i="5"/>
  <c r="CJ37" i="1"/>
  <c r="CK37" i="5"/>
  <c r="BR26" i="1"/>
  <c r="BS26" i="5"/>
  <c r="BR36" i="1"/>
  <c r="BS36" i="5"/>
  <c r="BR25" i="1"/>
  <c r="BS25" i="5"/>
  <c r="CJ25" i="1"/>
  <c r="CK25" i="5"/>
  <c r="BR18" i="1"/>
  <c r="BS18" i="5"/>
  <c r="CJ18" i="1"/>
  <c r="CK18" i="5"/>
  <c r="BN6" i="5"/>
  <c r="BZ6" i="1"/>
  <c r="CA6" i="5"/>
  <c r="A11" i="1"/>
  <c r="BZ11" i="1"/>
  <c r="CJ11" i="1"/>
  <c r="CK11" i="5"/>
  <c r="BR23" i="1"/>
  <c r="BS23" i="5"/>
  <c r="CJ23" i="1"/>
  <c r="CK23" i="5"/>
  <c r="BZ21" i="1"/>
  <c r="CJ21" i="1"/>
  <c r="CK21" i="5"/>
  <c r="BZ29" i="1"/>
  <c r="CJ29" i="1"/>
  <c r="CK29" i="5"/>
  <c r="BR22" i="1"/>
  <c r="BS22" i="5"/>
  <c r="BN15" i="5"/>
  <c r="BR15" i="1"/>
  <c r="BS15" i="5"/>
  <c r="CJ15" i="1"/>
  <c r="CK15" i="5"/>
  <c r="BZ24" i="1"/>
  <c r="CJ24" i="1"/>
  <c r="CK24" i="5"/>
  <c r="BR28" i="1"/>
  <c r="BS28" i="5"/>
  <c r="CJ28" i="1"/>
  <c r="BR10" i="1"/>
  <c r="BS10" i="5"/>
  <c r="BZ33" i="1"/>
  <c r="CJ33" i="1"/>
  <c r="CK33" i="5"/>
  <c r="BR16" i="1"/>
  <c r="BS16" i="5"/>
  <c r="CJ16" i="1"/>
  <c r="CK16" i="5"/>
  <c r="BR38" i="1"/>
  <c r="BS38" i="5"/>
  <c r="CJ38" i="1"/>
  <c r="CK38" i="5"/>
  <c r="BR14" i="1"/>
  <c r="BS14" i="5"/>
  <c r="BZ19" i="1"/>
  <c r="BR8" i="1"/>
  <c r="BS8" i="5"/>
  <c r="A10" i="1"/>
  <c r="BZ10" i="1"/>
  <c r="CA10" i="5"/>
  <c r="CD10" i="1"/>
  <c r="CJ10" i="1"/>
  <c r="BR4" i="1"/>
  <c r="BS4" i="5"/>
  <c r="BZ7" i="1"/>
  <c r="BR6" i="1"/>
  <c r="BR5" i="1"/>
  <c r="BS5" i="5"/>
  <c r="BZ9" i="1"/>
  <c r="CA9" i="5"/>
  <c r="BZ8" i="1"/>
  <c r="CA8" i="5"/>
  <c r="BN4" i="5"/>
  <c r="CJ4" i="1"/>
  <c r="A7" i="1"/>
  <c r="CB7" i="1"/>
  <c r="CC7" i="1"/>
  <c r="A6" i="1"/>
  <c r="BX6" i="1"/>
  <c r="CJ6" i="1"/>
  <c r="A5" i="1"/>
  <c r="BV5" i="1"/>
  <c r="A9" i="1"/>
  <c r="CF9" i="1"/>
  <c r="CG9" i="1"/>
  <c r="CJ9" i="1"/>
  <c r="A8" i="1"/>
  <c r="CD8" i="1"/>
  <c r="CJ8" i="1"/>
  <c r="BN32" i="5"/>
  <c r="BN12" i="5"/>
  <c r="FZ57" i="1"/>
  <c r="BN9" i="5"/>
  <c r="EN48" i="1"/>
  <c r="EO48" i="1"/>
  <c r="FZ14" i="1"/>
  <c r="FZ20" i="1"/>
  <c r="FZ30" i="1"/>
  <c r="FZ53" i="1"/>
  <c r="FZ43" i="1"/>
  <c r="FZ22" i="1"/>
  <c r="FZ26" i="1"/>
  <c r="FZ47" i="1"/>
  <c r="FZ5" i="1"/>
  <c r="FZ10" i="1"/>
  <c r="FZ34" i="1"/>
  <c r="FZ19" i="1"/>
  <c r="FZ49" i="1"/>
  <c r="FZ31" i="1"/>
  <c r="FZ55" i="1"/>
  <c r="FZ41" i="1"/>
  <c r="FZ17" i="1"/>
  <c r="FZ42" i="1"/>
  <c r="FZ44" i="1"/>
  <c r="FZ7" i="1"/>
  <c r="FZ12" i="1"/>
  <c r="FZ8" i="1"/>
  <c r="FZ27" i="1"/>
  <c r="A37" i="1"/>
  <c r="BN37" i="5"/>
  <c r="HF55" i="1"/>
  <c r="HG55" i="1"/>
  <c r="EN29" i="1"/>
  <c r="EO29" i="1"/>
  <c r="FZ11" i="1"/>
  <c r="HF7" i="1"/>
  <c r="HG7" i="1"/>
  <c r="FZ15" i="1"/>
  <c r="A33" i="1"/>
  <c r="BN33" i="5"/>
  <c r="A41" i="1"/>
  <c r="BN41" i="5"/>
  <c r="FZ54" i="1"/>
  <c r="A42" i="1"/>
  <c r="BN42" i="5"/>
  <c r="FZ48" i="1"/>
  <c r="EN20" i="1"/>
  <c r="EO20" i="1"/>
  <c r="EN8" i="1"/>
  <c r="EO8" i="1"/>
  <c r="EN16" i="1"/>
  <c r="EO16" i="1"/>
  <c r="HF25" i="1"/>
  <c r="HG25" i="1"/>
  <c r="HF17" i="1"/>
  <c r="HG17" i="1"/>
  <c r="EN50" i="1"/>
  <c r="EO50" i="1"/>
  <c r="EN10" i="1"/>
  <c r="EO10" i="1"/>
  <c r="HF15" i="1"/>
  <c r="HG15" i="1"/>
  <c r="HF28" i="1"/>
  <c r="HG28" i="1"/>
  <c r="HF27" i="1"/>
  <c r="HG27" i="1"/>
  <c r="HF12" i="1"/>
  <c r="HG12" i="1"/>
  <c r="BN5" i="5"/>
  <c r="BN10" i="5"/>
  <c r="A24" i="1"/>
  <c r="BN24" i="5"/>
  <c r="EN23" i="1"/>
  <c r="EO23" i="1"/>
  <c r="HF41" i="1"/>
  <c r="HG41" i="1"/>
  <c r="HF35" i="1"/>
  <c r="HG35" i="1"/>
  <c r="EN45" i="1"/>
  <c r="EO45" i="1"/>
  <c r="A23" i="1"/>
  <c r="BN23" i="5"/>
  <c r="A28" i="1"/>
  <c r="BN28" i="5"/>
  <c r="A50" i="1"/>
  <c r="BN50" i="5"/>
  <c r="EN14" i="1"/>
  <c r="EO14" i="1"/>
  <c r="HF9" i="1"/>
  <c r="HG9" i="1"/>
  <c r="EN28" i="1"/>
  <c r="EO28" i="1"/>
  <c r="FZ25" i="1"/>
  <c r="A30" i="1"/>
  <c r="BN30" i="5"/>
  <c r="A20" i="1"/>
  <c r="BN20" i="5"/>
  <c r="A53" i="1"/>
  <c r="BN53" i="5"/>
  <c r="A56" i="1"/>
  <c r="BN56" i="5"/>
  <c r="BN18" i="5"/>
  <c r="A18" i="1"/>
  <c r="A17" i="1"/>
  <c r="BN17" i="5"/>
  <c r="A60" i="1"/>
  <c r="BN60" i="5"/>
  <c r="HF26" i="1"/>
  <c r="HG26" i="1"/>
  <c r="EN53" i="1"/>
  <c r="EO53" i="1"/>
  <c r="EN30" i="1"/>
  <c r="EO30" i="1"/>
  <c r="A21" i="1"/>
  <c r="BN21" i="5"/>
  <c r="A44" i="1"/>
  <c r="BN44" i="5"/>
  <c r="EN42" i="1"/>
  <c r="EO42" i="1"/>
  <c r="A13" i="1"/>
  <c r="BN13" i="5"/>
  <c r="EN55" i="1"/>
  <c r="EO55" i="1"/>
  <c r="HF19" i="1"/>
  <c r="HG19" i="1"/>
  <c r="EN57" i="1"/>
  <c r="EO57" i="1"/>
  <c r="A22" i="1"/>
  <c r="BN22" i="5"/>
  <c r="HF22" i="1"/>
  <c r="HG22" i="1"/>
  <c r="EN40" i="1"/>
  <c r="EO40" i="1"/>
  <c r="HF30" i="1"/>
  <c r="HG30" i="1"/>
  <c r="EN33" i="1"/>
  <c r="EO33" i="1"/>
  <c r="HF34" i="1"/>
  <c r="HG34" i="1"/>
  <c r="EN19" i="1"/>
  <c r="EO19" i="1"/>
  <c r="HF56" i="1"/>
  <c r="HG56" i="1"/>
  <c r="EN32" i="1"/>
  <c r="EO32" i="1"/>
  <c r="HF24" i="1"/>
  <c r="HG24" i="1"/>
  <c r="EN56" i="1"/>
  <c r="EO56" i="1"/>
  <c r="HF5" i="1"/>
  <c r="HG5" i="1"/>
  <c r="EN49" i="1"/>
  <c r="EO49" i="1"/>
  <c r="FZ33" i="1"/>
  <c r="FZ6" i="1"/>
  <c r="HF8" i="1"/>
  <c r="HG8" i="1"/>
  <c r="HF29" i="1"/>
  <c r="HG29" i="1"/>
  <c r="HF51" i="1"/>
  <c r="HG51" i="1"/>
  <c r="A16" i="1"/>
  <c r="BN16" i="5"/>
  <c r="FZ37" i="1"/>
  <c r="A54" i="1"/>
  <c r="BN54" i="5"/>
  <c r="EN43" i="1"/>
  <c r="EO43" i="1"/>
  <c r="FZ51" i="1"/>
  <c r="FZ38" i="1"/>
  <c r="FZ58" i="1"/>
  <c r="EN51" i="1"/>
  <c r="EO51" i="1"/>
  <c r="FZ40" i="1"/>
  <c r="FZ24" i="1"/>
  <c r="EN17" i="1"/>
  <c r="EO17" i="1"/>
  <c r="EN12" i="1"/>
  <c r="EO12" i="1"/>
  <c r="EN11" i="1"/>
  <c r="EO11" i="1"/>
  <c r="HF11" i="1"/>
  <c r="HG11" i="1"/>
  <c r="EN5" i="1"/>
  <c r="EO5" i="1"/>
  <c r="EN6" i="1"/>
  <c r="EO6" i="1"/>
  <c r="HF38" i="1"/>
  <c r="HG38" i="1"/>
  <c r="BN7" i="5"/>
  <c r="A47" i="1"/>
  <c r="BN47" i="5"/>
  <c r="HF23" i="1"/>
  <c r="HG23" i="1"/>
  <c r="A58" i="1"/>
  <c r="BN58" i="5"/>
  <c r="HF32" i="1"/>
  <c r="HG32" i="1"/>
  <c r="EN34" i="1"/>
  <c r="EO34" i="1"/>
  <c r="HF49" i="1"/>
  <c r="HG49" i="1"/>
  <c r="HF44" i="1"/>
  <c r="HG44" i="1"/>
  <c r="EN60" i="1"/>
  <c r="EO60" i="1"/>
  <c r="EN39" i="1"/>
  <c r="EO39" i="1"/>
  <c r="EN13" i="1"/>
  <c r="EO13" i="1"/>
  <c r="A36" i="1"/>
  <c r="BN36" i="5"/>
  <c r="A25" i="1"/>
  <c r="BN25" i="5"/>
  <c r="A48" i="1"/>
  <c r="BN48" i="5"/>
  <c r="A31" i="1"/>
  <c r="BN31" i="5"/>
  <c r="A27" i="1"/>
  <c r="BN27" i="5"/>
  <c r="A46" i="1"/>
  <c r="BN46" i="5"/>
  <c r="EN59" i="1"/>
  <c r="EO59" i="1"/>
  <c r="HF36" i="1"/>
  <c r="HG36" i="1"/>
  <c r="HF45" i="1"/>
  <c r="HG45" i="1"/>
  <c r="A57" i="1"/>
  <c r="BN57" i="5"/>
  <c r="A38" i="1"/>
  <c r="BN38" i="5"/>
  <c r="A29" i="1"/>
  <c r="BN29" i="5"/>
  <c r="A52" i="1"/>
  <c r="BN52" i="5"/>
  <c r="A40" i="1"/>
  <c r="BN40" i="5"/>
  <c r="HF43" i="1"/>
  <c r="HG43" i="1"/>
  <c r="A43" i="1"/>
  <c r="BN43" i="5"/>
  <c r="A34" i="1"/>
  <c r="BN34" i="5"/>
  <c r="EN37" i="1"/>
  <c r="EO37" i="1"/>
  <c r="HF13" i="1"/>
  <c r="HG13" i="1"/>
  <c r="HF6" i="1"/>
  <c r="HG6" i="1"/>
  <c r="EN22" i="1"/>
  <c r="EO22" i="1"/>
  <c r="HF60" i="1"/>
  <c r="HG60" i="1"/>
  <c r="EN9" i="1"/>
  <c r="EO9" i="1"/>
  <c r="HF52" i="1"/>
  <c r="HG52" i="1"/>
  <c r="EN15" i="1"/>
  <c r="EO15" i="1"/>
  <c r="HF37" i="1"/>
  <c r="HG37" i="1"/>
  <c r="HF59" i="1"/>
  <c r="HG59" i="1"/>
  <c r="HF42" i="1"/>
  <c r="HG42" i="1"/>
  <c r="EN52" i="1"/>
  <c r="EO52" i="1"/>
  <c r="EN27" i="1"/>
  <c r="EO27" i="1"/>
  <c r="HF18" i="1"/>
  <c r="HG18" i="1"/>
  <c r="EN47" i="1"/>
  <c r="EO47" i="1"/>
  <c r="A35" i="1"/>
  <c r="BN35" i="5"/>
  <c r="EN44" i="1"/>
  <c r="EO44" i="1"/>
  <c r="HF31" i="1"/>
  <c r="HG31" i="1"/>
  <c r="FZ52" i="1"/>
  <c r="FZ50" i="1"/>
  <c r="A26" i="1"/>
  <c r="BN26" i="5"/>
  <c r="HF46" i="1"/>
  <c r="HG46" i="1"/>
  <c r="FZ29" i="1"/>
  <c r="EN58" i="1"/>
  <c r="EO58" i="1"/>
  <c r="EN41" i="1"/>
  <c r="EO41" i="1"/>
  <c r="FZ23" i="1"/>
  <c r="FZ21" i="1"/>
  <c r="FZ56" i="1"/>
  <c r="FZ35" i="1"/>
  <c r="HF10" i="1"/>
  <c r="HG10" i="1"/>
  <c r="A39" i="1"/>
  <c r="BN39" i="5"/>
  <c r="EN18" i="1"/>
  <c r="EO18" i="1"/>
  <c r="A51" i="1"/>
  <c r="BN51" i="5"/>
  <c r="EN24" i="1"/>
  <c r="EO24" i="1"/>
  <c r="FZ39" i="1"/>
  <c r="HF20" i="1"/>
  <c r="HG20" i="1"/>
  <c r="EN21" i="1"/>
  <c r="EO21" i="1"/>
  <c r="FZ45" i="1"/>
  <c r="FZ18" i="1"/>
  <c r="FZ60" i="1"/>
  <c r="HF50" i="1"/>
  <c r="HG50" i="1"/>
  <c r="FZ59" i="1"/>
  <c r="FZ46" i="1"/>
  <c r="A49" i="1"/>
  <c r="BN49" i="5"/>
  <c r="A55" i="1"/>
  <c r="BN55" i="5"/>
  <c r="A45" i="1"/>
  <c r="BN45" i="5"/>
  <c r="A59" i="1"/>
  <c r="BN59" i="5"/>
  <c r="FZ9" i="1"/>
  <c r="FZ32" i="1"/>
  <c r="FZ16" i="1"/>
  <c r="EN31" i="1"/>
  <c r="EO31" i="1"/>
  <c r="EN46" i="1"/>
  <c r="EO46" i="1"/>
  <c r="EN38" i="1"/>
  <c r="EO38" i="1"/>
  <c r="FZ13" i="1"/>
  <c r="FZ28" i="1"/>
  <c r="HF57" i="1"/>
  <c r="HG57" i="1"/>
  <c r="A14" i="1"/>
  <c r="BN14" i="5"/>
  <c r="A19" i="1"/>
  <c r="BN19" i="5"/>
  <c r="FZ36" i="1"/>
  <c r="HF21" i="1"/>
  <c r="HG21" i="1"/>
  <c r="HF53" i="1"/>
  <c r="HG53" i="1"/>
  <c r="HF16" i="1"/>
  <c r="HG16" i="1"/>
  <c r="EN35" i="1"/>
  <c r="EO35" i="1"/>
  <c r="EN26" i="1"/>
  <c r="EO26" i="1"/>
  <c r="EN36" i="1"/>
  <c r="EO36" i="1"/>
  <c r="HF54" i="1"/>
  <c r="HG54" i="1"/>
  <c r="HF14" i="1"/>
  <c r="HG14" i="1"/>
  <c r="HF58" i="1"/>
  <c r="HG58" i="1"/>
  <c r="EN54" i="1"/>
  <c r="EO54" i="1"/>
  <c r="EN7" i="1"/>
  <c r="EO7" i="1"/>
  <c r="HF40" i="1"/>
  <c r="HG40" i="1"/>
  <c r="HF39" i="1"/>
  <c r="HG39" i="1"/>
  <c r="HF48" i="1"/>
  <c r="HG48" i="1"/>
  <c r="HF33" i="1"/>
  <c r="HG33" i="1"/>
  <c r="EN25" i="1"/>
  <c r="EO25" i="1"/>
  <c r="HF47" i="1"/>
  <c r="HG47" i="1"/>
  <c r="HF4" i="1"/>
  <c r="HG4" i="1"/>
  <c r="EN4" i="1"/>
  <c r="EO4" i="1"/>
  <c r="FZ4" i="1"/>
  <c r="CE9" i="1"/>
  <c r="CF9" i="5"/>
  <c r="CE9" i="5"/>
  <c r="CE33" i="5"/>
  <c r="CE33" i="1"/>
  <c r="CG39" i="1"/>
  <c r="CG39" i="5"/>
  <c r="BW23" i="1"/>
  <c r="BW23" i="5"/>
  <c r="CE6" i="1"/>
  <c r="CF6" i="5"/>
  <c r="CE6" i="5"/>
  <c r="CG7" i="1"/>
  <c r="CH7" i="5"/>
  <c r="CG7" i="5"/>
  <c r="CC19" i="5"/>
  <c r="CC19" i="1"/>
  <c r="BW28" i="5"/>
  <c r="BW28" i="1"/>
  <c r="CE11" i="5"/>
  <c r="CE11" i="1"/>
  <c r="BW32" i="1"/>
  <c r="BW32" i="5"/>
  <c r="CC24" i="5"/>
  <c r="CC24" i="1"/>
  <c r="CE29" i="5"/>
  <c r="CE29" i="1"/>
  <c r="CE27" i="1"/>
  <c r="CE27" i="5"/>
  <c r="BW36" i="1"/>
  <c r="BW36" i="5"/>
  <c r="CE34" i="5"/>
  <c r="CE34" i="1"/>
  <c r="CE12" i="5"/>
  <c r="CE12" i="1"/>
  <c r="CG21" i="5"/>
  <c r="CG21" i="1"/>
  <c r="BW20" i="1"/>
  <c r="BW20" i="5"/>
  <c r="BW37" i="5"/>
  <c r="BW37" i="1"/>
  <c r="CG30" i="5"/>
  <c r="CG30" i="1"/>
  <c r="BY16" i="1"/>
  <c r="BY38" i="1"/>
  <c r="BY15" i="1"/>
  <c r="BY25" i="1"/>
  <c r="BW10" i="1"/>
  <c r="BW10" i="5"/>
  <c r="BU26" i="5"/>
  <c r="BU8" i="5"/>
  <c r="BU22" i="5"/>
  <c r="BU13" i="5"/>
  <c r="BU35" i="5"/>
  <c r="BU17" i="5"/>
  <c r="BW14" i="1"/>
  <c r="BW14" i="5"/>
  <c r="BW18" i="1"/>
  <c r="BW18" i="5"/>
  <c r="BU31" i="5"/>
  <c r="CA33" i="5"/>
  <c r="CA33" i="1"/>
  <c r="CB33" i="5"/>
  <c r="B33" i="5"/>
  <c r="CA19" i="1"/>
  <c r="CB19" i="5"/>
  <c r="B19" i="5"/>
  <c r="CA19" i="5"/>
  <c r="CA24" i="5"/>
  <c r="CA24" i="1"/>
  <c r="CB24" i="5"/>
  <c r="B24" i="5"/>
  <c r="CA21" i="1"/>
  <c r="CB21" i="5"/>
  <c r="B21" i="5"/>
  <c r="CA21" i="5"/>
  <c r="CA11" i="5"/>
  <c r="CA11" i="1"/>
  <c r="CB11" i="5"/>
  <c r="B11" i="5"/>
  <c r="CK7" i="1"/>
  <c r="CM7" i="1"/>
  <c r="CA34" i="5"/>
  <c r="CA34" i="1"/>
  <c r="CB34" i="5"/>
  <c r="B34" i="5"/>
  <c r="CA12" i="5"/>
  <c r="CA12" i="1"/>
  <c r="CB12" i="5"/>
  <c r="B12" i="5"/>
  <c r="CA27" i="1"/>
  <c r="CB27" i="5"/>
  <c r="B27" i="5"/>
  <c r="CA27" i="5"/>
  <c r="CA30" i="5"/>
  <c r="CA30" i="1"/>
  <c r="CB30" i="5"/>
  <c r="B30" i="5"/>
  <c r="CK28" i="1"/>
  <c r="CK28" i="5"/>
  <c r="CA29" i="5"/>
  <c r="CA29" i="1"/>
  <c r="CB29" i="5"/>
  <c r="B29" i="5"/>
  <c r="CA39" i="1"/>
  <c r="CB39" i="5"/>
  <c r="B39" i="5"/>
  <c r="CA39" i="5"/>
  <c r="CA7" i="5"/>
  <c r="CA6" i="1"/>
  <c r="CB6" i="5"/>
  <c r="BS6" i="5"/>
  <c r="BS32" i="1"/>
  <c r="BT32" i="5"/>
  <c r="B32" i="5"/>
  <c r="BS28" i="1"/>
  <c r="BT28" i="5"/>
  <c r="B28" i="5"/>
  <c r="BS22" i="1"/>
  <c r="BT22" i="5"/>
  <c r="B22" i="5"/>
  <c r="BS16" i="1"/>
  <c r="BT16" i="5"/>
  <c r="B16" i="5"/>
  <c r="BS13" i="1"/>
  <c r="BT13" i="5"/>
  <c r="B13" i="5"/>
  <c r="BS25" i="1"/>
  <c r="BT25" i="5"/>
  <c r="B25" i="5"/>
  <c r="BS38" i="1"/>
  <c r="BT38" i="5"/>
  <c r="B38" i="5"/>
  <c r="BS35" i="1"/>
  <c r="BT35" i="5"/>
  <c r="B35" i="5"/>
  <c r="BS26" i="1"/>
  <c r="BT26" i="5"/>
  <c r="B26" i="5"/>
  <c r="BS20" i="1"/>
  <c r="BT20" i="5"/>
  <c r="B20" i="5"/>
  <c r="BS15" i="1"/>
  <c r="BT15" i="5"/>
  <c r="B15" i="5"/>
  <c r="BS8" i="1"/>
  <c r="BT8" i="5"/>
  <c r="BS37" i="1"/>
  <c r="BT37" i="5"/>
  <c r="B37" i="5"/>
  <c r="BS31" i="1"/>
  <c r="BT31" i="5"/>
  <c r="B31" i="5"/>
  <c r="BS23" i="1"/>
  <c r="BT23" i="5"/>
  <c r="B23" i="5"/>
  <c r="BS18" i="1"/>
  <c r="BT18" i="5"/>
  <c r="B18" i="5"/>
  <c r="BS14" i="1"/>
  <c r="BT14" i="5"/>
  <c r="B14" i="5"/>
  <c r="BS36" i="1"/>
  <c r="BT36" i="5"/>
  <c r="B36" i="5"/>
  <c r="BS17" i="1"/>
  <c r="BT17" i="5"/>
  <c r="B17" i="5"/>
  <c r="BS10" i="1"/>
  <c r="BT10" i="5"/>
  <c r="CK4" i="5"/>
  <c r="CK11" i="1"/>
  <c r="CM11" i="1"/>
  <c r="CK29" i="1"/>
  <c r="CK30" i="1"/>
  <c r="CK34" i="1"/>
  <c r="CK37" i="1"/>
  <c r="CK15" i="1"/>
  <c r="CK27" i="1"/>
  <c r="CK23" i="1"/>
  <c r="CK18" i="1"/>
  <c r="CK38" i="1"/>
  <c r="CK13" i="1"/>
  <c r="CK12" i="1"/>
  <c r="CM12" i="1"/>
  <c r="CK39" i="1"/>
  <c r="CK25" i="1"/>
  <c r="CK16" i="1"/>
  <c r="CK24" i="1"/>
  <c r="CK21" i="1"/>
  <c r="CK33" i="1"/>
  <c r="CE8" i="1"/>
  <c r="CK10" i="1"/>
  <c r="CM10" i="1"/>
  <c r="BS6" i="1"/>
  <c r="BT6" i="5"/>
  <c r="CE10" i="1"/>
  <c r="CE10" i="5"/>
  <c r="CA10" i="1"/>
  <c r="CB10" i="5"/>
  <c r="CA9" i="1"/>
  <c r="CB9" i="5"/>
  <c r="B9" i="5"/>
  <c r="BS5" i="1"/>
  <c r="BT5" i="5"/>
  <c r="B5" i="5"/>
  <c r="CA8" i="1"/>
  <c r="CB8" i="5"/>
  <c r="B8" i="5"/>
  <c r="CA7" i="1"/>
  <c r="CB7" i="5"/>
  <c r="B7" i="5"/>
  <c r="BS4" i="1"/>
  <c r="BT4" i="5"/>
  <c r="B4" i="5"/>
  <c r="CK9" i="5"/>
  <c r="CK9" i="1"/>
  <c r="CM9" i="1"/>
  <c r="CC7" i="5"/>
  <c r="CK8" i="1"/>
  <c r="CM8" i="1"/>
  <c r="CG9" i="5"/>
  <c r="CK6" i="1"/>
  <c r="CM6" i="1"/>
  <c r="CE8" i="5"/>
  <c r="BY6" i="1"/>
  <c r="BY6" i="5"/>
  <c r="BW5" i="5"/>
  <c r="BW5" i="1"/>
  <c r="CL5" i="1"/>
  <c r="GB57" i="1"/>
  <c r="GC57" i="1"/>
  <c r="HH14" i="1"/>
  <c r="BJ14" i="1"/>
  <c r="BK14" i="5"/>
  <c r="EP26" i="1"/>
  <c r="EP38" i="1"/>
  <c r="HH50" i="1"/>
  <c r="BJ50" i="1"/>
  <c r="BK50" i="5"/>
  <c r="EP44" i="1"/>
  <c r="HH60" i="1"/>
  <c r="BJ60" i="1"/>
  <c r="BK60" i="5"/>
  <c r="EP11" i="1"/>
  <c r="HH30" i="1"/>
  <c r="BJ30" i="1"/>
  <c r="BK30" i="5"/>
  <c r="HH25" i="1"/>
  <c r="BJ25" i="1"/>
  <c r="BK25" i="5"/>
  <c r="EP48" i="1"/>
  <c r="EP25" i="1"/>
  <c r="EP35" i="1"/>
  <c r="HH57" i="1"/>
  <c r="BJ57" i="1"/>
  <c r="BK57" i="5"/>
  <c r="EP46" i="1"/>
  <c r="HH46" i="1"/>
  <c r="BJ46" i="1"/>
  <c r="BK46" i="5"/>
  <c r="HH52" i="1"/>
  <c r="BJ52" i="1"/>
  <c r="BK52" i="5"/>
  <c r="EP22" i="1"/>
  <c r="EP13" i="1"/>
  <c r="HH24" i="1"/>
  <c r="BJ24" i="1"/>
  <c r="BK24" i="5"/>
  <c r="EP19" i="1"/>
  <c r="EP55" i="1"/>
  <c r="HH26" i="1"/>
  <c r="BJ26" i="1"/>
  <c r="BK26" i="5"/>
  <c r="EP50" i="1"/>
  <c r="EP29" i="1"/>
  <c r="EP21" i="1"/>
  <c r="EP15" i="1"/>
  <c r="EP60" i="1"/>
  <c r="HH56" i="1"/>
  <c r="BJ56" i="1"/>
  <c r="BK56" i="5"/>
  <c r="HH19" i="1"/>
  <c r="BJ19" i="1"/>
  <c r="BK19" i="5"/>
  <c r="HH33" i="1"/>
  <c r="BJ33" i="1"/>
  <c r="BK33" i="5"/>
  <c r="EP54" i="1"/>
  <c r="EP31" i="1"/>
  <c r="EP41" i="1"/>
  <c r="HH36" i="1"/>
  <c r="BJ36" i="1"/>
  <c r="BK36" i="5"/>
  <c r="HH51" i="1"/>
  <c r="BJ51" i="1"/>
  <c r="BK51" i="5"/>
  <c r="HH5" i="1"/>
  <c r="BJ5" i="1"/>
  <c r="BK5" i="5"/>
  <c r="HH34" i="1"/>
  <c r="BJ34" i="1"/>
  <c r="BK34" i="5"/>
  <c r="EP30" i="1"/>
  <c r="HH27" i="1"/>
  <c r="BJ27" i="1"/>
  <c r="BK27" i="5"/>
  <c r="HH55" i="1"/>
  <c r="BJ55" i="1"/>
  <c r="BK55" i="5"/>
  <c r="HH40" i="1"/>
  <c r="BJ40" i="1"/>
  <c r="BK40" i="5"/>
  <c r="HH58" i="1"/>
  <c r="BJ58" i="1"/>
  <c r="BK58" i="5"/>
  <c r="EP36" i="1"/>
  <c r="EP58" i="1"/>
  <c r="EP27" i="1"/>
  <c r="EP51" i="1"/>
  <c r="HH29" i="1"/>
  <c r="BJ29" i="1"/>
  <c r="BK29" i="5"/>
  <c r="EP33" i="1"/>
  <c r="EP57" i="1"/>
  <c r="EP8" i="1"/>
  <c r="HH7" i="1"/>
  <c r="BJ7" i="1"/>
  <c r="GB32" i="1"/>
  <c r="GC32" i="1"/>
  <c r="GB45" i="1"/>
  <c r="GC45" i="1"/>
  <c r="GB35" i="1"/>
  <c r="GC35" i="1"/>
  <c r="GB29" i="1"/>
  <c r="GC29" i="1"/>
  <c r="HH18" i="1"/>
  <c r="BJ18" i="1"/>
  <c r="BK18" i="5"/>
  <c r="EP9" i="1"/>
  <c r="HH13" i="1"/>
  <c r="BJ13" i="1"/>
  <c r="BK13" i="5"/>
  <c r="HH45" i="1"/>
  <c r="BJ45" i="1"/>
  <c r="BK45" i="5"/>
  <c r="EP39" i="1"/>
  <c r="EP34" i="1"/>
  <c r="HH11" i="1"/>
  <c r="BJ11" i="1"/>
  <c r="BK11" i="5"/>
  <c r="EP12" i="1"/>
  <c r="GB58" i="1"/>
  <c r="GC58" i="1"/>
  <c r="EP43" i="1"/>
  <c r="EP42" i="1"/>
  <c r="EP28" i="1"/>
  <c r="HH15" i="1"/>
  <c r="BJ15" i="1"/>
  <c r="BK15" i="5"/>
  <c r="GB12" i="1"/>
  <c r="GC12" i="1"/>
  <c r="GB22" i="1"/>
  <c r="GC22" i="1"/>
  <c r="GB9" i="1"/>
  <c r="GC9" i="1"/>
  <c r="GB39" i="1"/>
  <c r="GC39" i="1"/>
  <c r="GB56" i="1"/>
  <c r="GC56" i="1"/>
  <c r="GB50" i="1"/>
  <c r="GC50" i="1"/>
  <c r="EP47" i="1"/>
  <c r="HH42" i="1"/>
  <c r="BJ42" i="1"/>
  <c r="BK42" i="5"/>
  <c r="HH37" i="1"/>
  <c r="BJ37" i="1"/>
  <c r="BK37" i="5"/>
  <c r="HH6" i="1"/>
  <c r="BJ6" i="1"/>
  <c r="BK6" i="5"/>
  <c r="EP37" i="1"/>
  <c r="GB40" i="1"/>
  <c r="GC40" i="1"/>
  <c r="GB38" i="1"/>
  <c r="GC38" i="1"/>
  <c r="GB33" i="1"/>
  <c r="GC33" i="1"/>
  <c r="GB7" i="1"/>
  <c r="GC7" i="1"/>
  <c r="GB41" i="1"/>
  <c r="GC41" i="1"/>
  <c r="GB49" i="1"/>
  <c r="GC49" i="1"/>
  <c r="GB5" i="1"/>
  <c r="GC5" i="1"/>
  <c r="GB43" i="1"/>
  <c r="GC43" i="1"/>
  <c r="GB14" i="1"/>
  <c r="GC14" i="1"/>
  <c r="HH53" i="1"/>
  <c r="BJ53" i="1"/>
  <c r="BK53" i="5"/>
  <c r="GB13" i="1"/>
  <c r="GC13" i="1"/>
  <c r="HH20" i="1"/>
  <c r="BJ20" i="1"/>
  <c r="BK20" i="5"/>
  <c r="HH31" i="1"/>
  <c r="BJ31" i="1"/>
  <c r="BK31" i="5"/>
  <c r="EP52" i="1"/>
  <c r="HH59" i="1"/>
  <c r="BJ59" i="1"/>
  <c r="BK59" i="5"/>
  <c r="HH43" i="1"/>
  <c r="BJ43" i="1"/>
  <c r="BK43" i="5"/>
  <c r="EP59" i="1"/>
  <c r="HH44" i="1"/>
  <c r="BJ44" i="1"/>
  <c r="BK44" i="5"/>
  <c r="EP6" i="1"/>
  <c r="GB24" i="1"/>
  <c r="GC24" i="1"/>
  <c r="GB6" i="1"/>
  <c r="GC6" i="1"/>
  <c r="HH22" i="1"/>
  <c r="BJ22" i="1"/>
  <c r="BK22" i="5"/>
  <c r="EP53" i="1"/>
  <c r="EP14" i="1"/>
  <c r="EP45" i="1"/>
  <c r="HH41" i="1"/>
  <c r="BJ41" i="1"/>
  <c r="BK41" i="5"/>
  <c r="GB48" i="1"/>
  <c r="GC48" i="1"/>
  <c r="GB15" i="1"/>
  <c r="GC15" i="1"/>
  <c r="GB17" i="1"/>
  <c r="GC17" i="1"/>
  <c r="GB31" i="1"/>
  <c r="GC31" i="1"/>
  <c r="GB10" i="1"/>
  <c r="GC10" i="1"/>
  <c r="GB20" i="1"/>
  <c r="GC20" i="1"/>
  <c r="GB46" i="1"/>
  <c r="GC46" i="1"/>
  <c r="GB60" i="1"/>
  <c r="GC60" i="1"/>
  <c r="GB21" i="1"/>
  <c r="GC21" i="1"/>
  <c r="GB52" i="1"/>
  <c r="GC52" i="1"/>
  <c r="HH49" i="1"/>
  <c r="BJ49" i="1"/>
  <c r="BK49" i="5"/>
  <c r="HH32" i="1"/>
  <c r="BJ32" i="1"/>
  <c r="BK32" i="5"/>
  <c r="HH23" i="1"/>
  <c r="BJ23" i="1"/>
  <c r="BK23" i="5"/>
  <c r="GB51" i="1"/>
  <c r="GC51" i="1"/>
  <c r="GB25" i="1"/>
  <c r="GC25" i="1"/>
  <c r="HH9" i="1"/>
  <c r="BJ9" i="1"/>
  <c r="HH35" i="1"/>
  <c r="BJ35" i="1"/>
  <c r="BK35" i="5"/>
  <c r="EP23" i="1"/>
  <c r="GB27" i="1"/>
  <c r="GC27" i="1"/>
  <c r="GB44" i="1"/>
  <c r="GC44" i="1"/>
  <c r="GB55" i="1"/>
  <c r="GC55" i="1"/>
  <c r="GB19" i="1"/>
  <c r="GC19" i="1"/>
  <c r="GB47" i="1"/>
  <c r="GC47" i="1"/>
  <c r="GB53" i="1"/>
  <c r="GC53" i="1"/>
  <c r="HH48" i="1"/>
  <c r="BJ48" i="1"/>
  <c r="BK48" i="5"/>
  <c r="GB36" i="1"/>
  <c r="GC36" i="1"/>
  <c r="HH47" i="1"/>
  <c r="BJ47" i="1"/>
  <c r="BK47" i="5"/>
  <c r="HH39" i="1"/>
  <c r="BJ39" i="1"/>
  <c r="BK39" i="5"/>
  <c r="EP7" i="1"/>
  <c r="HH54" i="1"/>
  <c r="BJ54" i="1"/>
  <c r="BK54" i="5"/>
  <c r="HH16" i="1"/>
  <c r="BJ16" i="1"/>
  <c r="BK16" i="5"/>
  <c r="HH21" i="1"/>
  <c r="BJ21" i="1"/>
  <c r="BK21" i="5"/>
  <c r="GB28" i="1"/>
  <c r="GC28" i="1"/>
  <c r="GB16" i="1"/>
  <c r="GC16" i="1"/>
  <c r="GB59" i="1"/>
  <c r="GC59" i="1"/>
  <c r="GB18" i="1"/>
  <c r="GC18" i="1"/>
  <c r="EP24" i="1"/>
  <c r="EP18" i="1"/>
  <c r="HH10" i="1"/>
  <c r="BJ10" i="1"/>
  <c r="BK10" i="5"/>
  <c r="GB23" i="1"/>
  <c r="GC23" i="1"/>
  <c r="HH38" i="1"/>
  <c r="BJ38" i="1"/>
  <c r="BK38" i="5"/>
  <c r="EP5" i="1"/>
  <c r="EP17" i="1"/>
  <c r="GB37" i="1"/>
  <c r="GC37" i="1"/>
  <c r="HH8" i="1"/>
  <c r="BJ8" i="1"/>
  <c r="BK8" i="5"/>
  <c r="EP49" i="1"/>
  <c r="EP56" i="1"/>
  <c r="EP32" i="1"/>
  <c r="EP40" i="1"/>
  <c r="HH12" i="1"/>
  <c r="BJ12" i="1"/>
  <c r="BK12" i="5"/>
  <c r="HH28" i="1"/>
  <c r="BJ28" i="1"/>
  <c r="BK28" i="5"/>
  <c r="EP10" i="1"/>
  <c r="HH17" i="1"/>
  <c r="BJ17" i="1"/>
  <c r="BK17" i="5"/>
  <c r="EP16" i="1"/>
  <c r="EP20" i="1"/>
  <c r="GB54" i="1"/>
  <c r="GC54" i="1"/>
  <c r="GB11" i="1"/>
  <c r="GC11" i="1"/>
  <c r="GB8" i="1"/>
  <c r="GC8" i="1"/>
  <c r="GB42" i="1"/>
  <c r="GC42" i="1"/>
  <c r="GB34" i="1"/>
  <c r="GC34" i="1"/>
  <c r="GB26" i="1"/>
  <c r="GC26" i="1"/>
  <c r="GB30" i="1"/>
  <c r="GC30" i="1"/>
  <c r="BK7" i="5"/>
  <c r="BK9" i="5"/>
  <c r="GB4" i="1"/>
  <c r="GC4" i="1"/>
  <c r="HH4" i="1"/>
  <c r="BJ4" i="1"/>
  <c r="BK4" i="5"/>
  <c r="EP4" i="1"/>
  <c r="CH30" i="5"/>
  <c r="CL30" i="1"/>
  <c r="CM30" i="5"/>
  <c r="A30" i="5"/>
  <c r="CF12" i="5"/>
  <c r="CL12" i="1"/>
  <c r="CF29" i="5"/>
  <c r="CL29" i="1"/>
  <c r="CM29" i="5"/>
  <c r="A29" i="5"/>
  <c r="BX28" i="5"/>
  <c r="CL28" i="1"/>
  <c r="CM28" i="5"/>
  <c r="A28" i="5"/>
  <c r="CF33" i="5"/>
  <c r="CL33" i="1"/>
  <c r="CM33" i="5"/>
  <c r="A33" i="5"/>
  <c r="BX20" i="5"/>
  <c r="CL20" i="1"/>
  <c r="CM20" i="5"/>
  <c r="A20" i="5"/>
  <c r="BX36" i="5"/>
  <c r="CL36" i="1"/>
  <c r="CM36" i="5"/>
  <c r="A36" i="5"/>
  <c r="BX32" i="5"/>
  <c r="CL32" i="1"/>
  <c r="CM32" i="5"/>
  <c r="A32" i="5"/>
  <c r="BX23" i="5"/>
  <c r="CL23" i="1"/>
  <c r="CM23" i="5"/>
  <c r="A23" i="5"/>
  <c r="BX37" i="5"/>
  <c r="CL37" i="1"/>
  <c r="CM37" i="5"/>
  <c r="A37" i="5"/>
  <c r="CH21" i="5"/>
  <c r="CL21" i="1"/>
  <c r="CM21" i="5"/>
  <c r="A21" i="5"/>
  <c r="CF34" i="5"/>
  <c r="CL34" i="1"/>
  <c r="CM34" i="5"/>
  <c r="A34" i="5"/>
  <c r="CD24" i="5"/>
  <c r="CL24" i="1"/>
  <c r="CM24" i="5"/>
  <c r="A24" i="5"/>
  <c r="CF11" i="5"/>
  <c r="CL11" i="1"/>
  <c r="CD19" i="5"/>
  <c r="CL19" i="1"/>
  <c r="CM19" i="5"/>
  <c r="A19" i="5"/>
  <c r="CF27" i="5"/>
  <c r="CL27" i="1"/>
  <c r="CM27" i="5"/>
  <c r="A27" i="5"/>
  <c r="CH39" i="5"/>
  <c r="CL39" i="1"/>
  <c r="CM39" i="5"/>
  <c r="A39" i="5"/>
  <c r="BZ25" i="5"/>
  <c r="CL25" i="1"/>
  <c r="CM25" i="5"/>
  <c r="A25" i="5"/>
  <c r="BZ15" i="5"/>
  <c r="CL15" i="1"/>
  <c r="CM15" i="5"/>
  <c r="A15" i="5"/>
  <c r="BZ38" i="5"/>
  <c r="CL38" i="1"/>
  <c r="CM38" i="5"/>
  <c r="A38" i="5"/>
  <c r="BZ16" i="5"/>
  <c r="CL16" i="1"/>
  <c r="CM16" i="5"/>
  <c r="A16" i="5"/>
  <c r="BX14" i="5"/>
  <c r="CL14" i="1"/>
  <c r="CM14" i="5"/>
  <c r="A14" i="5"/>
  <c r="BX18" i="5"/>
  <c r="CL18" i="1"/>
  <c r="CM18" i="5"/>
  <c r="A18" i="5"/>
  <c r="CM28" i="1"/>
  <c r="CN28" i="5"/>
  <c r="CL28" i="5"/>
  <c r="B10" i="5"/>
  <c r="B6" i="5"/>
  <c r="AW47" i="12"/>
  <c r="CM29" i="1"/>
  <c r="CN29" i="5"/>
  <c r="CL29" i="5"/>
  <c r="CL16" i="5"/>
  <c r="CM16" i="1"/>
  <c r="CN16" i="5"/>
  <c r="CM27" i="1"/>
  <c r="CN27" i="5"/>
  <c r="CL27" i="5"/>
  <c r="CM25" i="1"/>
  <c r="CN25" i="5"/>
  <c r="CL25" i="5"/>
  <c r="CM15" i="1"/>
  <c r="CN15" i="5"/>
  <c r="CL15" i="5"/>
  <c r="CM21" i="1"/>
  <c r="CN21" i="5"/>
  <c r="CL21" i="5"/>
  <c r="CM39" i="1"/>
  <c r="CN39" i="5"/>
  <c r="CL39" i="5"/>
  <c r="CM18" i="1"/>
  <c r="CN18" i="5"/>
  <c r="CL18" i="5"/>
  <c r="CM37" i="1"/>
  <c r="CN37" i="5"/>
  <c r="CL37" i="5"/>
  <c r="CM13" i="1"/>
  <c r="CN13" i="5"/>
  <c r="CL13" i="5"/>
  <c r="CL30" i="5"/>
  <c r="CM30" i="1"/>
  <c r="CN30" i="5"/>
  <c r="CM33" i="1"/>
  <c r="CN33" i="5"/>
  <c r="CL33" i="5"/>
  <c r="CM38" i="1"/>
  <c r="CN38" i="5"/>
  <c r="CL38" i="5"/>
  <c r="CM24" i="1"/>
  <c r="CN24" i="5"/>
  <c r="CL24" i="5"/>
  <c r="CM23" i="1"/>
  <c r="CN23" i="5"/>
  <c r="CL23" i="5"/>
  <c r="CL34" i="5"/>
  <c r="CM34" i="1"/>
  <c r="CN34" i="5"/>
  <c r="CF10" i="5"/>
  <c r="CL10" i="1"/>
  <c r="CD7" i="5"/>
  <c r="CL7" i="1"/>
  <c r="BZ6" i="5"/>
  <c r="CL6" i="1"/>
  <c r="CH9" i="5"/>
  <c r="CL9" i="1"/>
  <c r="CF8" i="5"/>
  <c r="GD42" i="1"/>
  <c r="BK42" i="1"/>
  <c r="BL42" i="5"/>
  <c r="ER26" i="1"/>
  <c r="ES26" i="1"/>
  <c r="GD54" i="1"/>
  <c r="BK54" i="1"/>
  <c r="BL54" i="5"/>
  <c r="GD37" i="1"/>
  <c r="BK37" i="1"/>
  <c r="BL37" i="5"/>
  <c r="GD17" i="1"/>
  <c r="BK17" i="1"/>
  <c r="BL17" i="5"/>
  <c r="GD38" i="1"/>
  <c r="BK38" i="1"/>
  <c r="BL38" i="5"/>
  <c r="GD50" i="1"/>
  <c r="BK50" i="1"/>
  <c r="BL50" i="5"/>
  <c r="GD12" i="1"/>
  <c r="BK12" i="1"/>
  <c r="BL12" i="5"/>
  <c r="GD35" i="1"/>
  <c r="BK35" i="1"/>
  <c r="BL35" i="5"/>
  <c r="GD44" i="1"/>
  <c r="BK44" i="1"/>
  <c r="BL44" i="5"/>
  <c r="GD51" i="1"/>
  <c r="BK51" i="1"/>
  <c r="BL51" i="5"/>
  <c r="GD10" i="1"/>
  <c r="BK10" i="1"/>
  <c r="BL10" i="5"/>
  <c r="GD15" i="1"/>
  <c r="BK15" i="1"/>
  <c r="BL15" i="5"/>
  <c r="GD6" i="1"/>
  <c r="BK6" i="1"/>
  <c r="GD58" i="1"/>
  <c r="BK58" i="1"/>
  <c r="BL58" i="5"/>
  <c r="GD46" i="1"/>
  <c r="BK46" i="1"/>
  <c r="BL46" i="5"/>
  <c r="GD47" i="1"/>
  <c r="BK47" i="1"/>
  <c r="BL47" i="5"/>
  <c r="GD43" i="1"/>
  <c r="BK43" i="1"/>
  <c r="BL43" i="5"/>
  <c r="GD26" i="1"/>
  <c r="BK26" i="1"/>
  <c r="BL26" i="5"/>
  <c r="GD24" i="1"/>
  <c r="BK24" i="1"/>
  <c r="BL24" i="5"/>
  <c r="GD7" i="1"/>
  <c r="BK7" i="1"/>
  <c r="BL7" i="5"/>
  <c r="GD57" i="1"/>
  <c r="BK57" i="1"/>
  <c r="BL57" i="5"/>
  <c r="GD34" i="1"/>
  <c r="BK34" i="1"/>
  <c r="BL34" i="5"/>
  <c r="GD11" i="1"/>
  <c r="BK11" i="1"/>
  <c r="BL11" i="5"/>
  <c r="GD21" i="1"/>
  <c r="BK21" i="1"/>
  <c r="BL21" i="5"/>
  <c r="GD49" i="1"/>
  <c r="BK49" i="1"/>
  <c r="BL49" i="5"/>
  <c r="GD33" i="1"/>
  <c r="BK33" i="1"/>
  <c r="BL33" i="5"/>
  <c r="GD39" i="1"/>
  <c r="BK39" i="1"/>
  <c r="BL39" i="5"/>
  <c r="GD32" i="1"/>
  <c r="BK32" i="1"/>
  <c r="BL32" i="5"/>
  <c r="GD18" i="1"/>
  <c r="BK18" i="1"/>
  <c r="BL18" i="5"/>
  <c r="GD19" i="1"/>
  <c r="BK19" i="1"/>
  <c r="BL19" i="5"/>
  <c r="ER14" i="1"/>
  <c r="ES14" i="1"/>
  <c r="GD29" i="1"/>
  <c r="BK29" i="1"/>
  <c r="BL29" i="5"/>
  <c r="GD45" i="1"/>
  <c r="BK45" i="1"/>
  <c r="BL45" i="5"/>
  <c r="ER51" i="1"/>
  <c r="ES51" i="1"/>
  <c r="ER30" i="1"/>
  <c r="ES30" i="1"/>
  <c r="ER29" i="1"/>
  <c r="ES29" i="1"/>
  <c r="ER10" i="1"/>
  <c r="ES10" i="1"/>
  <c r="ER32" i="1"/>
  <c r="ES32" i="1"/>
  <c r="ER18" i="1"/>
  <c r="ES18" i="1"/>
  <c r="ER53" i="1"/>
  <c r="ES53" i="1"/>
  <c r="ER59" i="1"/>
  <c r="ES59" i="1"/>
  <c r="GD22" i="1"/>
  <c r="BK22" i="1"/>
  <c r="BL22" i="5"/>
  <c r="ER34" i="1"/>
  <c r="ES34" i="1"/>
  <c r="ER9" i="1"/>
  <c r="ES9" i="1"/>
  <c r="ER57" i="1"/>
  <c r="ES57" i="1"/>
  <c r="ER27" i="1"/>
  <c r="ES27" i="1"/>
  <c r="ER41" i="1"/>
  <c r="ES41" i="1"/>
  <c r="ER21" i="1"/>
  <c r="ES21" i="1"/>
  <c r="ER50" i="1"/>
  <c r="ES50" i="1"/>
  <c r="ER25" i="1"/>
  <c r="ES25" i="1"/>
  <c r="ER11" i="1"/>
  <c r="ES11" i="1"/>
  <c r="ER38" i="1"/>
  <c r="ES38" i="1"/>
  <c r="GD30" i="1"/>
  <c r="BK30" i="1"/>
  <c r="BL30" i="5"/>
  <c r="ER5" i="1"/>
  <c r="ES5" i="1"/>
  <c r="GD16" i="1"/>
  <c r="BK16" i="1"/>
  <c r="BL16" i="5"/>
  <c r="GD48" i="1"/>
  <c r="BK48" i="1"/>
  <c r="BL48" i="5"/>
  <c r="ER52" i="1"/>
  <c r="ES52" i="1"/>
  <c r="GD13" i="1"/>
  <c r="BK13" i="1"/>
  <c r="BL13" i="5"/>
  <c r="ER47" i="1"/>
  <c r="ES47" i="1"/>
  <c r="GD56" i="1"/>
  <c r="BK56" i="1"/>
  <c r="BL56" i="5"/>
  <c r="GD9" i="1"/>
  <c r="BK9" i="1"/>
  <c r="BL9" i="5"/>
  <c r="ER43" i="1"/>
  <c r="ES43" i="1"/>
  <c r="ER8" i="1"/>
  <c r="ES8" i="1"/>
  <c r="ER15" i="1"/>
  <c r="ES15" i="1"/>
  <c r="ER19" i="1"/>
  <c r="ES19" i="1"/>
  <c r="ER35" i="1"/>
  <c r="ES35" i="1"/>
  <c r="ER20" i="1"/>
  <c r="ES20" i="1"/>
  <c r="ER56" i="1"/>
  <c r="ES56" i="1"/>
  <c r="ER24" i="1"/>
  <c r="ES24" i="1"/>
  <c r="GD59" i="1"/>
  <c r="BK59" i="1"/>
  <c r="BL59" i="5"/>
  <c r="GD28" i="1"/>
  <c r="BK28" i="1"/>
  <c r="BL28" i="5"/>
  <c r="ER7" i="1"/>
  <c r="ES7" i="1"/>
  <c r="GD36" i="1"/>
  <c r="BK36" i="1"/>
  <c r="BL36" i="5"/>
  <c r="ER28" i="1"/>
  <c r="ES28" i="1"/>
  <c r="ER39" i="1"/>
  <c r="ES39" i="1"/>
  <c r="ER33" i="1"/>
  <c r="ES33" i="1"/>
  <c r="ER58" i="1"/>
  <c r="ES58" i="1"/>
  <c r="ER31" i="1"/>
  <c r="ES31" i="1"/>
  <c r="ER13" i="1"/>
  <c r="ES13" i="1"/>
  <c r="ER46" i="1"/>
  <c r="ES46" i="1"/>
  <c r="ER48" i="1"/>
  <c r="ES48" i="1"/>
  <c r="GD8" i="1"/>
  <c r="BK8" i="1"/>
  <c r="BL8" i="5"/>
  <c r="ER40" i="1"/>
  <c r="ES40" i="1"/>
  <c r="GD53" i="1"/>
  <c r="BK53" i="1"/>
  <c r="BL53" i="5"/>
  <c r="ER23" i="1"/>
  <c r="ES23" i="1"/>
  <c r="GD25" i="1"/>
  <c r="BK25" i="1"/>
  <c r="BL25" i="5"/>
  <c r="ER37" i="1"/>
  <c r="ES37" i="1"/>
  <c r="ER16" i="1"/>
  <c r="ES16" i="1"/>
  <c r="ER49" i="1"/>
  <c r="ES49" i="1"/>
  <c r="ER17" i="1"/>
  <c r="ES17" i="1"/>
  <c r="GD23" i="1"/>
  <c r="BK23" i="1"/>
  <c r="BL23" i="5"/>
  <c r="GD55" i="1"/>
  <c r="BK55" i="1"/>
  <c r="BL55" i="5"/>
  <c r="GD27" i="1"/>
  <c r="BK27" i="1"/>
  <c r="BL27" i="5"/>
  <c r="GD52" i="1"/>
  <c r="BK52" i="1"/>
  <c r="BL52" i="5"/>
  <c r="GD60" i="1"/>
  <c r="BK60" i="1"/>
  <c r="BL60" i="5"/>
  <c r="GD20" i="1"/>
  <c r="BK20" i="1"/>
  <c r="BL20" i="5"/>
  <c r="GD31" i="1"/>
  <c r="BK31" i="1"/>
  <c r="BL31" i="5"/>
  <c r="ER45" i="1"/>
  <c r="ES45" i="1"/>
  <c r="ER6" i="1"/>
  <c r="ES6" i="1"/>
  <c r="GD14" i="1"/>
  <c r="BK14" i="1"/>
  <c r="BL14" i="5"/>
  <c r="GD5" i="1"/>
  <c r="BK5" i="1"/>
  <c r="BL5" i="5"/>
  <c r="GD41" i="1"/>
  <c r="BK41" i="1"/>
  <c r="BL41" i="5"/>
  <c r="GD40" i="1"/>
  <c r="BK40" i="1"/>
  <c r="BL40" i="5"/>
  <c r="ER42" i="1"/>
  <c r="ES42" i="1"/>
  <c r="ER12" i="1"/>
  <c r="ES12" i="1"/>
  <c r="ER36" i="1"/>
  <c r="ES36" i="1"/>
  <c r="ER54" i="1"/>
  <c r="ES54" i="1"/>
  <c r="ER60" i="1"/>
  <c r="ES60" i="1"/>
  <c r="ER55" i="1"/>
  <c r="ES55" i="1"/>
  <c r="ER22" i="1"/>
  <c r="ES22" i="1"/>
  <c r="ER44" i="1"/>
  <c r="ES44" i="1"/>
  <c r="ER4" i="1"/>
  <c r="ES4" i="1"/>
  <c r="BL6" i="5"/>
  <c r="GD4" i="1"/>
  <c r="BK4" i="1"/>
  <c r="BL4" i="5"/>
  <c r="AE4" i="12"/>
  <c r="W4" i="12"/>
  <c r="AA4" i="12"/>
  <c r="BF4" i="12"/>
  <c r="B4" i="12"/>
  <c r="H4" i="12"/>
  <c r="CE4" i="12"/>
  <c r="J4" i="12"/>
  <c r="L4" i="12"/>
  <c r="V4" i="12"/>
  <c r="AW4" i="12"/>
  <c r="N4" i="12"/>
  <c r="R4" i="12"/>
  <c r="BZ4" i="12"/>
  <c r="X58" i="13"/>
  <c r="C4" i="12"/>
  <c r="T4" i="12"/>
  <c r="AJ4" i="12"/>
  <c r="F4" i="12"/>
  <c r="BB4" i="12"/>
  <c r="AP37" i="13"/>
  <c r="Z4" i="12"/>
  <c r="BP57" i="13"/>
  <c r="AT4" i="12"/>
  <c r="BW14" i="13"/>
  <c r="AX4" i="12"/>
  <c r="CF4" i="12"/>
  <c r="BH4" i="12"/>
  <c r="AS4" i="12"/>
  <c r="AV4" i="12"/>
  <c r="Q4" i="12"/>
  <c r="AI4" i="12"/>
  <c r="AK4" i="12"/>
  <c r="BC4" i="12"/>
  <c r="AO4" i="12"/>
  <c r="BG4" i="12"/>
  <c r="AR4" i="12"/>
  <c r="BT34" i="13"/>
  <c r="BP4" i="12"/>
  <c r="BS4" i="12"/>
  <c r="CH4" i="12"/>
  <c r="BR4" i="12"/>
  <c r="CC4" i="12"/>
  <c r="K4" i="12"/>
  <c r="BI4" i="12"/>
  <c r="O4" i="12"/>
  <c r="AZ4" i="12"/>
  <c r="B4" i="13"/>
  <c r="AG4" i="12"/>
  <c r="AP4" i="12"/>
  <c r="AY4" i="12"/>
  <c r="E4" i="12"/>
  <c r="BA4" i="12"/>
  <c r="BJ4" i="12"/>
  <c r="P4" i="12"/>
  <c r="G4" i="12"/>
  <c r="BE4" i="12"/>
  <c r="I4" i="12"/>
  <c r="AF4" i="12"/>
  <c r="M4" i="12"/>
  <c r="AB4" i="12"/>
  <c r="BO4" i="12"/>
  <c r="CD4" i="12"/>
  <c r="BN4" i="12"/>
  <c r="BQ4" i="12"/>
  <c r="AC4" i="12"/>
  <c r="AL4" i="12"/>
  <c r="AU4" i="12"/>
  <c r="L51" i="13"/>
  <c r="D4" i="12"/>
  <c r="BM4" i="12"/>
  <c r="S4" i="12"/>
  <c r="X4" i="12"/>
  <c r="U4" i="12"/>
  <c r="AD4" i="12"/>
  <c r="AM4" i="12"/>
  <c r="AN4" i="12"/>
  <c r="Y4" i="12"/>
  <c r="AH4" i="12"/>
  <c r="AQ4" i="12"/>
  <c r="BD4" i="12"/>
  <c r="BX4" i="12"/>
  <c r="CA4" i="12"/>
  <c r="CB4" i="12"/>
  <c r="BV4" i="12"/>
  <c r="CG4" i="12"/>
  <c r="CG56" i="13"/>
  <c r="L44" i="13"/>
  <c r="AR38" i="13"/>
  <c r="I8" i="13"/>
  <c r="BX43" i="13"/>
  <c r="CC19" i="13"/>
  <c r="BL59" i="13"/>
  <c r="CC53" i="13"/>
  <c r="X43" i="13"/>
  <c r="CB32" i="13"/>
  <c r="V31" i="13"/>
  <c r="CC51" i="13"/>
  <c r="BJ39" i="12"/>
  <c r="AJ60" i="13"/>
  <c r="AX50" i="13"/>
  <c r="BE27" i="13"/>
  <c r="AW15" i="13"/>
  <c r="BR46" i="13"/>
  <c r="CC59" i="13"/>
  <c r="J60" i="13"/>
  <c r="BQ59" i="13"/>
  <c r="CJ58" i="13"/>
  <c r="U56" i="13"/>
  <c r="Q53" i="13"/>
  <c r="X50" i="13"/>
  <c r="Y51" i="13"/>
  <c r="CM36" i="13"/>
  <c r="AS39" i="13"/>
  <c r="BA24" i="13"/>
  <c r="AH46" i="13"/>
  <c r="BA45" i="13"/>
  <c r="BM35" i="13"/>
  <c r="J13" i="13"/>
  <c r="AJ16" i="13"/>
  <c r="BU4" i="13"/>
  <c r="AJ59" i="13"/>
  <c r="Y54" i="13"/>
  <c r="E27" i="13"/>
  <c r="AI15" i="13"/>
  <c r="AQ48" i="13"/>
  <c r="AL35" i="13"/>
  <c r="F17" i="13"/>
  <c r="BE56" i="13"/>
  <c r="Q42" i="13"/>
  <c r="N9" i="13"/>
  <c r="AX31" i="12"/>
  <c r="Z59" i="13"/>
  <c r="BV60" i="13"/>
  <c r="AG58" i="13"/>
  <c r="AD57" i="13"/>
  <c r="AO55" i="13"/>
  <c r="AK52" i="13"/>
  <c r="CJ50" i="13"/>
  <c r="AW49" i="13"/>
  <c r="BI48" i="13"/>
  <c r="AG34" i="13"/>
  <c r="AW21" i="13"/>
  <c r="AD41" i="13"/>
  <c r="BC35" i="13"/>
  <c r="S20" i="13"/>
  <c r="R10" i="13"/>
  <c r="O13" i="13"/>
  <c r="BC17" i="13"/>
  <c r="H60" i="13"/>
  <c r="Q51" i="13"/>
  <c r="L37" i="13"/>
  <c r="AB18" i="13"/>
  <c r="AS37" i="13"/>
  <c r="BX20" i="13"/>
  <c r="BR49" i="13"/>
  <c r="M41" i="13"/>
  <c r="BO28" i="12"/>
  <c r="CM56" i="12"/>
  <c r="B58" i="12"/>
  <c r="BB29" i="12"/>
  <c r="I52" i="12"/>
  <c r="V39" i="12"/>
  <c r="BH30" i="12"/>
  <c r="O53" i="12"/>
  <c r="AK46" i="12"/>
  <c r="BK52" i="12"/>
  <c r="AK58" i="12"/>
  <c r="AN29" i="12"/>
  <c r="W32" i="12"/>
  <c r="M4" i="13"/>
  <c r="AW14" i="13"/>
  <c r="F12" i="13"/>
  <c r="BG32" i="13"/>
  <c r="BL45" i="13"/>
  <c r="H46" i="13"/>
  <c r="AS23" i="13"/>
  <c r="BH39" i="13"/>
  <c r="AB36" i="13"/>
  <c r="AT51" i="13"/>
  <c r="AZ58" i="13"/>
  <c r="BU5" i="13"/>
  <c r="BI17" i="13"/>
  <c r="CF13" i="13"/>
  <c r="BD31" i="13"/>
  <c r="AH45" i="13"/>
  <c r="CA46" i="13"/>
  <c r="AO25" i="13"/>
  <c r="AA39" i="13"/>
  <c r="AJ40" i="13"/>
  <c r="CB50" i="13"/>
  <c r="AW58" i="13"/>
  <c r="AK10" i="13"/>
  <c r="AT6" i="13"/>
  <c r="AS18" i="13"/>
  <c r="CF33" i="13"/>
  <c r="BF38" i="13"/>
  <c r="D42" i="13"/>
  <c r="AS29" i="13"/>
  <c r="BV43" i="13"/>
  <c r="BH47" i="13"/>
  <c r="CH50" i="13"/>
  <c r="E55" i="13"/>
  <c r="BN57" i="13"/>
  <c r="V58" i="13"/>
  <c r="AI60" i="13"/>
  <c r="BJ59" i="13"/>
  <c r="Q17" i="13"/>
  <c r="BM5" i="13"/>
  <c r="BU8" i="13"/>
  <c r="BM11" i="13"/>
  <c r="CD13" i="13"/>
  <c r="AC17" i="13"/>
  <c r="BN4" i="13"/>
  <c r="B8" i="13"/>
  <c r="CD10" i="13"/>
  <c r="B14" i="13"/>
  <c r="AP16" i="13"/>
  <c r="BD19" i="13"/>
  <c r="BM20" i="13"/>
  <c r="BL31" i="13"/>
  <c r="P32" i="13"/>
  <c r="AS33" i="13"/>
  <c r="BA35" i="13"/>
  <c r="AW45" i="13"/>
  <c r="BJ38" i="13"/>
  <c r="BV41" i="13"/>
  <c r="BZ46" i="13"/>
  <c r="E46" i="13"/>
  <c r="BM37" i="13"/>
  <c r="M42" i="13"/>
  <c r="AC22" i="13"/>
  <c r="AG25" i="13"/>
  <c r="AK28" i="13"/>
  <c r="L30" i="13"/>
  <c r="AD37" i="13"/>
  <c r="AP39" i="13"/>
  <c r="AH43" i="13"/>
  <c r="BD48" i="13"/>
  <c r="BW48" i="13"/>
  <c r="AR40" i="13"/>
  <c r="BW44" i="13"/>
  <c r="CB49" i="13"/>
  <c r="CK51" i="13"/>
  <c r="T35" i="12"/>
  <c r="BN57" i="12"/>
  <c r="AS50" i="12"/>
  <c r="Z36" i="12"/>
  <c r="BT58" i="12"/>
  <c r="AM48" i="12"/>
  <c r="M54" i="12"/>
  <c r="BV59" i="12"/>
  <c r="AD27" i="12"/>
  <c r="M30" i="12"/>
  <c r="CI32" i="12"/>
  <c r="AK7" i="13"/>
  <c r="Q18" i="13"/>
  <c r="BG15" i="13"/>
  <c r="AP31" i="13"/>
  <c r="AY45" i="13"/>
  <c r="AZ37" i="13"/>
  <c r="AW26" i="13"/>
  <c r="N41" i="13"/>
  <c r="CC40" i="13"/>
  <c r="BZ50" i="13"/>
  <c r="BL60" i="13"/>
  <c r="I9" i="13"/>
  <c r="B5" i="13"/>
  <c r="AF16" i="13"/>
  <c r="H32" i="13"/>
  <c r="AY38" i="13"/>
  <c r="BZ37" i="13"/>
  <c r="AS28" i="13"/>
  <c r="W43" i="13"/>
  <c r="CH44" i="13"/>
  <c r="AS52" i="13"/>
  <c r="BN60" i="13"/>
  <c r="BO13" i="13"/>
  <c r="AL9" i="13"/>
  <c r="BS20" i="13"/>
  <c r="AJ35" i="13"/>
  <c r="AG41" i="13"/>
  <c r="AK46" i="13"/>
  <c r="AF34" i="13"/>
  <c r="BM48" i="13"/>
  <c r="AD49" i="13"/>
  <c r="CK50" i="13"/>
  <c r="BQ55" i="13"/>
  <c r="AC57" i="13"/>
  <c r="CK58" i="13"/>
  <c r="AT60" i="13"/>
  <c r="I59" i="13"/>
  <c r="F16" i="13"/>
  <c r="J18" i="13"/>
  <c r="AO6" i="13"/>
  <c r="AW9" i="13"/>
  <c r="AO12" i="13"/>
  <c r="AI14" i="13"/>
  <c r="BG18" i="13"/>
  <c r="AP5" i="13"/>
  <c r="BN8" i="13"/>
  <c r="BF11" i="13"/>
  <c r="CJ14" i="13"/>
  <c r="AJ17" i="13"/>
  <c r="V19" i="13"/>
  <c r="CC31" i="13"/>
  <c r="CL31" i="13"/>
  <c r="Y32" i="13"/>
  <c r="BF33" i="13"/>
  <c r="CE35" i="13"/>
  <c r="Y45" i="13"/>
  <c r="BK38" i="13"/>
  <c r="BY41" i="13"/>
  <c r="AR46" i="13"/>
  <c r="CJ37" i="13"/>
  <c r="CB42" i="13"/>
  <c r="CC42" i="13"/>
  <c r="I23" i="13"/>
  <c r="M26" i="13"/>
  <c r="CB29" i="13"/>
  <c r="BW30" i="13"/>
  <c r="CA38" i="13"/>
  <c r="S39" i="13"/>
  <c r="AA43" i="13"/>
  <c r="BV48" i="13"/>
  <c r="BL36" i="13"/>
  <c r="AG40" i="13"/>
  <c r="AP47" i="13"/>
  <c r="P49" i="13"/>
  <c r="BY40" i="12"/>
  <c r="CE41" i="12"/>
  <c r="BX49" i="12"/>
  <c r="AX55" i="12"/>
  <c r="C28" i="12"/>
  <c r="BY30" i="12"/>
  <c r="AC10" i="13"/>
  <c r="V6" i="13"/>
  <c r="CF17" i="13"/>
  <c r="AK32" i="13"/>
  <c r="CL38" i="13"/>
  <c r="AR42" i="13"/>
  <c r="E29" i="13"/>
  <c r="BB43" i="13"/>
  <c r="F47" i="13"/>
  <c r="BA53" i="13"/>
  <c r="CN59" i="13"/>
  <c r="G16" i="13"/>
  <c r="CD7" i="13"/>
  <c r="AS19" i="13"/>
  <c r="AH33" i="13"/>
  <c r="BK41" i="13"/>
  <c r="CL42" i="13"/>
  <c r="D30" i="13"/>
  <c r="AV48" i="13"/>
  <c r="BT49" i="13"/>
  <c r="AW55" i="13"/>
  <c r="R59" i="13"/>
  <c r="BA4" i="13"/>
  <c r="BH14" i="13"/>
  <c r="AD12" i="13"/>
  <c r="AT33" i="13"/>
  <c r="X45" i="13"/>
  <c r="AI46" i="13"/>
  <c r="CG23" i="13"/>
  <c r="T39" i="13"/>
  <c r="V36" i="13"/>
  <c r="BD51" i="13"/>
  <c r="AC53" i="13"/>
  <c r="AW56" i="13"/>
  <c r="BH58" i="13"/>
  <c r="BT60" i="13"/>
  <c r="BM60" i="13"/>
  <c r="BU60" i="13"/>
  <c r="AH16" i="13"/>
  <c r="I4" i="13"/>
  <c r="AG7" i="13"/>
  <c r="Y10" i="13"/>
  <c r="CA13" i="13"/>
  <c r="AR14" i="13"/>
  <c r="L18" i="13"/>
  <c r="AH6" i="13"/>
  <c r="AP9" i="13"/>
  <c r="AH12" i="13"/>
  <c r="AE15" i="13"/>
  <c r="AC18" i="13"/>
  <c r="CH20" i="13"/>
  <c r="Y33" i="13"/>
  <c r="E31" i="13"/>
  <c r="CH32" i="13"/>
  <c r="AV35" i="13"/>
  <c r="AJ45" i="13"/>
  <c r="B45" i="13"/>
  <c r="AC38" i="13"/>
  <c r="BB41" i="13"/>
  <c r="AY46" i="13"/>
  <c r="X37" i="13"/>
  <c r="P42" i="13"/>
  <c r="AQ45" i="13"/>
  <c r="BU23" i="13"/>
  <c r="BY26" i="13"/>
  <c r="AG29" i="13"/>
  <c r="AR34" i="13"/>
  <c r="AF39" i="13"/>
  <c r="CJ43" i="13"/>
  <c r="E43" i="13"/>
  <c r="CK48" i="13"/>
  <c r="F36" i="13"/>
  <c r="BX44" i="13"/>
  <c r="BT47" i="13"/>
  <c r="AP49" i="13"/>
  <c r="BK5" i="12"/>
  <c r="BK5" i="13"/>
  <c r="CL59" i="13"/>
  <c r="BK60" i="13"/>
  <c r="AX58" i="13"/>
  <c r="AF57" i="13"/>
  <c r="BI54" i="13"/>
  <c r="AG50" i="13"/>
  <c r="V51" i="13"/>
  <c r="H47" i="13"/>
  <c r="CH43" i="13"/>
  <c r="BX30" i="13"/>
  <c r="Y42" i="13"/>
  <c r="AZ41" i="13"/>
  <c r="AF33" i="13"/>
  <c r="BW19" i="13"/>
  <c r="J7" i="13"/>
  <c r="CH58" i="13"/>
  <c r="BL44" i="13"/>
  <c r="CH45" i="13"/>
  <c r="AS7" i="13"/>
  <c r="I57" i="13"/>
  <c r="AK22" i="13"/>
  <c r="AL48" i="13"/>
  <c r="BX35" i="13"/>
  <c r="BI16" i="13"/>
  <c r="V51" i="12"/>
  <c r="AQ46" i="12"/>
  <c r="CE57" i="13"/>
  <c r="CI53" i="13"/>
  <c r="K51" i="13"/>
  <c r="AK49" i="13"/>
  <c r="AU47" i="13"/>
  <c r="AP44" i="13"/>
  <c r="CK40" i="13"/>
  <c r="AE40" i="13"/>
  <c r="V39" i="13"/>
  <c r="S37" i="13"/>
  <c r="AS36" i="13"/>
  <c r="V35" i="13"/>
  <c r="AT34" i="13"/>
  <c r="BR33" i="13"/>
  <c r="BB32" i="13"/>
  <c r="AH31" i="13"/>
  <c r="BA30" i="13"/>
  <c r="CK29" i="13"/>
  <c r="AI29" i="13"/>
  <c r="CF28" i="13"/>
  <c r="AP28" i="13"/>
  <c r="CN27" i="13"/>
  <c r="AX27" i="13"/>
  <c r="G27" i="13"/>
  <c r="BF26" i="13"/>
  <c r="O26" i="13"/>
  <c r="BN25" i="13"/>
  <c r="W25" i="13"/>
  <c r="BV24" i="13"/>
  <c r="AZ24" i="13"/>
  <c r="AE24" i="13"/>
  <c r="J24" i="13"/>
  <c r="CD23" i="13"/>
  <c r="BH23" i="13"/>
  <c r="AM23" i="13"/>
  <c r="R23" i="13"/>
  <c r="CL22" i="13"/>
  <c r="BP22" i="13"/>
  <c r="AU22" i="13"/>
  <c r="Z22" i="13"/>
  <c r="D22" i="13"/>
  <c r="BX21" i="13"/>
  <c r="BC21" i="13"/>
  <c r="AH21" i="13"/>
  <c r="L21" i="13"/>
  <c r="BZ20" i="13"/>
  <c r="AV20" i="13"/>
  <c r="T20" i="13"/>
  <c r="CB19" i="13"/>
  <c r="AP19" i="13"/>
  <c r="M19" i="13"/>
  <c r="AO18" i="13"/>
  <c r="BA17" i="13"/>
  <c r="CB15" i="13"/>
  <c r="AZ15" i="13"/>
  <c r="X15" i="13"/>
  <c r="BU14" i="13"/>
  <c r="N14" i="13"/>
  <c r="BM13" i="13"/>
  <c r="V13" i="13"/>
  <c r="CB12" i="13"/>
  <c r="AV12" i="13"/>
  <c r="P12" i="13"/>
  <c r="CA11" i="13"/>
  <c r="AU11" i="13"/>
  <c r="O11" i="13"/>
  <c r="BX10" i="13"/>
  <c r="AR10" i="13"/>
  <c r="L10" i="13"/>
  <c r="AQ9" i="13"/>
  <c r="K9" i="13"/>
  <c r="BT8" i="13"/>
  <c r="AN8" i="13"/>
  <c r="H8" i="13"/>
  <c r="BC7" i="13"/>
  <c r="W7" i="13"/>
  <c r="BP6" i="13"/>
  <c r="AJ6" i="13"/>
  <c r="D6" i="13"/>
  <c r="AY5" i="13"/>
  <c r="S5" i="13"/>
  <c r="BT4" i="13"/>
  <c r="AF4" i="13"/>
  <c r="D5" i="12"/>
  <c r="BK56" i="13"/>
  <c r="B53" i="13"/>
  <c r="AQ50" i="13"/>
  <c r="AA49" i="13"/>
  <c r="E47" i="13"/>
  <c r="U44" i="13"/>
  <c r="CD40" i="13"/>
  <c r="Y40" i="13"/>
  <c r="C39" i="13"/>
  <c r="F37" i="13"/>
  <c r="AK36" i="13"/>
  <c r="F35" i="13"/>
  <c r="AM34" i="13"/>
  <c r="BE33" i="13"/>
  <c r="AM32" i="13"/>
  <c r="S31" i="13"/>
  <c r="AT30" i="13"/>
  <c r="CC29" i="13"/>
  <c r="AD29" i="13"/>
  <c r="CA28" i="13"/>
  <c r="AJ28" i="13"/>
  <c r="CI27" i="13"/>
  <c r="AR27" i="13"/>
  <c r="B27" i="13"/>
  <c r="AZ26" i="13"/>
  <c r="J26" i="13"/>
  <c r="BH25" i="13"/>
  <c r="R25" i="13"/>
  <c r="BP24" i="13"/>
  <c r="AU24" i="13"/>
  <c r="Z24" i="13"/>
  <c r="D24" i="13"/>
  <c r="BX23" i="13"/>
  <c r="BC23" i="13"/>
  <c r="AH23" i="13"/>
  <c r="L23" i="13"/>
  <c r="CF22" i="13"/>
  <c r="BK22" i="13"/>
  <c r="AP22" i="13"/>
  <c r="T22" i="13"/>
  <c r="CN21" i="13"/>
  <c r="BS21" i="13"/>
  <c r="AX21" i="13"/>
  <c r="AB21" i="13"/>
  <c r="G21" i="13"/>
  <c r="BQ20" i="13"/>
  <c r="AO20" i="13"/>
  <c r="M20" i="13"/>
  <c r="BR19" i="13"/>
  <c r="AH19" i="13"/>
  <c r="E19" i="13"/>
  <c r="T18" i="13"/>
  <c r="AF17" i="13"/>
  <c r="AS15" i="13"/>
  <c r="P15" i="13"/>
  <c r="AZ14" i="13"/>
  <c r="D14" i="13"/>
  <c r="BB13" i="13"/>
  <c r="L13" i="13"/>
  <c r="BT12" i="13"/>
  <c r="AN12" i="13"/>
  <c r="H12" i="13"/>
  <c r="BS11" i="13"/>
  <c r="AM11" i="13"/>
  <c r="G11" i="13"/>
  <c r="BP10" i="13"/>
  <c r="AJ10" i="13"/>
  <c r="D10" i="13"/>
  <c r="BO9" i="13"/>
  <c r="AI9" i="13"/>
  <c r="C9" i="13"/>
  <c r="AF8" i="13"/>
  <c r="AU7" i="13"/>
  <c r="O7" i="13"/>
  <c r="BH6" i="13"/>
  <c r="AB6" i="13"/>
  <c r="CE5" i="13"/>
  <c r="AQ5" i="13"/>
  <c r="K5" i="13"/>
  <c r="BD4" i="13"/>
  <c r="X4" i="13"/>
  <c r="H5" i="12"/>
  <c r="BS55" i="13"/>
  <c r="AZ52" i="13"/>
  <c r="AA50" i="13"/>
  <c r="CM47" i="13"/>
  <c r="BZ44" i="13"/>
  <c r="N44" i="13"/>
  <c r="BI40" i="13"/>
  <c r="C40" i="13"/>
  <c r="BY37" i="13"/>
  <c r="BU36" i="13"/>
  <c r="O36" i="13"/>
  <c r="BV34" i="13"/>
  <c r="R34" i="13"/>
  <c r="N33" i="13"/>
  <c r="CM31" i="13"/>
  <c r="CD30" i="13"/>
  <c r="Y30" i="13"/>
  <c r="BG29" i="13"/>
  <c r="N29" i="13"/>
  <c r="BK28" i="13"/>
  <c r="T28" i="13"/>
  <c r="BS27" i="13"/>
  <c r="AB27" i="13"/>
  <c r="CA26" i="13"/>
  <c r="AJ26" i="13"/>
  <c r="CI25" i="13"/>
  <c r="AR25" i="13"/>
  <c r="B25" i="13"/>
  <c r="BK24" i="13"/>
  <c r="AP24" i="13"/>
  <c r="T24" i="13"/>
  <c r="CN23" i="13"/>
  <c r="BS23" i="13"/>
  <c r="AX23" i="13"/>
  <c r="AB23" i="13"/>
  <c r="G23" i="13"/>
  <c r="CA22" i="13"/>
  <c r="BF22" i="13"/>
  <c r="AJ22" i="13"/>
  <c r="O22" i="13"/>
  <c r="CI21" i="13"/>
  <c r="BN21" i="13"/>
  <c r="AR21" i="13"/>
  <c r="W21" i="13"/>
  <c r="B21" i="13"/>
  <c r="BJ20" i="13"/>
  <c r="AH20" i="13"/>
  <c r="E20" i="13"/>
  <c r="BJ19" i="13"/>
  <c r="Z19" i="13"/>
  <c r="CF18" i="13"/>
  <c r="CL18" i="13"/>
  <c r="J17" i="13"/>
  <c r="BN15" i="13"/>
  <c r="AK15" i="13"/>
  <c r="I15" i="13"/>
  <c r="AJ14" i="13"/>
  <c r="AR13" i="13"/>
  <c r="D13" i="13"/>
  <c r="AF12" i="13"/>
  <c r="BK11" i="13"/>
  <c r="AE11" i="13"/>
  <c r="BH10" i="13"/>
  <c r="AB10" i="13"/>
  <c r="BG9" i="13"/>
  <c r="AA9" i="13"/>
  <c r="BD8" i="13"/>
  <c r="X8" i="13"/>
  <c r="CA7" i="13"/>
  <c r="AM7" i="13"/>
  <c r="G7" i="13"/>
  <c r="AZ6" i="13"/>
  <c r="T6" i="13"/>
  <c r="BO5" i="13"/>
  <c r="AI5" i="13"/>
  <c r="C5" i="13"/>
  <c r="AV4" i="13"/>
  <c r="P4" i="13"/>
  <c r="L5" i="12"/>
  <c r="CA54" i="13"/>
  <c r="BS44" i="13"/>
  <c r="BJ37" i="13"/>
  <c r="J34" i="13"/>
  <c r="R30" i="13"/>
  <c r="O28" i="13"/>
  <c r="AE26" i="13"/>
  <c r="BF24" i="13"/>
  <c r="BN23" i="13"/>
  <c r="BV22" i="13"/>
  <c r="CD21" i="13"/>
  <c r="CI20" i="13"/>
  <c r="AZ19" i="13"/>
  <c r="Y14" i="13"/>
  <c r="BD12" i="13"/>
  <c r="W11" i="13"/>
  <c r="CE9" i="13"/>
  <c r="AV8" i="13"/>
  <c r="CF6" i="13"/>
  <c r="AA5" i="13"/>
  <c r="P5" i="12"/>
  <c r="AF5" i="12"/>
  <c r="AV5" i="12"/>
  <c r="BP5" i="12"/>
  <c r="E6" i="12"/>
  <c r="U6" i="12"/>
  <c r="AK6" i="12"/>
  <c r="BA6" i="12"/>
  <c r="BQ6" i="12"/>
  <c r="B7" i="12"/>
  <c r="R7" i="12"/>
  <c r="AH7" i="12"/>
  <c r="AX7" i="12"/>
  <c r="BN7" i="12"/>
  <c r="CD7" i="12"/>
  <c r="G8" i="12"/>
  <c r="W8" i="12"/>
  <c r="AM8" i="12"/>
  <c r="BC8" i="12"/>
  <c r="BS8" i="12"/>
  <c r="CI8" i="12"/>
  <c r="L9" i="12"/>
  <c r="AB9" i="12"/>
  <c r="AR9" i="12"/>
  <c r="BH9" i="12"/>
  <c r="BX9" i="12"/>
  <c r="CN9" i="12"/>
  <c r="Q10" i="12"/>
  <c r="AG10" i="12"/>
  <c r="AW10" i="12"/>
  <c r="BM10" i="12"/>
  <c r="CC10" i="12"/>
  <c r="F11" i="12"/>
  <c r="V11" i="12"/>
  <c r="AL11" i="12"/>
  <c r="BB11" i="12"/>
  <c r="BR11" i="12"/>
  <c r="CH11" i="12"/>
  <c r="K12" i="12"/>
  <c r="AA12" i="12"/>
  <c r="AQ12" i="12"/>
  <c r="BG12" i="12"/>
  <c r="P13" i="12"/>
  <c r="AF13" i="12"/>
  <c r="AV13" i="12"/>
  <c r="CB13" i="12"/>
  <c r="E14" i="12"/>
  <c r="U14" i="12"/>
  <c r="AK14" i="12"/>
  <c r="BA14" i="12"/>
  <c r="BQ14" i="12"/>
  <c r="CG14" i="12"/>
  <c r="J15" i="12"/>
  <c r="Z15" i="12"/>
  <c r="AP15" i="12"/>
  <c r="BF15" i="12"/>
  <c r="BV15" i="12"/>
  <c r="O16" i="12"/>
  <c r="AE16" i="12"/>
  <c r="AU16" i="12"/>
  <c r="J52" i="13"/>
  <c r="I43" i="13"/>
  <c r="BN36" i="13"/>
  <c r="CK33" i="13"/>
  <c r="BA29" i="13"/>
  <c r="BN27" i="13"/>
  <c r="CD25" i="13"/>
  <c r="AJ24" i="13"/>
  <c r="AR23" i="13"/>
  <c r="AZ22" i="13"/>
  <c r="BH21" i="13"/>
  <c r="BD20" i="13"/>
  <c r="T19" i="13"/>
  <c r="BF15" i="13"/>
  <c r="X12" i="13"/>
  <c r="CF10" i="13"/>
  <c r="AY9" i="13"/>
  <c r="P8" i="13"/>
  <c r="AR6" i="13"/>
  <c r="CB4" i="13"/>
  <c r="T5" i="12"/>
  <c r="AJ5" i="12"/>
  <c r="AZ5" i="12"/>
  <c r="BX5" i="12"/>
  <c r="I6" i="12"/>
  <c r="Y6" i="12"/>
  <c r="AO6" i="12"/>
  <c r="BE6" i="12"/>
  <c r="BY6" i="12"/>
  <c r="F7" i="12"/>
  <c r="V7" i="12"/>
  <c r="AL7" i="12"/>
  <c r="BB7" i="12"/>
  <c r="BR7" i="12"/>
  <c r="CH7" i="12"/>
  <c r="K8" i="12"/>
  <c r="AA8" i="12"/>
  <c r="AQ8" i="12"/>
  <c r="BG8" i="12"/>
  <c r="BW8" i="12"/>
  <c r="CM8" i="12"/>
  <c r="P9" i="12"/>
  <c r="AF9" i="12"/>
  <c r="AV9" i="12"/>
  <c r="CB9" i="12"/>
  <c r="E10" i="12"/>
  <c r="U10" i="12"/>
  <c r="AK10" i="12"/>
  <c r="BA10" i="12"/>
  <c r="BQ10" i="12"/>
  <c r="CG10" i="12"/>
  <c r="J11" i="12"/>
  <c r="Z11" i="12"/>
  <c r="AP11" i="12"/>
  <c r="BF11" i="12"/>
  <c r="O12" i="12"/>
  <c r="AE12" i="12"/>
  <c r="AU12" i="12"/>
  <c r="BK12" i="12"/>
  <c r="CA12" i="12"/>
  <c r="D13" i="12"/>
  <c r="T13" i="12"/>
  <c r="AJ13" i="12"/>
  <c r="AZ13" i="12"/>
  <c r="BP13" i="12"/>
  <c r="CF13" i="12"/>
  <c r="I14" i="12"/>
  <c r="Y14" i="12"/>
  <c r="AO14" i="12"/>
  <c r="BE14" i="12"/>
  <c r="CK14" i="12"/>
  <c r="N15" i="12"/>
  <c r="AD15" i="12"/>
  <c r="AT15" i="12"/>
  <c r="BJ15" i="12"/>
  <c r="BZ15" i="12"/>
  <c r="C16" i="12"/>
  <c r="S16" i="12"/>
  <c r="AI16" i="12"/>
  <c r="AY16" i="12"/>
  <c r="BQ49" i="13"/>
  <c r="BA40" i="13"/>
  <c r="I36" i="13"/>
  <c r="BY31" i="13"/>
  <c r="H29" i="13"/>
  <c r="W27" i="13"/>
  <c r="AM25" i="13"/>
  <c r="O24" i="13"/>
  <c r="W23" i="13"/>
  <c r="AE22" i="13"/>
  <c r="AM21" i="13"/>
  <c r="Z20" i="13"/>
  <c r="BJ18" i="13"/>
  <c r="AD15" i="13"/>
  <c r="AG13" i="13"/>
  <c r="AZ10" i="13"/>
  <c r="S9" i="13"/>
  <c r="BS7" i="13"/>
  <c r="L6" i="13"/>
  <c r="AN4" i="13"/>
  <c r="X5" i="12"/>
  <c r="AN5" i="12"/>
  <c r="BD5" i="12"/>
  <c r="CB5" i="12"/>
  <c r="M6" i="12"/>
  <c r="AC6" i="12"/>
  <c r="AS6" i="12"/>
  <c r="BI6" i="12"/>
  <c r="CC6" i="12"/>
  <c r="J7" i="12"/>
  <c r="Z7" i="12"/>
  <c r="AP7" i="12"/>
  <c r="BF7" i="12"/>
  <c r="BV7" i="12"/>
  <c r="O8" i="12"/>
  <c r="AE8" i="12"/>
  <c r="AU8" i="12"/>
  <c r="BK8" i="12"/>
  <c r="CA8" i="12"/>
  <c r="D9" i="12"/>
  <c r="T9" i="12"/>
  <c r="AJ9" i="12"/>
  <c r="AZ9" i="12"/>
  <c r="BP9" i="12"/>
  <c r="CF9" i="12"/>
  <c r="I10" i="12"/>
  <c r="Y10" i="12"/>
  <c r="AO10" i="12"/>
  <c r="BE10" i="12"/>
  <c r="N11" i="12"/>
  <c r="AD11" i="12"/>
  <c r="AT11" i="12"/>
  <c r="BJ11" i="12"/>
  <c r="BZ11" i="12"/>
  <c r="C12" i="12"/>
  <c r="S12" i="12"/>
  <c r="AI12" i="12"/>
  <c r="AY12" i="12"/>
  <c r="BO12" i="12"/>
  <c r="CE12" i="12"/>
  <c r="H13" i="12"/>
  <c r="X13" i="12"/>
  <c r="AN13" i="12"/>
  <c r="BD13" i="12"/>
  <c r="BT13" i="12"/>
  <c r="CJ13" i="12"/>
  <c r="M14" i="12"/>
  <c r="AC14" i="12"/>
  <c r="AS14" i="12"/>
  <c r="BI14" i="12"/>
  <c r="BY14" i="12"/>
  <c r="B15" i="12"/>
  <c r="R15" i="12"/>
  <c r="AH15" i="12"/>
  <c r="AX15" i="12"/>
  <c r="BN15" i="12"/>
  <c r="CD15" i="12"/>
  <c r="G16" i="12"/>
  <c r="W16" i="12"/>
  <c r="AM16" i="12"/>
  <c r="BC16" i="12"/>
  <c r="BG47" i="13"/>
  <c r="BF28" i="13"/>
  <c r="B23" i="13"/>
  <c r="BV17" i="13"/>
  <c r="T10" i="13"/>
  <c r="H4" i="13"/>
  <c r="CF5" i="12"/>
  <c r="BM6" i="12"/>
  <c r="AT7" i="12"/>
  <c r="S8" i="12"/>
  <c r="CE8" i="12"/>
  <c r="BD9" i="12"/>
  <c r="AC10" i="12"/>
  <c r="B11" i="12"/>
  <c r="BN11" i="12"/>
  <c r="AM12" i="12"/>
  <c r="L13" i="12"/>
  <c r="BX13" i="12"/>
  <c r="AW14" i="12"/>
  <c r="V15" i="12"/>
  <c r="CH15" i="12"/>
  <c r="BG16" i="12"/>
  <c r="P17" i="12"/>
  <c r="AF17" i="12"/>
  <c r="AV17" i="12"/>
  <c r="CB17" i="12"/>
  <c r="E18" i="12"/>
  <c r="U18" i="12"/>
  <c r="AK18" i="12"/>
  <c r="BA18" i="12"/>
  <c r="BQ18" i="12"/>
  <c r="CG18" i="12"/>
  <c r="J19" i="12"/>
  <c r="Z19" i="12"/>
  <c r="AP19" i="12"/>
  <c r="BF19" i="12"/>
  <c r="BV19" i="12"/>
  <c r="CL19" i="12"/>
  <c r="O20" i="12"/>
  <c r="AE20" i="12"/>
  <c r="AU20" i="12"/>
  <c r="BK20" i="12"/>
  <c r="CA20" i="12"/>
  <c r="D21" i="12"/>
  <c r="T21" i="12"/>
  <c r="AJ21" i="12"/>
  <c r="AZ21" i="12"/>
  <c r="BP21" i="12"/>
  <c r="CF21" i="12"/>
  <c r="I22" i="12"/>
  <c r="Y22" i="12"/>
  <c r="AO22" i="12"/>
  <c r="BE22" i="12"/>
  <c r="BU22" i="12"/>
  <c r="CK22" i="12"/>
  <c r="N23" i="12"/>
  <c r="AD23" i="12"/>
  <c r="AT23" i="12"/>
  <c r="BJ23" i="12"/>
  <c r="BZ23" i="12"/>
  <c r="C24" i="12"/>
  <c r="S24" i="12"/>
  <c r="AI24" i="12"/>
  <c r="AY24" i="12"/>
  <c r="BO24" i="12"/>
  <c r="CE24" i="12"/>
  <c r="H25" i="12"/>
  <c r="X25" i="12"/>
  <c r="AN25" i="12"/>
  <c r="BD25" i="12"/>
  <c r="BT25" i="12"/>
  <c r="CJ25" i="12"/>
  <c r="M26" i="12"/>
  <c r="AC26" i="12"/>
  <c r="AS26" i="12"/>
  <c r="BI26" i="12"/>
  <c r="BY26" i="12"/>
  <c r="B27" i="12"/>
  <c r="CE59" i="13"/>
  <c r="S59" i="13"/>
  <c r="BK58" i="13"/>
  <c r="U58" i="13"/>
  <c r="BS57" i="13"/>
  <c r="AB57" i="13"/>
  <c r="G57" i="13"/>
  <c r="BZ56" i="13"/>
  <c r="BD56" i="13"/>
  <c r="AI56" i="13"/>
  <c r="N56" i="13"/>
  <c r="CH55" i="13"/>
  <c r="BL55" i="13"/>
  <c r="AQ55" i="13"/>
  <c r="V55" i="13"/>
  <c r="CK55" i="13"/>
  <c r="BT54" i="13"/>
  <c r="AY54" i="13"/>
  <c r="AD54" i="13"/>
  <c r="H54" i="13"/>
  <c r="CB53" i="13"/>
  <c r="BG53" i="13"/>
  <c r="AL53" i="13"/>
  <c r="P53" i="13"/>
  <c r="CJ52" i="13"/>
  <c r="BO52" i="13"/>
  <c r="AT52" i="13"/>
  <c r="X52" i="13"/>
  <c r="C52" i="13"/>
  <c r="AR51" i="13"/>
  <c r="CI50" i="13"/>
  <c r="W50" i="13"/>
  <c r="BO49" i="13"/>
  <c r="W49" i="13"/>
  <c r="CI47" i="13"/>
  <c r="AS47" i="13"/>
  <c r="C47" i="13"/>
  <c r="BQ44" i="13"/>
  <c r="AO44" i="13"/>
  <c r="M44" i="13"/>
  <c r="BS42" i="13"/>
  <c r="CA40" i="13"/>
  <c r="AY40" i="13"/>
  <c r="W40" i="13"/>
  <c r="BV39" i="13"/>
  <c r="CC38" i="13"/>
  <c r="BI37" i="13"/>
  <c r="C37" i="13"/>
  <c r="BK36" i="13"/>
  <c r="AI36" i="13"/>
  <c r="G36" i="13"/>
  <c r="C35" i="13"/>
  <c r="BN34" i="13"/>
  <c r="AK34" i="13"/>
  <c r="I34" i="13"/>
  <c r="BB33" i="13"/>
  <c r="CM32" i="13"/>
  <c r="AH32" i="13"/>
  <c r="BW31" i="13"/>
  <c r="R31" i="13"/>
  <c r="BU30" i="13"/>
  <c r="AS30" i="13"/>
  <c r="O30" i="13"/>
  <c r="CA29" i="13"/>
  <c r="AY29" i="13"/>
  <c r="AB29" i="13"/>
  <c r="G29" i="13"/>
  <c r="BZ28" i="13"/>
  <c r="BD28" i="13"/>
  <c r="AI28" i="13"/>
  <c r="N28" i="13"/>
  <c r="CH27" i="13"/>
  <c r="BL27" i="13"/>
  <c r="AQ27" i="13"/>
  <c r="V27" i="13"/>
  <c r="CK27" i="13"/>
  <c r="BT26" i="13"/>
  <c r="AY26" i="13"/>
  <c r="AD26" i="13"/>
  <c r="H26" i="13"/>
  <c r="CB25" i="13"/>
  <c r="BG25" i="13"/>
  <c r="AL25" i="13"/>
  <c r="P25" i="13"/>
  <c r="CJ24" i="13"/>
  <c r="BO24" i="13"/>
  <c r="AT24" i="13"/>
  <c r="X24" i="13"/>
  <c r="C24" i="13"/>
  <c r="CA39" i="13"/>
  <c r="BV26" i="13"/>
  <c r="J22" i="13"/>
  <c r="B15" i="13"/>
  <c r="CB8" i="13"/>
  <c r="AB5" i="12"/>
  <c r="Q6" i="12"/>
  <c r="CG6" i="12"/>
  <c r="BJ7" i="12"/>
  <c r="AI8" i="12"/>
  <c r="H9" i="12"/>
  <c r="BT9" i="12"/>
  <c r="AS10" i="12"/>
  <c r="R11" i="12"/>
  <c r="CD11" i="12"/>
  <c r="BC12" i="12"/>
  <c r="AB13" i="12"/>
  <c r="CN13" i="12"/>
  <c r="BM14" i="12"/>
  <c r="AL15" i="12"/>
  <c r="K16" i="12"/>
  <c r="BK16" i="12"/>
  <c r="CA16" i="12"/>
  <c r="D17" i="12"/>
  <c r="T17" i="12"/>
  <c r="AJ17" i="12"/>
  <c r="AZ17" i="12"/>
  <c r="BP17" i="12"/>
  <c r="CF17" i="12"/>
  <c r="I18" i="12"/>
  <c r="Y18" i="12"/>
  <c r="AO18" i="12"/>
  <c r="BE18" i="12"/>
  <c r="BU18" i="12"/>
  <c r="CK18" i="12"/>
  <c r="N19" i="12"/>
  <c r="AD19" i="12"/>
  <c r="AT19" i="12"/>
  <c r="BJ19" i="12"/>
  <c r="BZ19" i="12"/>
  <c r="C20" i="12"/>
  <c r="S20" i="12"/>
  <c r="AI20" i="12"/>
  <c r="AY20" i="12"/>
  <c r="BO20" i="12"/>
  <c r="CE20" i="12"/>
  <c r="H21" i="12"/>
  <c r="X21" i="12"/>
  <c r="AN21" i="12"/>
  <c r="BD21" i="12"/>
  <c r="CJ21" i="12"/>
  <c r="M22" i="12"/>
  <c r="AC22" i="12"/>
  <c r="AS22" i="12"/>
  <c r="BI22" i="12"/>
  <c r="BY22" i="12"/>
  <c r="B23" i="12"/>
  <c r="R23" i="12"/>
  <c r="AH23" i="12"/>
  <c r="AX23" i="12"/>
  <c r="BN23" i="12"/>
  <c r="CD23" i="12"/>
  <c r="G24" i="12"/>
  <c r="W24" i="12"/>
  <c r="AM24" i="12"/>
  <c r="BC24" i="12"/>
  <c r="BS24" i="12"/>
  <c r="CI24" i="12"/>
  <c r="L25" i="12"/>
  <c r="AB25" i="12"/>
  <c r="AR25" i="12"/>
  <c r="BH25" i="12"/>
  <c r="BX25" i="12"/>
  <c r="CN25" i="12"/>
  <c r="Q26" i="12"/>
  <c r="AG26" i="12"/>
  <c r="AW26" i="12"/>
  <c r="BM26" i="12"/>
  <c r="CC26" i="12"/>
  <c r="BI60" i="13"/>
  <c r="BO59" i="13"/>
  <c r="C59" i="13"/>
  <c r="BA58" i="13"/>
  <c r="K58" i="13"/>
  <c r="BG57" i="13"/>
  <c r="W57" i="13"/>
  <c r="B57" i="13"/>
  <c r="BT56" i="13"/>
  <c r="AY56" i="13"/>
  <c r="AD56" i="13"/>
  <c r="H56" i="13"/>
  <c r="CB55" i="13"/>
  <c r="BG55" i="13"/>
  <c r="AL55" i="13"/>
  <c r="P55" i="13"/>
  <c r="CJ54" i="13"/>
  <c r="BO54" i="13"/>
  <c r="AT54" i="13"/>
  <c r="X54" i="13"/>
  <c r="C54" i="13"/>
  <c r="BW53" i="13"/>
  <c r="BB53" i="13"/>
  <c r="AF53" i="13"/>
  <c r="K53" i="13"/>
  <c r="CE52" i="13"/>
  <c r="BJ52" i="13"/>
  <c r="AN52" i="13"/>
  <c r="S52" i="13"/>
  <c r="CI51" i="13"/>
  <c r="AE51" i="13"/>
  <c r="BS50" i="13"/>
  <c r="G50" i="13"/>
  <c r="BC49" i="13"/>
  <c r="M49" i="13"/>
  <c r="BY47" i="13"/>
  <c r="AI47" i="13"/>
  <c r="CL44" i="13"/>
  <c r="BJ44" i="13"/>
  <c r="AH44" i="13"/>
  <c r="E44" i="13"/>
  <c r="BZ41" i="13"/>
  <c r="BU40" i="13"/>
  <c r="AS40" i="13"/>
  <c r="O40" i="13"/>
  <c r="BA39" i="13"/>
  <c r="AK38" i="13"/>
  <c r="AT37" i="13"/>
  <c r="CG36" i="13"/>
  <c r="BE36" i="13"/>
  <c r="AC36" i="13"/>
  <c r="CL35" i="13"/>
  <c r="CI34" i="13"/>
  <c r="BF34" i="13"/>
  <c r="AD34" i="13"/>
  <c r="B34" i="13"/>
  <c r="AO33" i="13"/>
  <c r="BY32" i="13"/>
  <c r="U32" i="13"/>
  <c r="BI31" i="13"/>
  <c r="C31" i="13"/>
  <c r="BN30" i="13"/>
  <c r="AK30" i="13"/>
  <c r="I30" i="13"/>
  <c r="BU29" i="13"/>
  <c r="AR29" i="13"/>
  <c r="W29" i="13"/>
  <c r="B29" i="13"/>
  <c r="BT28" i="13"/>
  <c r="AY28" i="13"/>
  <c r="AD28" i="13"/>
  <c r="H28" i="13"/>
  <c r="CB27" i="13"/>
  <c r="BG27" i="13"/>
  <c r="AL27" i="13"/>
  <c r="P27" i="13"/>
  <c r="CJ26" i="13"/>
  <c r="BO26" i="13"/>
  <c r="AT26" i="13"/>
  <c r="X26" i="13"/>
  <c r="C26" i="13"/>
  <c r="BW25" i="13"/>
  <c r="BB25" i="13"/>
  <c r="AF25" i="13"/>
  <c r="K25" i="13"/>
  <c r="CE24" i="13"/>
  <c r="BJ24" i="13"/>
  <c r="AN24" i="13"/>
  <c r="S24" i="13"/>
  <c r="CM23" i="13"/>
  <c r="BO34" i="13"/>
  <c r="CL24" i="13"/>
  <c r="R21" i="13"/>
  <c r="CJ12" i="13"/>
  <c r="AE7" i="13"/>
  <c r="AR5" i="12"/>
  <c r="AG6" i="12"/>
  <c r="N7" i="12"/>
  <c r="BZ7" i="12"/>
  <c r="AY8" i="12"/>
  <c r="X9" i="12"/>
  <c r="CJ9" i="12"/>
  <c r="BI10" i="12"/>
  <c r="AH11" i="12"/>
  <c r="G12" i="12"/>
  <c r="BS12" i="12"/>
  <c r="AR13" i="12"/>
  <c r="Q14" i="12"/>
  <c r="CC14" i="12"/>
  <c r="BB15" i="12"/>
  <c r="AA16" i="12"/>
  <c r="BO16" i="12"/>
  <c r="CE16" i="12"/>
  <c r="H17" i="12"/>
  <c r="X17" i="12"/>
  <c r="AN17" i="12"/>
  <c r="BD17" i="12"/>
  <c r="BT17" i="12"/>
  <c r="CJ17" i="12"/>
  <c r="M18" i="12"/>
  <c r="AC18" i="12"/>
  <c r="AS18" i="12"/>
  <c r="BI18" i="12"/>
  <c r="BY18" i="12"/>
  <c r="B19" i="12"/>
  <c r="R19" i="12"/>
  <c r="AH19" i="12"/>
  <c r="AX19" i="12"/>
  <c r="BN19" i="12"/>
  <c r="CD19" i="12"/>
  <c r="G20" i="12"/>
  <c r="W20" i="12"/>
  <c r="AM20" i="12"/>
  <c r="BC20" i="12"/>
  <c r="BS20" i="12"/>
  <c r="L21" i="12"/>
  <c r="AB21" i="12"/>
  <c r="AR21" i="12"/>
  <c r="BH21" i="12"/>
  <c r="BX21" i="12"/>
  <c r="Q22" i="12"/>
  <c r="AG22" i="12"/>
  <c r="AW22" i="12"/>
  <c r="BM22" i="12"/>
  <c r="CC22" i="12"/>
  <c r="F23" i="12"/>
  <c r="V23" i="12"/>
  <c r="AL23" i="12"/>
  <c r="BB23" i="12"/>
  <c r="BR23" i="12"/>
  <c r="CH23" i="12"/>
  <c r="K24" i="12"/>
  <c r="AA24" i="12"/>
  <c r="AQ24" i="12"/>
  <c r="BG24" i="12"/>
  <c r="BW24" i="12"/>
  <c r="CM24" i="12"/>
  <c r="P25" i="12"/>
  <c r="AF25" i="12"/>
  <c r="AV25" i="12"/>
  <c r="CB25" i="12"/>
  <c r="E26" i="12"/>
  <c r="U26" i="12"/>
  <c r="AK26" i="12"/>
  <c r="BA26" i="12"/>
  <c r="BQ26" i="12"/>
  <c r="CG26" i="12"/>
  <c r="AC60" i="13"/>
  <c r="AY59" i="13"/>
  <c r="CG58" i="13"/>
  <c r="AQ58" i="13"/>
  <c r="CM57" i="13"/>
  <c r="AW57" i="13"/>
  <c r="R57" i="13"/>
  <c r="CJ56" i="13"/>
  <c r="BO56" i="13"/>
  <c r="AT56" i="13"/>
  <c r="X56" i="13"/>
  <c r="C56" i="13"/>
  <c r="BW55" i="13"/>
  <c r="BB55" i="13"/>
  <c r="AF55" i="13"/>
  <c r="K55" i="13"/>
  <c r="CE54" i="13"/>
  <c r="BJ54" i="13"/>
  <c r="AN54" i="13"/>
  <c r="S54" i="13"/>
  <c r="CM53" i="13"/>
  <c r="BR53" i="13"/>
  <c r="AV53" i="13"/>
  <c r="AA53" i="13"/>
  <c r="F53" i="13"/>
  <c r="BZ52" i="13"/>
  <c r="BD52" i="13"/>
  <c r="AI52" i="13"/>
  <c r="N52" i="13"/>
  <c r="BV51" i="13"/>
  <c r="S51" i="13"/>
  <c r="BC50" i="13"/>
  <c r="CI49" i="13"/>
  <c r="AS49" i="13"/>
  <c r="C49" i="13"/>
  <c r="BO47" i="13"/>
  <c r="W47" i="13"/>
  <c r="CE44" i="13"/>
  <c r="BC44" i="13"/>
  <c r="Z44" i="13"/>
  <c r="BU43" i="13"/>
  <c r="V41" i="13"/>
  <c r="BN40" i="13"/>
  <c r="AK40" i="13"/>
  <c r="I40" i="13"/>
  <c r="AK39" i="13"/>
  <c r="CK37" i="13"/>
  <c r="AG37" i="13"/>
  <c r="BZ36" i="13"/>
  <c r="AX36" i="13"/>
  <c r="U36" i="13"/>
  <c r="AY35" i="13"/>
  <c r="CA34" i="13"/>
  <c r="AY34" i="13"/>
  <c r="W34" i="13"/>
  <c r="CE33" i="13"/>
  <c r="Z33" i="13"/>
  <c r="BK32" i="13"/>
  <c r="F32" i="13"/>
  <c r="AT31" i="13"/>
  <c r="CI30" i="13"/>
  <c r="BF30" i="13"/>
  <c r="AD30" i="13"/>
  <c r="B30" i="13"/>
  <c r="BM29" i="13"/>
  <c r="AM29" i="13"/>
  <c r="R29" i="13"/>
  <c r="CJ28" i="13"/>
  <c r="BO28" i="13"/>
  <c r="AT28" i="13"/>
  <c r="X28" i="13"/>
  <c r="C28" i="13"/>
  <c r="BW27" i="13"/>
  <c r="BB27" i="13"/>
  <c r="AF27" i="13"/>
  <c r="K27" i="13"/>
  <c r="CE26" i="13"/>
  <c r="BJ26" i="13"/>
  <c r="AN26" i="13"/>
  <c r="S26" i="13"/>
  <c r="CM25" i="13"/>
  <c r="BR25" i="13"/>
  <c r="AV25" i="13"/>
  <c r="AA25" i="13"/>
  <c r="F25" i="13"/>
  <c r="BZ24" i="13"/>
  <c r="BD24" i="13"/>
  <c r="AI24" i="13"/>
  <c r="N24" i="13"/>
  <c r="CH23" i="13"/>
  <c r="BV30" i="13"/>
  <c r="BG5" i="13"/>
  <c r="C8" i="12"/>
  <c r="BY10" i="12"/>
  <c r="BH13" i="12"/>
  <c r="AQ16" i="12"/>
  <c r="AB17" i="12"/>
  <c r="CN17" i="12"/>
  <c r="BM18" i="12"/>
  <c r="AL19" i="12"/>
  <c r="K20" i="12"/>
  <c r="AV21" i="12"/>
  <c r="U22" i="12"/>
  <c r="CG22" i="12"/>
  <c r="BF23" i="12"/>
  <c r="AE24" i="12"/>
  <c r="D25" i="12"/>
  <c r="BP25" i="12"/>
  <c r="AO26" i="12"/>
  <c r="G60" i="13"/>
  <c r="CC57" i="13"/>
  <c r="BJ56" i="13"/>
  <c r="BR55" i="13"/>
  <c r="BZ54" i="13"/>
  <c r="CH53" i="13"/>
  <c r="CK53" i="13"/>
  <c r="H52" i="13"/>
  <c r="BY49" i="13"/>
  <c r="M47" i="13"/>
  <c r="AK43" i="13"/>
  <c r="B40" i="13"/>
  <c r="BS36" i="13"/>
  <c r="BU34" i="13"/>
  <c r="K33" i="13"/>
  <c r="CA30" i="13"/>
  <c r="BF29" i="13"/>
  <c r="BJ28" i="13"/>
  <c r="BR27" i="13"/>
  <c r="BZ26" i="13"/>
  <c r="CH25" i="13"/>
  <c r="CK25" i="13"/>
  <c r="H24" i="13"/>
  <c r="BL23" i="13"/>
  <c r="AQ23" i="13"/>
  <c r="V23" i="13"/>
  <c r="CK23" i="13"/>
  <c r="BT22" i="13"/>
  <c r="AY22" i="13"/>
  <c r="AD22" i="13"/>
  <c r="H22" i="13"/>
  <c r="CB21" i="13"/>
  <c r="BG21" i="13"/>
  <c r="AL21" i="13"/>
  <c r="P21" i="13"/>
  <c r="CF20" i="13"/>
  <c r="BA20" i="13"/>
  <c r="Y20" i="13"/>
  <c r="CH19" i="13"/>
  <c r="AW19" i="13"/>
  <c r="R19" i="13"/>
  <c r="BE18" i="13"/>
  <c r="AV17" i="13"/>
  <c r="BZ15" i="13"/>
  <c r="AX15" i="13"/>
  <c r="U15" i="13"/>
  <c r="BP14" i="13"/>
  <c r="J14" i="13"/>
  <c r="U13" i="13"/>
  <c r="CA12" i="13"/>
  <c r="AU12" i="13"/>
  <c r="O12" i="13"/>
  <c r="AR11" i="13"/>
  <c r="L11" i="13"/>
  <c r="AQ10" i="13"/>
  <c r="K10" i="13"/>
  <c r="BT9" i="13"/>
  <c r="AN9" i="13"/>
  <c r="H9" i="13"/>
  <c r="BS8" i="13"/>
  <c r="AM8" i="13"/>
  <c r="G8" i="13"/>
  <c r="BH7" i="13"/>
  <c r="AB7" i="13"/>
  <c r="BO6" i="13"/>
  <c r="AI6" i="13"/>
  <c r="C6" i="13"/>
  <c r="BD5" i="13"/>
  <c r="X5" i="13"/>
  <c r="BS4" i="13"/>
  <c r="AE4" i="13"/>
  <c r="E5" i="12"/>
  <c r="U5" i="12"/>
  <c r="AK5" i="12"/>
  <c r="BA5" i="12"/>
  <c r="BQ5" i="12"/>
  <c r="F6" i="12"/>
  <c r="V6" i="12"/>
  <c r="AL6" i="12"/>
  <c r="BB6" i="12"/>
  <c r="BR6" i="12"/>
  <c r="CH6" i="12"/>
  <c r="O7" i="12"/>
  <c r="AE7" i="12"/>
  <c r="AU7" i="12"/>
  <c r="BK7" i="12"/>
  <c r="CA7" i="12"/>
  <c r="D8" i="12"/>
  <c r="T8" i="12"/>
  <c r="AJ8" i="12"/>
  <c r="AZ8" i="12"/>
  <c r="BP8" i="12"/>
  <c r="CF8" i="12"/>
  <c r="I9" i="12"/>
  <c r="Y9" i="12"/>
  <c r="AO9" i="12"/>
  <c r="BE9" i="12"/>
  <c r="CK9" i="12"/>
  <c r="N10" i="12"/>
  <c r="AD10" i="12"/>
  <c r="AT10" i="12"/>
  <c r="BJ10" i="12"/>
  <c r="BZ10" i="12"/>
  <c r="C11" i="12"/>
  <c r="S11" i="12"/>
  <c r="AI11" i="12"/>
  <c r="AY11" i="12"/>
  <c r="BO11" i="12"/>
  <c r="CE11" i="12"/>
  <c r="H12" i="12"/>
  <c r="X12" i="12"/>
  <c r="AN12" i="12"/>
  <c r="BD12" i="12"/>
  <c r="BT12" i="12"/>
  <c r="M13" i="12"/>
  <c r="AC13" i="12"/>
  <c r="AS13" i="12"/>
  <c r="BI13" i="12"/>
  <c r="BY13" i="12"/>
  <c r="B14" i="12"/>
  <c r="R14" i="12"/>
  <c r="AH14" i="12"/>
  <c r="AX14" i="12"/>
  <c r="BN14" i="12"/>
  <c r="CD14" i="12"/>
  <c r="G15" i="12"/>
  <c r="W15" i="12"/>
  <c r="AM15" i="12"/>
  <c r="BC15" i="12"/>
  <c r="BS15" i="12"/>
  <c r="L16" i="12"/>
  <c r="AB16" i="12"/>
  <c r="AR16" i="12"/>
  <c r="BH16" i="12"/>
  <c r="Q17" i="12"/>
  <c r="AG17" i="12"/>
  <c r="AW17" i="12"/>
  <c r="BM17" i="12"/>
  <c r="CC17" i="12"/>
  <c r="F18" i="12"/>
  <c r="V18" i="12"/>
  <c r="AL18" i="12"/>
  <c r="CI23" i="13"/>
  <c r="BH5" i="12"/>
  <c r="BO8" i="12"/>
  <c r="AX11" i="12"/>
  <c r="AG14" i="12"/>
  <c r="BS16" i="12"/>
  <c r="AR17" i="12"/>
  <c r="Q18" i="12"/>
  <c r="CC18" i="12"/>
  <c r="BB19" i="12"/>
  <c r="AA20" i="12"/>
  <c r="AK22" i="12"/>
  <c r="J23" i="12"/>
  <c r="BV23" i="12"/>
  <c r="AU24" i="12"/>
  <c r="T25" i="12"/>
  <c r="CF25" i="12"/>
  <c r="BE26" i="12"/>
  <c r="AI59" i="13"/>
  <c r="AM57" i="13"/>
  <c r="AN56" i="13"/>
  <c r="AV55" i="13"/>
  <c r="BD54" i="13"/>
  <c r="BL53" i="13"/>
  <c r="BT52" i="13"/>
  <c r="BH51" i="13"/>
  <c r="AI49" i="13"/>
  <c r="BY44" i="13"/>
  <c r="CI40" i="13"/>
  <c r="Q39" i="13"/>
  <c r="AP36" i="13"/>
  <c r="AS34" i="13"/>
  <c r="AW32" i="13"/>
  <c r="AY30" i="13"/>
  <c r="AH29" i="13"/>
  <c r="AN28" i="13"/>
  <c r="AV27" i="13"/>
  <c r="BD26" i="13"/>
  <c r="BL25" i="13"/>
  <c r="BT24" i="13"/>
  <c r="CB23" i="13"/>
  <c r="BG23" i="13"/>
  <c r="AL23" i="13"/>
  <c r="P23" i="13"/>
  <c r="CJ22" i="13"/>
  <c r="BO22" i="13"/>
  <c r="AT22" i="13"/>
  <c r="X22" i="13"/>
  <c r="C22" i="13"/>
  <c r="BW21" i="13"/>
  <c r="BB21" i="13"/>
  <c r="AF21" i="13"/>
  <c r="K21" i="13"/>
  <c r="BV20" i="13"/>
  <c r="AT20" i="13"/>
  <c r="R20" i="13"/>
  <c r="BZ19" i="13"/>
  <c r="AO19" i="13"/>
  <c r="J19" i="13"/>
  <c r="AJ18" i="13"/>
  <c r="Z17" i="13"/>
  <c r="AP15" i="13"/>
  <c r="N15" i="13"/>
  <c r="AT14" i="13"/>
  <c r="CL14" i="13"/>
  <c r="BA13" i="13"/>
  <c r="K13" i="13"/>
  <c r="BS12" i="13"/>
  <c r="AM12" i="13"/>
  <c r="G12" i="13"/>
  <c r="BP11" i="13"/>
  <c r="AJ11" i="13"/>
  <c r="D11" i="13"/>
  <c r="BO10" i="13"/>
  <c r="AI10" i="13"/>
  <c r="C10" i="13"/>
  <c r="AF9" i="13"/>
  <c r="BK8" i="13"/>
  <c r="AE8" i="13"/>
  <c r="CF7" i="13"/>
  <c r="AZ7" i="13"/>
  <c r="T7" i="13"/>
  <c r="BG6" i="13"/>
  <c r="AA6" i="13"/>
  <c r="CJ5" i="13"/>
  <c r="AV5" i="13"/>
  <c r="P5" i="13"/>
  <c r="BC4" i="13"/>
  <c r="W4" i="13"/>
  <c r="I5" i="12"/>
  <c r="Y5" i="12"/>
  <c r="AO5" i="12"/>
  <c r="BE5" i="12"/>
  <c r="CC5" i="12"/>
  <c r="J6" i="12"/>
  <c r="Z6" i="12"/>
  <c r="AP6" i="12"/>
  <c r="BF6" i="12"/>
  <c r="BV6" i="12"/>
  <c r="C7" i="12"/>
  <c r="S7" i="12"/>
  <c r="AI7" i="12"/>
  <c r="AY7" i="12"/>
  <c r="BO7" i="12"/>
  <c r="CE7" i="12"/>
  <c r="H8" i="12"/>
  <c r="X8" i="12"/>
  <c r="AN8" i="12"/>
  <c r="BD8" i="12"/>
  <c r="BT8" i="12"/>
  <c r="CJ8" i="12"/>
  <c r="M9" i="12"/>
  <c r="AC9" i="12"/>
  <c r="AS9" i="12"/>
  <c r="BI9" i="12"/>
  <c r="BY9" i="12"/>
  <c r="B10" i="12"/>
  <c r="R10" i="12"/>
  <c r="AH10" i="12"/>
  <c r="AX10" i="12"/>
  <c r="BN10" i="12"/>
  <c r="CD10" i="12"/>
  <c r="G11" i="12"/>
  <c r="W11" i="12"/>
  <c r="AM11" i="12"/>
  <c r="BC11" i="12"/>
  <c r="BS11" i="12"/>
  <c r="L12" i="12"/>
  <c r="AB12" i="12"/>
  <c r="AR12" i="12"/>
  <c r="BH12" i="12"/>
  <c r="BX12" i="12"/>
  <c r="Q13" i="12"/>
  <c r="AG13" i="12"/>
  <c r="AW13" i="12"/>
  <c r="BM13" i="12"/>
  <c r="CC13" i="12"/>
  <c r="F14" i="12"/>
  <c r="V14" i="12"/>
  <c r="AL14" i="12"/>
  <c r="BB14" i="12"/>
  <c r="BR14" i="12"/>
  <c r="CH14" i="12"/>
  <c r="K15" i="12"/>
  <c r="AA15" i="12"/>
  <c r="AQ15" i="12"/>
  <c r="BG15" i="12"/>
  <c r="P16" i="12"/>
  <c r="AF16" i="12"/>
  <c r="AV16" i="12"/>
  <c r="CB16" i="12"/>
  <c r="E17" i="12"/>
  <c r="U17" i="12"/>
  <c r="AK17" i="12"/>
  <c r="BA17" i="12"/>
  <c r="BQ17" i="12"/>
  <c r="CG17" i="12"/>
  <c r="J18" i="12"/>
  <c r="Z18" i="12"/>
  <c r="AP18" i="12"/>
  <c r="CL19" i="13"/>
  <c r="AW6" i="12"/>
  <c r="AN9" i="12"/>
  <c r="W12" i="12"/>
  <c r="F15" i="12"/>
  <c r="BH17" i="12"/>
  <c r="AG18" i="12"/>
  <c r="F19" i="12"/>
  <c r="BR19" i="12"/>
  <c r="AQ20" i="12"/>
  <c r="P21" i="12"/>
  <c r="CB21" i="12"/>
  <c r="BA22" i="12"/>
  <c r="Z23" i="12"/>
  <c r="CL23" i="12"/>
  <c r="BK24" i="12"/>
  <c r="AJ25" i="12"/>
  <c r="I26" i="12"/>
  <c r="BU26" i="12"/>
  <c r="BW58" i="13"/>
  <c r="L57" i="13"/>
  <c r="S56" i="13"/>
  <c r="AA55" i="13"/>
  <c r="AI54" i="13"/>
  <c r="AQ53" i="13"/>
  <c r="AY52" i="13"/>
  <c r="G51" i="13"/>
  <c r="AM48" i="13"/>
  <c r="AU44" i="13"/>
  <c r="BF40" i="13"/>
  <c r="BW37" i="13"/>
  <c r="N36" i="13"/>
  <c r="O34" i="13"/>
  <c r="CK31" i="13"/>
  <c r="W30" i="13"/>
  <c r="L29" i="13"/>
  <c r="S28" i="13"/>
  <c r="AA27" i="13"/>
  <c r="AI26" i="13"/>
  <c r="AQ25" i="13"/>
  <c r="AY24" i="13"/>
  <c r="BW23" i="13"/>
  <c r="BB23" i="13"/>
  <c r="AF23" i="13"/>
  <c r="K23" i="13"/>
  <c r="CE22" i="13"/>
  <c r="BJ22" i="13"/>
  <c r="AN22" i="13"/>
  <c r="S22" i="13"/>
  <c r="CM21" i="13"/>
  <c r="BR21" i="13"/>
  <c r="AV21" i="13"/>
  <c r="AA21" i="13"/>
  <c r="F21" i="13"/>
  <c r="BP20" i="13"/>
  <c r="AN20" i="13"/>
  <c r="J20" i="13"/>
  <c r="BQ19" i="13"/>
  <c r="AF19" i="13"/>
  <c r="D19" i="13"/>
  <c r="N18" i="13"/>
  <c r="E17" i="13"/>
  <c r="AJ15" i="13"/>
  <c r="H15" i="13"/>
  <c r="AF14" i="13"/>
  <c r="CG13" i="13"/>
  <c r="AP13" i="13"/>
  <c r="C13" i="13"/>
  <c r="BK12" i="13"/>
  <c r="AE12" i="13"/>
  <c r="BH11" i="13"/>
  <c r="AB11" i="13"/>
  <c r="BG10" i="13"/>
  <c r="AA10" i="13"/>
  <c r="CJ9" i="13"/>
  <c r="BD9" i="13"/>
  <c r="X9" i="13"/>
  <c r="BC8" i="13"/>
  <c r="W8" i="13"/>
  <c r="AR7" i="13"/>
  <c r="L7" i="13"/>
  <c r="AY6" i="13"/>
  <c r="S6" i="13"/>
  <c r="CB5" i="13"/>
  <c r="AN5" i="13"/>
  <c r="H5" i="13"/>
  <c r="AU4" i="13"/>
  <c r="O4" i="13"/>
  <c r="M5" i="12"/>
  <c r="AC5" i="12"/>
  <c r="AS5" i="12"/>
  <c r="BI5" i="12"/>
  <c r="CG5" i="12"/>
  <c r="N6" i="12"/>
  <c r="AD6" i="12"/>
  <c r="AT6" i="12"/>
  <c r="BJ6" i="12"/>
  <c r="BZ6" i="12"/>
  <c r="G7" i="12"/>
  <c r="W7" i="12"/>
  <c r="AM7" i="12"/>
  <c r="BC7" i="12"/>
  <c r="BS7" i="12"/>
  <c r="CI7" i="12"/>
  <c r="L8" i="12"/>
  <c r="AB8" i="12"/>
  <c r="AR8" i="12"/>
  <c r="BH8" i="12"/>
  <c r="BX8" i="12"/>
  <c r="CN8" i="12"/>
  <c r="Q9" i="12"/>
  <c r="AG9" i="12"/>
  <c r="AW9" i="12"/>
  <c r="BM9" i="12"/>
  <c r="CC9" i="12"/>
  <c r="F10" i="12"/>
  <c r="V10" i="12"/>
  <c r="AL10" i="12"/>
  <c r="BB10" i="12"/>
  <c r="BR10" i="12"/>
  <c r="CH10" i="12"/>
  <c r="K11" i="12"/>
  <c r="AA11" i="12"/>
  <c r="AQ11" i="12"/>
  <c r="BG11" i="12"/>
  <c r="P12" i="12"/>
  <c r="AF12" i="12"/>
  <c r="AV12" i="12"/>
  <c r="CB12" i="12"/>
  <c r="E13" i="12"/>
  <c r="U13" i="12"/>
  <c r="AK13" i="12"/>
  <c r="BA13" i="12"/>
  <c r="BQ13" i="12"/>
  <c r="CG13" i="12"/>
  <c r="J14" i="12"/>
  <c r="Z14" i="12"/>
  <c r="AP14" i="12"/>
  <c r="BF14" i="12"/>
  <c r="BV14" i="12"/>
  <c r="O15" i="12"/>
  <c r="AE15" i="12"/>
  <c r="AU15" i="12"/>
  <c r="BK15" i="12"/>
  <c r="CA15" i="12"/>
  <c r="D16" i="12"/>
  <c r="T16" i="12"/>
  <c r="AJ16" i="12"/>
  <c r="AZ16" i="12"/>
  <c r="BP16" i="12"/>
  <c r="CF16" i="12"/>
  <c r="I17" i="12"/>
  <c r="Y17" i="12"/>
  <c r="AO17" i="12"/>
  <c r="BE17" i="12"/>
  <c r="BU17" i="12"/>
  <c r="CK17" i="12"/>
  <c r="N18" i="12"/>
  <c r="AD18" i="12"/>
  <c r="AT18" i="12"/>
  <c r="BC11" i="13"/>
  <c r="BR15" i="12"/>
  <c r="V19" i="12"/>
  <c r="E22" i="12"/>
  <c r="CA24" i="12"/>
  <c r="AE58" i="13"/>
  <c r="N54" i="13"/>
  <c r="BC47" i="13"/>
  <c r="U35" i="13"/>
  <c r="CE28" i="13"/>
  <c r="V25" i="13"/>
  <c r="AA23" i="13"/>
  <c r="AI22" i="13"/>
  <c r="AQ21" i="13"/>
  <c r="AF20" i="13"/>
  <c r="BZ18" i="13"/>
  <c r="AC15" i="13"/>
  <c r="AF13" i="13"/>
  <c r="CF11" i="13"/>
  <c r="AY10" i="13"/>
  <c r="P9" i="13"/>
  <c r="BP7" i="13"/>
  <c r="K6" i="13"/>
  <c r="AM4" i="13"/>
  <c r="AW5" i="12"/>
  <c r="AH6" i="12"/>
  <c r="K7" i="12"/>
  <c r="BW7" i="12"/>
  <c r="AV8" i="12"/>
  <c r="U9" i="12"/>
  <c r="CG9" i="12"/>
  <c r="BF10" i="12"/>
  <c r="AE11" i="12"/>
  <c r="D12" i="12"/>
  <c r="BP12" i="12"/>
  <c r="AO13" i="12"/>
  <c r="N14" i="12"/>
  <c r="BZ14" i="12"/>
  <c r="AY15" i="12"/>
  <c r="X16" i="12"/>
  <c r="BI17" i="12"/>
  <c r="AH18" i="12"/>
  <c r="BJ18" i="12"/>
  <c r="BZ18" i="12"/>
  <c r="C19" i="12"/>
  <c r="S19" i="12"/>
  <c r="AI19" i="12"/>
  <c r="AY19" i="12"/>
  <c r="BO19" i="12"/>
  <c r="CE19" i="12"/>
  <c r="H20" i="12"/>
  <c r="X20" i="12"/>
  <c r="AN20" i="12"/>
  <c r="BD20" i="12"/>
  <c r="CJ20" i="12"/>
  <c r="M21" i="12"/>
  <c r="AC21" i="12"/>
  <c r="AS21" i="12"/>
  <c r="BI21" i="12"/>
  <c r="BY21" i="12"/>
  <c r="B22" i="12"/>
  <c r="R22" i="12"/>
  <c r="AH22" i="12"/>
  <c r="AX22" i="12"/>
  <c r="BN22" i="12"/>
  <c r="CD22" i="12"/>
  <c r="G23" i="12"/>
  <c r="W23" i="12"/>
  <c r="AM23" i="12"/>
  <c r="BC23" i="12"/>
  <c r="BS23" i="12"/>
  <c r="CI23" i="12"/>
  <c r="L24" i="12"/>
  <c r="AB24" i="12"/>
  <c r="AR24" i="12"/>
  <c r="BH24" i="12"/>
  <c r="BX24" i="12"/>
  <c r="CN24" i="12"/>
  <c r="Q25" i="12"/>
  <c r="AG25" i="12"/>
  <c r="AW25" i="12"/>
  <c r="BM25" i="12"/>
  <c r="CC25" i="12"/>
  <c r="F26" i="12"/>
  <c r="V26" i="12"/>
  <c r="AL26" i="12"/>
  <c r="BB26" i="12"/>
  <c r="BR26" i="12"/>
  <c r="CH26" i="12"/>
  <c r="C60" i="13"/>
  <c r="AE59" i="13"/>
  <c r="BS58" i="13"/>
  <c r="AC58" i="13"/>
  <c r="CA57" i="13"/>
  <c r="AI57" i="13"/>
  <c r="K57" i="13"/>
  <c r="CD56" i="13"/>
  <c r="BH56" i="13"/>
  <c r="AM56" i="13"/>
  <c r="R56" i="13"/>
  <c r="CL55" i="13"/>
  <c r="BP55" i="13"/>
  <c r="AU55" i="13"/>
  <c r="Z55" i="13"/>
  <c r="D55" i="13"/>
  <c r="BX54" i="13"/>
  <c r="BC54" i="13"/>
  <c r="AH54" i="13"/>
  <c r="L54" i="13"/>
  <c r="CF53" i="13"/>
  <c r="BK53" i="13"/>
  <c r="AP53" i="13"/>
  <c r="T53" i="13"/>
  <c r="CN52" i="13"/>
  <c r="BS52" i="13"/>
  <c r="AX52" i="13"/>
  <c r="AB52" i="13"/>
  <c r="G52" i="13"/>
  <c r="BC51" i="13"/>
  <c r="E51" i="13"/>
  <c r="AI50" i="13"/>
  <c r="BW49" i="13"/>
  <c r="AE49" i="13"/>
  <c r="S48" i="13"/>
  <c r="BA47" i="13"/>
  <c r="K47" i="13"/>
  <c r="BV44" i="13"/>
  <c r="AT44" i="13"/>
  <c r="R44" i="13"/>
  <c r="V43" i="13"/>
  <c r="CG40" i="13"/>
  <c r="BE40" i="13"/>
  <c r="AC40" i="13"/>
  <c r="CK39" i="13"/>
  <c r="J39" i="13"/>
  <c r="BR37" i="13"/>
  <c r="M37" i="13"/>
  <c r="BQ36" i="13"/>
  <c r="AO36" i="13"/>
  <c r="M36" i="13"/>
  <c r="N35" i="13"/>
  <c r="BS34" i="13"/>
  <c r="AP34" i="13"/>
  <c r="N34" i="13"/>
  <c r="BK33" i="13"/>
  <c r="F33" i="13"/>
  <c r="AU32" i="13"/>
  <c r="CE31" i="13"/>
  <c r="AA31" i="13"/>
  <c r="BZ30" i="13"/>
  <c r="AX30" i="13"/>
  <c r="U30" i="13"/>
  <c r="CG29" i="13"/>
  <c r="BE29" i="13"/>
  <c r="AF29" i="13"/>
  <c r="K29" i="13"/>
  <c r="CD28" i="13"/>
  <c r="BH28" i="13"/>
  <c r="AM28" i="13"/>
  <c r="R28" i="13"/>
  <c r="CL27" i="13"/>
  <c r="BP27" i="13"/>
  <c r="AU27" i="13"/>
  <c r="Z27" i="13"/>
  <c r="D27" i="13"/>
  <c r="BX26" i="13"/>
  <c r="BC26" i="13"/>
  <c r="AH26" i="13"/>
  <c r="L26" i="13"/>
  <c r="AD7" i="12"/>
  <c r="L17" i="12"/>
  <c r="CH19" i="12"/>
  <c r="BQ22" i="12"/>
  <c r="AZ25" i="12"/>
  <c r="CE56" i="13"/>
  <c r="V53" i="13"/>
  <c r="S44" i="13"/>
  <c r="BQ33" i="13"/>
  <c r="CM27" i="13"/>
  <c r="AD24" i="13"/>
  <c r="F23" i="13"/>
  <c r="N22" i="13"/>
  <c r="V21" i="13"/>
  <c r="D20" i="13"/>
  <c r="BQ17" i="13"/>
  <c r="CK14" i="13"/>
  <c r="AZ11" i="13"/>
  <c r="S10" i="13"/>
  <c r="CA8" i="13"/>
  <c r="AJ7" i="13"/>
  <c r="BT5" i="13"/>
  <c r="G4" i="13"/>
  <c r="BM5" i="12"/>
  <c r="AX6" i="12"/>
  <c r="AA7" i="12"/>
  <c r="CM7" i="12"/>
  <c r="AK9" i="12"/>
  <c r="J10" i="12"/>
  <c r="AU11" i="12"/>
  <c r="T12" i="12"/>
  <c r="CF12" i="12"/>
  <c r="BE13" i="12"/>
  <c r="AD14" i="12"/>
  <c r="C15" i="12"/>
  <c r="BO15" i="12"/>
  <c r="AN16" i="12"/>
  <c r="M17" i="12"/>
  <c r="BY17" i="12"/>
  <c r="AX18" i="12"/>
  <c r="BN18" i="12"/>
  <c r="CD18" i="12"/>
  <c r="G19" i="12"/>
  <c r="W19" i="12"/>
  <c r="AM19" i="12"/>
  <c r="BC19" i="12"/>
  <c r="BS19" i="12"/>
  <c r="CI19" i="12"/>
  <c r="L20" i="12"/>
  <c r="AB20" i="12"/>
  <c r="AR20" i="12"/>
  <c r="BH20" i="12"/>
  <c r="BX20" i="12"/>
  <c r="Q21" i="12"/>
  <c r="AG21" i="12"/>
  <c r="AW21" i="12"/>
  <c r="BM21" i="12"/>
  <c r="CC21" i="12"/>
  <c r="F22" i="12"/>
  <c r="V22" i="12"/>
  <c r="AL22" i="12"/>
  <c r="BB22" i="12"/>
  <c r="BR22" i="12"/>
  <c r="CH22" i="12"/>
  <c r="K23" i="12"/>
  <c r="AA23" i="12"/>
  <c r="AQ23" i="12"/>
  <c r="BG23" i="12"/>
  <c r="BW23" i="12"/>
  <c r="CM23" i="12"/>
  <c r="P24" i="12"/>
  <c r="AF24" i="12"/>
  <c r="AV24" i="12"/>
  <c r="CB24" i="12"/>
  <c r="E25" i="12"/>
  <c r="U25" i="12"/>
  <c r="AK25" i="12"/>
  <c r="BA25" i="12"/>
  <c r="BQ25" i="12"/>
  <c r="CG25" i="12"/>
  <c r="J26" i="12"/>
  <c r="Z26" i="12"/>
  <c r="AP26" i="12"/>
  <c r="BF26" i="12"/>
  <c r="BV26" i="12"/>
  <c r="CG60" i="13"/>
  <c r="CA59" i="13"/>
  <c r="O59" i="13"/>
  <c r="BI58" i="13"/>
  <c r="S58" i="13"/>
  <c r="BO57" i="13"/>
  <c r="AA57" i="13"/>
  <c r="F57" i="13"/>
  <c r="BX56" i="13"/>
  <c r="BC56" i="13"/>
  <c r="AH56" i="13"/>
  <c r="L56" i="13"/>
  <c r="CF55" i="13"/>
  <c r="BK55" i="13"/>
  <c r="AP55" i="13"/>
  <c r="T55" i="13"/>
  <c r="CN54" i="13"/>
  <c r="BS54" i="13"/>
  <c r="AX54" i="13"/>
  <c r="AB54" i="13"/>
  <c r="G54" i="13"/>
  <c r="CA53" i="13"/>
  <c r="BF53" i="13"/>
  <c r="AJ53" i="13"/>
  <c r="O53" i="13"/>
  <c r="CI52" i="13"/>
  <c r="BN52" i="13"/>
  <c r="AR52" i="13"/>
  <c r="W52" i="13"/>
  <c r="B52" i="13"/>
  <c r="AP51" i="13"/>
  <c r="CE50" i="13"/>
  <c r="S50" i="13"/>
  <c r="BK49" i="13"/>
  <c r="U49" i="13"/>
  <c r="CG47" i="13"/>
  <c r="AQ47" i="13"/>
  <c r="CI46" i="13"/>
  <c r="BO44" i="13"/>
  <c r="AM44" i="13"/>
  <c r="J44" i="13"/>
  <c r="AQ42" i="13"/>
  <c r="BZ40" i="13"/>
  <c r="AX40" i="13"/>
  <c r="U40" i="13"/>
  <c r="BO39" i="13"/>
  <c r="BN38" i="13"/>
  <c r="BC37" i="13"/>
  <c r="CL36" i="13"/>
  <c r="BJ36" i="13"/>
  <c r="AH36" i="13"/>
  <c r="E36" i="13"/>
  <c r="CH35" i="13"/>
  <c r="BK34" i="13"/>
  <c r="AI34" i="13"/>
  <c r="G34" i="13"/>
  <c r="AW33" i="13"/>
  <c r="CL32" i="13"/>
  <c r="AG32" i="13"/>
  <c r="BR31" i="13"/>
  <c r="M31" i="13"/>
  <c r="BS30" i="13"/>
  <c r="AP30" i="13"/>
  <c r="N30" i="13"/>
  <c r="BZ29" i="13"/>
  <c r="AW29" i="13"/>
  <c r="AA29" i="13"/>
  <c r="F29" i="13"/>
  <c r="BX28" i="13"/>
  <c r="BC28" i="13"/>
  <c r="AH28" i="13"/>
  <c r="L28" i="13"/>
  <c r="CF27" i="13"/>
  <c r="BK27" i="13"/>
  <c r="AP27" i="13"/>
  <c r="T27" i="13"/>
  <c r="CN26" i="13"/>
  <c r="BS26" i="13"/>
  <c r="AX26" i="13"/>
  <c r="AB26" i="13"/>
  <c r="M10" i="12"/>
  <c r="BX17" i="12"/>
  <c r="BG20" i="12"/>
  <c r="AP23" i="12"/>
  <c r="Y26" i="12"/>
  <c r="CM55" i="13"/>
  <c r="AD52" i="13"/>
  <c r="AD40" i="13"/>
  <c r="AG31" i="13"/>
  <c r="F27" i="13"/>
  <c r="BR23" i="13"/>
  <c r="BZ22" i="13"/>
  <c r="CH21" i="13"/>
  <c r="CK21" i="13"/>
  <c r="BF19" i="13"/>
  <c r="CG15" i="13"/>
  <c r="U14" i="13"/>
  <c r="BC12" i="13"/>
  <c r="T11" i="13"/>
  <c r="CB9" i="13"/>
  <c r="AU8" i="13"/>
  <c r="D7" i="13"/>
  <c r="AF5" i="13"/>
  <c r="Q5" i="12"/>
  <c r="B6" i="12"/>
  <c r="BN6" i="12"/>
  <c r="AQ7" i="12"/>
  <c r="P8" i="12"/>
  <c r="CB8" i="12"/>
  <c r="BA9" i="12"/>
  <c r="Z10" i="12"/>
  <c r="BK11" i="12"/>
  <c r="AJ12" i="12"/>
  <c r="I13" i="12"/>
  <c r="AT14" i="12"/>
  <c r="S15" i="12"/>
  <c r="CE15" i="12"/>
  <c r="BD16" i="12"/>
  <c r="AC17" i="12"/>
  <c r="B18" i="12"/>
  <c r="BB18" i="12"/>
  <c r="BR18" i="12"/>
  <c r="CH18" i="12"/>
  <c r="K19" i="12"/>
  <c r="AA19" i="12"/>
  <c r="AQ19" i="12"/>
  <c r="BG19" i="12"/>
  <c r="BW19" i="12"/>
  <c r="CM19" i="12"/>
  <c r="P20" i="12"/>
  <c r="AF20" i="12"/>
  <c r="AV20" i="12"/>
  <c r="CB20" i="12"/>
  <c r="E21" i="12"/>
  <c r="U21" i="12"/>
  <c r="AK21" i="12"/>
  <c r="BA21" i="12"/>
  <c r="BQ21" i="12"/>
  <c r="CG21" i="12"/>
  <c r="J22" i="12"/>
  <c r="Z22" i="12"/>
  <c r="AP22" i="12"/>
  <c r="BF22" i="12"/>
  <c r="BV22" i="12"/>
  <c r="CL22" i="12"/>
  <c r="O23" i="12"/>
  <c r="AE23" i="12"/>
  <c r="AU23" i="12"/>
  <c r="BK23" i="12"/>
  <c r="CA23" i="12"/>
  <c r="D24" i="12"/>
  <c r="T24" i="12"/>
  <c r="AJ24" i="12"/>
  <c r="AZ24" i="12"/>
  <c r="BP24" i="12"/>
  <c r="CF24" i="12"/>
  <c r="I25" i="12"/>
  <c r="Y25" i="12"/>
  <c r="AO25" i="12"/>
  <c r="BE25" i="12"/>
  <c r="BU25" i="12"/>
  <c r="CK25" i="12"/>
  <c r="N26" i="12"/>
  <c r="AD26" i="12"/>
  <c r="AT26" i="12"/>
  <c r="BJ26" i="12"/>
  <c r="BZ26" i="12"/>
  <c r="BA60" i="13"/>
  <c r="BK59" i="13"/>
  <c r="CG59" i="13"/>
  <c r="AY58" i="13"/>
  <c r="G58" i="13"/>
  <c r="BE57" i="13"/>
  <c r="V57" i="13"/>
  <c r="CN56" i="13"/>
  <c r="BS56" i="13"/>
  <c r="AX56" i="13"/>
  <c r="AB56" i="13"/>
  <c r="G56" i="13"/>
  <c r="CA55" i="13"/>
  <c r="BF55" i="13"/>
  <c r="AJ55" i="13"/>
  <c r="O55" i="13"/>
  <c r="CI54" i="13"/>
  <c r="BN54" i="13"/>
  <c r="AR54" i="13"/>
  <c r="W54" i="13"/>
  <c r="B54" i="13"/>
  <c r="BV53" i="13"/>
  <c r="AZ53" i="13"/>
  <c r="AE53" i="13"/>
  <c r="J53" i="13"/>
  <c r="CD52" i="13"/>
  <c r="BH52" i="13"/>
  <c r="AM52" i="13"/>
  <c r="R52" i="13"/>
  <c r="CF51" i="13"/>
  <c r="AB51" i="13"/>
  <c r="BO50" i="13"/>
  <c r="C50" i="13"/>
  <c r="BA49" i="13"/>
  <c r="K49" i="13"/>
  <c r="BW47" i="13"/>
  <c r="AE47" i="13"/>
  <c r="CK44" i="13"/>
  <c r="BI44" i="13"/>
  <c r="AE44" i="13"/>
  <c r="C44" i="13"/>
  <c r="BM41" i="13"/>
  <c r="BS40" i="13"/>
  <c r="AP40" i="13"/>
  <c r="N40" i="13"/>
  <c r="AY39" i="13"/>
  <c r="Z38" i="13"/>
  <c r="AO37" i="13"/>
  <c r="CE36" i="13"/>
  <c r="BC36" i="13"/>
  <c r="Z36" i="13"/>
  <c r="CA35" i="13"/>
  <c r="CG34" i="13"/>
  <c r="BE34" i="13"/>
  <c r="AC34" i="13"/>
  <c r="CM33" i="13"/>
  <c r="AI33" i="13"/>
  <c r="BW32" i="13"/>
  <c r="R32" i="13"/>
  <c r="BC31" i="13"/>
  <c r="CI31" i="13"/>
  <c r="BK30" i="13"/>
  <c r="AI30" i="13"/>
  <c r="G30" i="13"/>
  <c r="BR29" i="13"/>
  <c r="AQ29" i="13"/>
  <c r="V29" i="13"/>
  <c r="CN28" i="13"/>
  <c r="BS28" i="13"/>
  <c r="AX28" i="13"/>
  <c r="AB28" i="13"/>
  <c r="G28" i="13"/>
  <c r="CA27" i="13"/>
  <c r="BF27" i="13"/>
  <c r="AJ27" i="13"/>
  <c r="O27" i="13"/>
  <c r="CI26" i="13"/>
  <c r="BN26" i="13"/>
  <c r="AR26" i="13"/>
  <c r="W26" i="13"/>
  <c r="CK26" i="12"/>
  <c r="CH29" i="13"/>
  <c r="BL21" i="13"/>
  <c r="BV13" i="13"/>
  <c r="O8" i="13"/>
  <c r="R6" i="12"/>
  <c r="E9" i="12"/>
  <c r="CA11" i="12"/>
  <c r="BJ14" i="12"/>
  <c r="AS17" i="12"/>
  <c r="CL18" i="12"/>
  <c r="BK19" i="12"/>
  <c r="AJ20" i="12"/>
  <c r="I21" i="12"/>
  <c r="AT22" i="12"/>
  <c r="S23" i="12"/>
  <c r="CE23" i="12"/>
  <c r="BD24" i="12"/>
  <c r="AC25" i="12"/>
  <c r="B26" i="12"/>
  <c r="BN26" i="12"/>
  <c r="CE58" i="13"/>
  <c r="P57" i="13"/>
  <c r="W56" i="13"/>
  <c r="AE55" i="13"/>
  <c r="AM54" i="13"/>
  <c r="AU53" i="13"/>
  <c r="BC52" i="13"/>
  <c r="O51" i="13"/>
  <c r="CE48" i="13"/>
  <c r="BA44" i="13"/>
  <c r="BK40" i="13"/>
  <c r="CE37" i="13"/>
  <c r="S36" i="13"/>
  <c r="U34" i="13"/>
  <c r="E32" i="13"/>
  <c r="AC30" i="13"/>
  <c r="P29" i="13"/>
  <c r="W28" i="13"/>
  <c r="AE27" i="13"/>
  <c r="AM26" i="13"/>
  <c r="CL25" i="13"/>
  <c r="BP25" i="13"/>
  <c r="AU25" i="13"/>
  <c r="Z25" i="13"/>
  <c r="D25" i="13"/>
  <c r="BX24" i="13"/>
  <c r="BC24" i="13"/>
  <c r="AH24" i="13"/>
  <c r="L24" i="13"/>
  <c r="CF23" i="13"/>
  <c r="BK23" i="13"/>
  <c r="AP23" i="13"/>
  <c r="T23" i="13"/>
  <c r="CN22" i="13"/>
  <c r="BS22" i="13"/>
  <c r="AX22" i="13"/>
  <c r="AB22" i="13"/>
  <c r="G22" i="13"/>
  <c r="CA21" i="13"/>
  <c r="BF21" i="13"/>
  <c r="AJ21" i="13"/>
  <c r="O21" i="13"/>
  <c r="CD20" i="13"/>
  <c r="AZ20" i="13"/>
  <c r="X20" i="13"/>
  <c r="CG19" i="13"/>
  <c r="AV19" i="13"/>
  <c r="P19" i="13"/>
  <c r="AZ18" i="13"/>
  <c r="AP17" i="13"/>
  <c r="BY15" i="13"/>
  <c r="AV15" i="13"/>
  <c r="T15" i="13"/>
  <c r="BJ14" i="13"/>
  <c r="I14" i="13"/>
  <c r="BH13" i="13"/>
  <c r="Q13" i="13"/>
  <c r="AR12" i="13"/>
  <c r="L12" i="13"/>
  <c r="AQ11" i="13"/>
  <c r="K11" i="13"/>
  <c r="BT10" i="13"/>
  <c r="AN10" i="13"/>
  <c r="H10" i="13"/>
  <c r="BS9" i="13"/>
  <c r="AM9" i="13"/>
  <c r="G9" i="13"/>
  <c r="BP8" i="13"/>
  <c r="AJ8" i="13"/>
  <c r="D8" i="13"/>
  <c r="AQ7" i="13"/>
  <c r="K7" i="13"/>
  <c r="BD6" i="13"/>
  <c r="X6" i="13"/>
  <c r="BS5" i="13"/>
  <c r="AE5" i="13"/>
  <c r="CF4" i="13"/>
  <c r="AZ4" i="13"/>
  <c r="T4" i="13"/>
  <c r="F5" i="12"/>
  <c r="V5" i="12"/>
  <c r="AL5" i="12"/>
  <c r="BB5" i="12"/>
  <c r="BR5" i="12"/>
  <c r="CH5" i="12"/>
  <c r="O6" i="12"/>
  <c r="AE6" i="12"/>
  <c r="AU6" i="12"/>
  <c r="BO6" i="12"/>
  <c r="D7" i="12"/>
  <c r="T7" i="12"/>
  <c r="AJ7" i="12"/>
  <c r="AZ7" i="12"/>
  <c r="BP7" i="12"/>
  <c r="CF7" i="12"/>
  <c r="I8" i="12"/>
  <c r="Y8" i="12"/>
  <c r="AO8" i="12"/>
  <c r="BE8" i="12"/>
  <c r="CK8" i="12"/>
  <c r="N9" i="12"/>
  <c r="AD9" i="12"/>
  <c r="AT9" i="12"/>
  <c r="BJ9" i="12"/>
  <c r="BZ9" i="12"/>
  <c r="C10" i="12"/>
  <c r="S10" i="12"/>
  <c r="AI10" i="12"/>
  <c r="AY10" i="12"/>
  <c r="BO10" i="12"/>
  <c r="CE10" i="12"/>
  <c r="H11" i="12"/>
  <c r="X11" i="12"/>
  <c r="AN11" i="12"/>
  <c r="BD11" i="12"/>
  <c r="BT11" i="12"/>
  <c r="M12" i="12"/>
  <c r="AC12" i="12"/>
  <c r="AS12" i="12"/>
  <c r="BI12" i="12"/>
  <c r="BY12" i="12"/>
  <c r="B13" i="12"/>
  <c r="R13" i="12"/>
  <c r="AH13" i="12"/>
  <c r="AX13" i="12"/>
  <c r="BN13" i="12"/>
  <c r="CD13" i="12"/>
  <c r="G14" i="12"/>
  <c r="W14" i="12"/>
  <c r="AM14" i="12"/>
  <c r="BC14" i="12"/>
  <c r="BS14" i="12"/>
  <c r="CI14" i="12"/>
  <c r="L15" i="12"/>
  <c r="AB15" i="12"/>
  <c r="AR15" i="12"/>
  <c r="BH15" i="12"/>
  <c r="Q16" i="12"/>
  <c r="AG16" i="12"/>
  <c r="AW16" i="12"/>
  <c r="BM16" i="12"/>
  <c r="CC16" i="12"/>
  <c r="F17" i="12"/>
  <c r="V17" i="12"/>
  <c r="AL17" i="12"/>
  <c r="BB17" i="12"/>
  <c r="BR17" i="12"/>
  <c r="CH17" i="12"/>
  <c r="K18" i="12"/>
  <c r="AA18" i="12"/>
  <c r="AQ18" i="12"/>
  <c r="BG18" i="12"/>
  <c r="BW18" i="12"/>
  <c r="CM18" i="12"/>
  <c r="P19" i="12"/>
  <c r="AF19" i="12"/>
  <c r="AV19" i="12"/>
  <c r="CB19" i="12"/>
  <c r="E20" i="12"/>
  <c r="U20" i="12"/>
  <c r="AK20" i="12"/>
  <c r="BA20" i="12"/>
  <c r="BQ20" i="12"/>
  <c r="CG20" i="12"/>
  <c r="J21" i="12"/>
  <c r="Z21" i="12"/>
  <c r="AP21" i="12"/>
  <c r="BF21" i="12"/>
  <c r="BV21" i="12"/>
  <c r="O22" i="12"/>
  <c r="AE22" i="12"/>
  <c r="AU22" i="12"/>
  <c r="BK22" i="12"/>
  <c r="CA22" i="12"/>
  <c r="D23" i="12"/>
  <c r="T23" i="12"/>
  <c r="AJ23" i="12"/>
  <c r="AZ23" i="12"/>
  <c r="BP23" i="12"/>
  <c r="CF23" i="12"/>
  <c r="I24" i="12"/>
  <c r="Y24" i="12"/>
  <c r="AO24" i="12"/>
  <c r="BE24" i="12"/>
  <c r="BU24" i="12"/>
  <c r="CK24" i="12"/>
  <c r="N25" i="12"/>
  <c r="AD25" i="12"/>
  <c r="AT25" i="12"/>
  <c r="BJ25" i="12"/>
  <c r="BZ25" i="12"/>
  <c r="C26" i="12"/>
  <c r="S26" i="12"/>
  <c r="AI26" i="12"/>
  <c r="AY26" i="12"/>
  <c r="BO26" i="12"/>
  <c r="CE26" i="12"/>
  <c r="CM59" i="13"/>
  <c r="AA59" i="13"/>
  <c r="BQ58" i="13"/>
  <c r="AA58" i="13"/>
  <c r="BW57" i="13"/>
  <c r="AG57" i="13"/>
  <c r="J57" i="13"/>
  <c r="CB56" i="13"/>
  <c r="BG56" i="13"/>
  <c r="AL56" i="13"/>
  <c r="P56" i="13"/>
  <c r="CJ55" i="13"/>
  <c r="BO55" i="13"/>
  <c r="AT55" i="13"/>
  <c r="X55" i="13"/>
  <c r="C55" i="13"/>
  <c r="BW54" i="13"/>
  <c r="BB54" i="13"/>
  <c r="AF54" i="13"/>
  <c r="K54" i="13"/>
  <c r="CE53" i="13"/>
  <c r="BJ53" i="13"/>
  <c r="AN53" i="13"/>
  <c r="S53" i="13"/>
  <c r="CM52" i="13"/>
  <c r="BR52" i="13"/>
  <c r="AV52" i="13"/>
  <c r="AA52" i="13"/>
  <c r="F52" i="13"/>
  <c r="AZ51" i="13"/>
  <c r="C51" i="13"/>
  <c r="AE50" i="13"/>
  <c r="BS49" i="13"/>
  <c r="AC49" i="13"/>
  <c r="I48" i="13"/>
  <c r="AY47" i="13"/>
  <c r="G47" i="13"/>
  <c r="BU44" i="13"/>
  <c r="AS44" i="13"/>
  <c r="O44" i="13"/>
  <c r="O43" i="13"/>
  <c r="CE40" i="13"/>
  <c r="BC40" i="13"/>
  <c r="Z40" i="13"/>
  <c r="CC39" i="13"/>
  <c r="I39" i="13"/>
  <c r="BO37" i="13"/>
  <c r="K37" i="13"/>
  <c r="BO36" i="13"/>
  <c r="AM36" i="13"/>
  <c r="J36" i="13"/>
  <c r="K35" i="13"/>
  <c r="BQ34" i="13"/>
  <c r="AO34" i="13"/>
  <c r="M34" i="13"/>
  <c r="BJ33" i="13"/>
  <c r="E33" i="13"/>
  <c r="AP32" i="13"/>
  <c r="CD31" i="13"/>
  <c r="Y31" i="13"/>
  <c r="BY30" i="13"/>
  <c r="AU30" i="13"/>
  <c r="S30" i="13"/>
  <c r="CE29" i="13"/>
  <c r="BB29" i="13"/>
  <c r="AE29" i="13"/>
  <c r="J29" i="13"/>
  <c r="CB28" i="13"/>
  <c r="BG28" i="13"/>
  <c r="AL28" i="13"/>
  <c r="P28" i="13"/>
  <c r="CJ27" i="13"/>
  <c r="BO27" i="13"/>
  <c r="AT27" i="13"/>
  <c r="X27" i="13"/>
  <c r="C27" i="13"/>
  <c r="BW26" i="13"/>
  <c r="BB26" i="13"/>
  <c r="AF26" i="13"/>
  <c r="K26" i="13"/>
  <c r="CE25" i="13"/>
  <c r="BJ25" i="13"/>
  <c r="AN25" i="13"/>
  <c r="S25" i="13"/>
  <c r="CM24" i="13"/>
  <c r="BR24" i="13"/>
  <c r="AV24" i="13"/>
  <c r="AA24" i="13"/>
  <c r="F24" i="13"/>
  <c r="BZ23" i="13"/>
  <c r="BD23" i="13"/>
  <c r="AI23" i="13"/>
  <c r="N23" i="13"/>
  <c r="CH22" i="13"/>
  <c r="BL22" i="13"/>
  <c r="AQ22" i="13"/>
  <c r="V22" i="13"/>
  <c r="CK22" i="13"/>
  <c r="BT21" i="13"/>
  <c r="AY21" i="13"/>
  <c r="AD21" i="13"/>
  <c r="H21" i="13"/>
  <c r="BT20" i="13"/>
  <c r="AP20" i="13"/>
  <c r="N20" i="13"/>
  <c r="BU19" i="13"/>
  <c r="AJ19" i="13"/>
  <c r="H19" i="13"/>
  <c r="Y18" i="13"/>
  <c r="AK17" i="13"/>
  <c r="BV15" i="13"/>
  <c r="AT15" i="13"/>
  <c r="R15" i="13"/>
  <c r="AW18" i="12"/>
  <c r="F55" i="13"/>
  <c r="N26" i="13"/>
  <c r="BI20" i="13"/>
  <c r="W12" i="13"/>
  <c r="AQ6" i="13"/>
  <c r="CD6" i="12"/>
  <c r="BQ9" i="12"/>
  <c r="AZ12" i="12"/>
  <c r="AI15" i="12"/>
  <c r="R18" i="12"/>
  <c r="O19" i="12"/>
  <c r="CA19" i="12"/>
  <c r="AZ20" i="12"/>
  <c r="Y21" i="12"/>
  <c r="BJ22" i="12"/>
  <c r="AI23" i="12"/>
  <c r="H24" i="12"/>
  <c r="BT24" i="12"/>
  <c r="AS25" i="12"/>
  <c r="R26" i="12"/>
  <c r="CD26" i="12"/>
  <c r="AM58" i="13"/>
  <c r="CI56" i="13"/>
  <c r="B56" i="13"/>
  <c r="J55" i="13"/>
  <c r="R54" i="13"/>
  <c r="Z53" i="13"/>
  <c r="AH52" i="13"/>
  <c r="AY50" i="13"/>
  <c r="BK47" i="13"/>
  <c r="Y44" i="13"/>
  <c r="AI40" i="13"/>
  <c r="AA37" i="13"/>
  <c r="AP35" i="13"/>
  <c r="BZ33" i="13"/>
  <c r="AO31" i="13"/>
  <c r="CM29" i="13"/>
  <c r="CI28" i="13"/>
  <c r="B28" i="13"/>
  <c r="J27" i="13"/>
  <c r="R26" i="13"/>
  <c r="CF25" i="13"/>
  <c r="BK25" i="13"/>
  <c r="AP25" i="13"/>
  <c r="T25" i="13"/>
  <c r="CN24" i="13"/>
  <c r="BS24" i="13"/>
  <c r="AX24" i="13"/>
  <c r="AB24" i="13"/>
  <c r="G24" i="13"/>
  <c r="CA23" i="13"/>
  <c r="BF23" i="13"/>
  <c r="AJ23" i="13"/>
  <c r="O23" i="13"/>
  <c r="CI22" i="13"/>
  <c r="BN22" i="13"/>
  <c r="AR22" i="13"/>
  <c r="W22" i="13"/>
  <c r="B22" i="13"/>
  <c r="BV21" i="13"/>
  <c r="AZ21" i="13"/>
  <c r="AE21" i="13"/>
  <c r="J21" i="13"/>
  <c r="BU20" i="13"/>
  <c r="AS20" i="13"/>
  <c r="P20" i="13"/>
  <c r="BX19" i="13"/>
  <c r="AK19" i="13"/>
  <c r="I19" i="13"/>
  <c r="AD18" i="13"/>
  <c r="U17" i="13"/>
  <c r="BQ15" i="13"/>
  <c r="AO15" i="13"/>
  <c r="M15" i="13"/>
  <c r="AO14" i="13"/>
  <c r="AW13" i="13"/>
  <c r="H13" i="13"/>
  <c r="BP12" i="13"/>
  <c r="AJ12" i="13"/>
  <c r="D12" i="13"/>
  <c r="BO11" i="13"/>
  <c r="AI11" i="13"/>
  <c r="C11" i="13"/>
  <c r="AF10" i="13"/>
  <c r="BK9" i="13"/>
  <c r="AE9" i="13"/>
  <c r="BH8" i="13"/>
  <c r="AB8" i="13"/>
  <c r="BO7" i="13"/>
  <c r="AI7" i="13"/>
  <c r="C7" i="13"/>
  <c r="AV6" i="13"/>
  <c r="P6" i="13"/>
  <c r="BC5" i="13"/>
  <c r="W5" i="13"/>
  <c r="BX4" i="13"/>
  <c r="AR4" i="13"/>
  <c r="L4" i="13"/>
  <c r="J5" i="12"/>
  <c r="Z5" i="12"/>
  <c r="AP5" i="12"/>
  <c r="BF5" i="12"/>
  <c r="BV5" i="12"/>
  <c r="C6" i="12"/>
  <c r="S6" i="12"/>
  <c r="AI6" i="12"/>
  <c r="AY6" i="12"/>
  <c r="BS6" i="12"/>
  <c r="H7" i="12"/>
  <c r="X7" i="12"/>
  <c r="AN7" i="12"/>
  <c r="BD7" i="12"/>
  <c r="BT7" i="12"/>
  <c r="CJ7" i="12"/>
  <c r="M8" i="12"/>
  <c r="AC8" i="12"/>
  <c r="AS8" i="12"/>
  <c r="BI8" i="12"/>
  <c r="BY8" i="12"/>
  <c r="B9" i="12"/>
  <c r="R9" i="12"/>
  <c r="AH9" i="12"/>
  <c r="AX9" i="12"/>
  <c r="BN9" i="12"/>
  <c r="CD9" i="12"/>
  <c r="G10" i="12"/>
  <c r="W10" i="12"/>
  <c r="AM10" i="12"/>
  <c r="BC10" i="12"/>
  <c r="BS10" i="12"/>
  <c r="L11" i="12"/>
  <c r="AB11" i="12"/>
  <c r="AR11" i="12"/>
  <c r="BH11" i="12"/>
  <c r="BX11" i="12"/>
  <c r="Q12" i="12"/>
  <c r="AG12" i="12"/>
  <c r="AW12" i="12"/>
  <c r="BM12" i="12"/>
  <c r="CC12" i="12"/>
  <c r="F13" i="12"/>
  <c r="V13" i="12"/>
  <c r="AL13" i="12"/>
  <c r="BB13" i="12"/>
  <c r="BR13" i="12"/>
  <c r="CH13" i="12"/>
  <c r="K14" i="12"/>
  <c r="AA14" i="12"/>
  <c r="AQ14" i="12"/>
  <c r="BG14" i="12"/>
  <c r="BW14" i="12"/>
  <c r="CM14" i="12"/>
  <c r="P15" i="12"/>
  <c r="AF15" i="12"/>
  <c r="AV15" i="12"/>
  <c r="CB15" i="12"/>
  <c r="E16" i="12"/>
  <c r="U16" i="12"/>
  <c r="AK16" i="12"/>
  <c r="BA16" i="12"/>
  <c r="BQ16" i="12"/>
  <c r="CG16" i="12"/>
  <c r="J17" i="12"/>
  <c r="Z17" i="12"/>
  <c r="AP17" i="12"/>
  <c r="BF17" i="12"/>
  <c r="BV17" i="12"/>
  <c r="CL17" i="12"/>
  <c r="O18" i="12"/>
  <c r="AE18" i="12"/>
  <c r="AU18" i="12"/>
  <c r="BK18" i="12"/>
  <c r="CA18" i="12"/>
  <c r="D19" i="12"/>
  <c r="T19" i="12"/>
  <c r="AJ19" i="12"/>
  <c r="AZ19" i="12"/>
  <c r="BP19" i="12"/>
  <c r="CF19" i="12"/>
  <c r="I20" i="12"/>
  <c r="Y20" i="12"/>
  <c r="AO20" i="12"/>
  <c r="BE20" i="12"/>
  <c r="N21" i="12"/>
  <c r="AD21" i="12"/>
  <c r="AT21" i="12"/>
  <c r="BJ21" i="12"/>
  <c r="BZ21" i="12"/>
  <c r="C22" i="12"/>
  <c r="S22" i="12"/>
  <c r="AI22" i="12"/>
  <c r="AY22" i="12"/>
  <c r="BO22" i="12"/>
  <c r="CE22" i="12"/>
  <c r="H23" i="12"/>
  <c r="X23" i="12"/>
  <c r="AN23" i="12"/>
  <c r="BD23" i="12"/>
  <c r="BT23" i="12"/>
  <c r="CJ23" i="12"/>
  <c r="M24" i="12"/>
  <c r="AC24" i="12"/>
  <c r="AS24" i="12"/>
  <c r="BI24" i="12"/>
  <c r="BY24" i="12"/>
  <c r="B25" i="12"/>
  <c r="R25" i="12"/>
  <c r="AH25" i="12"/>
  <c r="AX25" i="12"/>
  <c r="BN25" i="12"/>
  <c r="CD25" i="12"/>
  <c r="G26" i="12"/>
  <c r="W26" i="12"/>
  <c r="AM26" i="12"/>
  <c r="BC26" i="12"/>
  <c r="BS26" i="12"/>
  <c r="BY60" i="13"/>
  <c r="BW59" i="13"/>
  <c r="K59" i="13"/>
  <c r="BG58" i="13"/>
  <c r="O58" i="13"/>
  <c r="BM57" i="13"/>
  <c r="Z57" i="13"/>
  <c r="D57" i="13"/>
  <c r="BW56" i="13"/>
  <c r="BB56" i="13"/>
  <c r="AF56" i="13"/>
  <c r="K56" i="13"/>
  <c r="CE55" i="13"/>
  <c r="BJ55" i="13"/>
  <c r="AN55" i="13"/>
  <c r="S55" i="13"/>
  <c r="CM54" i="13"/>
  <c r="BR54" i="13"/>
  <c r="AV54" i="13"/>
  <c r="AA54" i="13"/>
  <c r="F54" i="13"/>
  <c r="BZ53" i="13"/>
  <c r="BD53" i="13"/>
  <c r="AI53" i="13"/>
  <c r="N53" i="13"/>
  <c r="CH52" i="13"/>
  <c r="BL52" i="13"/>
  <c r="AQ52" i="13"/>
  <c r="V52" i="13"/>
  <c r="CK52" i="13"/>
  <c r="AM51" i="13"/>
  <c r="CA50" i="13"/>
  <c r="O50" i="13"/>
  <c r="BI49" i="13"/>
  <c r="S49" i="13"/>
  <c r="CE47" i="13"/>
  <c r="AM47" i="13"/>
  <c r="AX46" i="13"/>
  <c r="BN44" i="13"/>
  <c r="AK44" i="13"/>
  <c r="I44" i="13"/>
  <c r="O42" i="13"/>
  <c r="BY40" i="13"/>
  <c r="AU40" i="13"/>
  <c r="S40" i="13"/>
  <c r="BM39" i="13"/>
  <c r="BB38" i="13"/>
  <c r="BB37" i="13"/>
  <c r="CK36" i="13"/>
  <c r="BI36" i="13"/>
  <c r="AE36" i="13"/>
  <c r="C36" i="13"/>
  <c r="CL34" i="13"/>
  <c r="BJ34" i="13"/>
  <c r="AH34" i="13"/>
  <c r="E34" i="13"/>
  <c r="AU33" i="13"/>
  <c r="CG32" i="13"/>
  <c r="AA32" i="13"/>
  <c r="BO31" i="13"/>
  <c r="K31" i="13"/>
  <c r="BQ30" i="13"/>
  <c r="AO30" i="13"/>
  <c r="M30" i="13"/>
  <c r="BW29" i="13"/>
  <c r="AU29" i="13"/>
  <c r="Z29" i="13"/>
  <c r="D29" i="13"/>
  <c r="BW28" i="13"/>
  <c r="BB28" i="13"/>
  <c r="AF28" i="13"/>
  <c r="K28" i="13"/>
  <c r="CE27" i="13"/>
  <c r="BJ27" i="13"/>
  <c r="AN27" i="13"/>
  <c r="S27" i="13"/>
  <c r="CM26" i="13"/>
  <c r="BR26" i="13"/>
  <c r="AV26" i="13"/>
  <c r="AA26" i="13"/>
  <c r="F26" i="13"/>
  <c r="BZ25" i="13"/>
  <c r="BD25" i="13"/>
  <c r="AI25" i="13"/>
  <c r="N25" i="13"/>
  <c r="CH24" i="13"/>
  <c r="BL24" i="13"/>
  <c r="AQ24" i="13"/>
  <c r="V24" i="13"/>
  <c r="CK24" i="13"/>
  <c r="BT23" i="13"/>
  <c r="AY23" i="13"/>
  <c r="AD23" i="13"/>
  <c r="H23" i="13"/>
  <c r="CB22" i="13"/>
  <c r="BG22" i="13"/>
  <c r="AL22" i="13"/>
  <c r="P22" i="13"/>
  <c r="CJ21" i="13"/>
  <c r="BO21" i="13"/>
  <c r="AT21" i="13"/>
  <c r="X21" i="13"/>
  <c r="C21" i="13"/>
  <c r="BL20" i="13"/>
  <c r="AJ20" i="13"/>
  <c r="H20" i="13"/>
  <c r="BL19" i="13"/>
  <c r="AC19" i="13"/>
  <c r="CK18" i="13"/>
  <c r="D18" i="13"/>
  <c r="P17" i="13"/>
  <c r="BP15" i="13"/>
  <c r="AN15" i="13"/>
  <c r="J15" i="13"/>
  <c r="AF21" i="12"/>
  <c r="AM50" i="13"/>
  <c r="AV23" i="13"/>
  <c r="Y19" i="13"/>
  <c r="CE10" i="13"/>
  <c r="CA4" i="13"/>
  <c r="BG7" i="12"/>
  <c r="AP10" i="12"/>
  <c r="Y13" i="12"/>
  <c r="H16" i="12"/>
  <c r="BF18" i="12"/>
  <c r="AE19" i="12"/>
  <c r="D20" i="12"/>
  <c r="BP20" i="12"/>
  <c r="AO21" i="12"/>
  <c r="N22" i="12"/>
  <c r="BZ22" i="12"/>
  <c r="AY23" i="12"/>
  <c r="X24" i="12"/>
  <c r="CJ24" i="12"/>
  <c r="BI25" i="12"/>
  <c r="AH26" i="12"/>
  <c r="U60" i="13"/>
  <c r="CK57" i="13"/>
  <c r="BN56" i="13"/>
  <c r="BV55" i="13"/>
  <c r="CD54" i="13"/>
  <c r="CL53" i="13"/>
  <c r="D53" i="13"/>
  <c r="L52" i="13"/>
  <c r="CG49" i="13"/>
  <c r="U47" i="13"/>
  <c r="BM43" i="13"/>
  <c r="G40" i="13"/>
  <c r="BY36" i="13"/>
  <c r="BZ34" i="13"/>
  <c r="U33" i="13"/>
  <c r="CG30" i="13"/>
  <c r="BK29" i="13"/>
  <c r="BN28" i="13"/>
  <c r="BV27" i="13"/>
  <c r="CD26" i="13"/>
  <c r="G26" i="13"/>
  <c r="CA25" i="13"/>
  <c r="BF25" i="13"/>
  <c r="AJ25" i="13"/>
  <c r="O25" i="13"/>
  <c r="CI24" i="13"/>
  <c r="BN24" i="13"/>
  <c r="AR24" i="13"/>
  <c r="W24" i="13"/>
  <c r="B24" i="13"/>
  <c r="BV23" i="13"/>
  <c r="AZ23" i="13"/>
  <c r="AE23" i="13"/>
  <c r="J23" i="13"/>
  <c r="CD22" i="13"/>
  <c r="BH22" i="13"/>
  <c r="AM22" i="13"/>
  <c r="R22" i="13"/>
  <c r="CL21" i="13"/>
  <c r="BP21" i="13"/>
  <c r="AU21" i="13"/>
  <c r="Z21" i="13"/>
  <c r="D21" i="13"/>
  <c r="BN20" i="13"/>
  <c r="AK20" i="13"/>
  <c r="I20" i="13"/>
  <c r="BM19" i="13"/>
  <c r="AD19" i="13"/>
  <c r="B19" i="13"/>
  <c r="I18" i="13"/>
  <c r="BJ15" i="13"/>
  <c r="AH15" i="13"/>
  <c r="E15" i="13"/>
  <c r="AD14" i="13"/>
  <c r="CC13" i="13"/>
  <c r="AL13" i="13"/>
  <c r="BH12" i="13"/>
  <c r="AB12" i="13"/>
  <c r="BG11" i="13"/>
  <c r="AA11" i="13"/>
  <c r="CJ10" i="13"/>
  <c r="BD10" i="13"/>
  <c r="X10" i="13"/>
  <c r="BC9" i="13"/>
  <c r="W9" i="13"/>
  <c r="CF8" i="13"/>
  <c r="AZ8" i="13"/>
  <c r="T8" i="13"/>
  <c r="BG7" i="13"/>
  <c r="AA7" i="13"/>
  <c r="CB6" i="13"/>
  <c r="AN6" i="13"/>
  <c r="H6" i="13"/>
  <c r="AU5" i="13"/>
  <c r="O5" i="13"/>
  <c r="BP4" i="13"/>
  <c r="AJ4" i="13"/>
  <c r="D4" i="13"/>
  <c r="N5" i="12"/>
  <c r="AD5" i="12"/>
  <c r="AT5" i="12"/>
  <c r="BJ5" i="12"/>
  <c r="BZ5" i="12"/>
  <c r="G6" i="12"/>
  <c r="W6" i="12"/>
  <c r="AM6" i="12"/>
  <c r="BC6" i="12"/>
  <c r="CA6" i="12"/>
  <c r="L7" i="12"/>
  <c r="AB7" i="12"/>
  <c r="AR7" i="12"/>
  <c r="BH7" i="12"/>
  <c r="BX7" i="12"/>
  <c r="CN7" i="12"/>
  <c r="Q8" i="12"/>
  <c r="AG8" i="12"/>
  <c r="AW8" i="12"/>
  <c r="BM8" i="12"/>
  <c r="CC8" i="12"/>
  <c r="F9" i="12"/>
  <c r="V9" i="12"/>
  <c r="AL9" i="12"/>
  <c r="BB9" i="12"/>
  <c r="BR9" i="12"/>
  <c r="CH9" i="12"/>
  <c r="K10" i="12"/>
  <c r="AA10" i="12"/>
  <c r="AQ10" i="12"/>
  <c r="BG10" i="12"/>
  <c r="P11" i="12"/>
  <c r="AF11" i="12"/>
  <c r="AV11" i="12"/>
  <c r="CB11" i="12"/>
  <c r="E12" i="12"/>
  <c r="U12" i="12"/>
  <c r="AK12" i="12"/>
  <c r="BA12" i="12"/>
  <c r="BQ12" i="12"/>
  <c r="CG12" i="12"/>
  <c r="J13" i="12"/>
  <c r="Z13" i="12"/>
  <c r="AP13" i="12"/>
  <c r="BF13" i="12"/>
  <c r="BV13" i="12"/>
  <c r="O14" i="12"/>
  <c r="AE14" i="12"/>
  <c r="AU14" i="12"/>
  <c r="BK14" i="12"/>
  <c r="CA14" i="12"/>
  <c r="D15" i="12"/>
  <c r="T15" i="12"/>
  <c r="AJ15" i="12"/>
  <c r="AZ15" i="12"/>
  <c r="BP15" i="12"/>
  <c r="CF15" i="12"/>
  <c r="I16" i="12"/>
  <c r="Y16" i="12"/>
  <c r="AO16" i="12"/>
  <c r="BE16" i="12"/>
  <c r="BU16" i="12"/>
  <c r="N17" i="12"/>
  <c r="AD17" i="12"/>
  <c r="AT17" i="12"/>
  <c r="BJ17" i="12"/>
  <c r="BZ17" i="12"/>
  <c r="C18" i="12"/>
  <c r="S18" i="12"/>
  <c r="AI18" i="12"/>
  <c r="AY18" i="12"/>
  <c r="BO18" i="12"/>
  <c r="CE18" i="12"/>
  <c r="H19" i="12"/>
  <c r="X19" i="12"/>
  <c r="AN19" i="12"/>
  <c r="BD19" i="12"/>
  <c r="BT19" i="12"/>
  <c r="CJ19" i="12"/>
  <c r="M20" i="12"/>
  <c r="AC20" i="12"/>
  <c r="AS20" i="12"/>
  <c r="BI20" i="12"/>
  <c r="BY20" i="12"/>
  <c r="B21" i="12"/>
  <c r="R21" i="12"/>
  <c r="AH21" i="12"/>
  <c r="AX21" i="12"/>
  <c r="BN21" i="12"/>
  <c r="CD21" i="12"/>
  <c r="G22" i="12"/>
  <c r="W22" i="12"/>
  <c r="AM22" i="12"/>
  <c r="BC22" i="12"/>
  <c r="BS22" i="12"/>
  <c r="CI22" i="12"/>
  <c r="L23" i="12"/>
  <c r="AB23" i="12"/>
  <c r="AR23" i="12"/>
  <c r="BH23" i="12"/>
  <c r="BX23" i="12"/>
  <c r="CN23" i="12"/>
  <c r="Q24" i="12"/>
  <c r="AG24" i="12"/>
  <c r="AW24" i="12"/>
  <c r="BM24" i="12"/>
  <c r="CC24" i="12"/>
  <c r="F25" i="12"/>
  <c r="V25" i="12"/>
  <c r="AL25" i="12"/>
  <c r="BB25" i="12"/>
  <c r="BR25" i="12"/>
  <c r="CH25" i="12"/>
  <c r="K26" i="12"/>
  <c r="AA26" i="12"/>
  <c r="AQ26" i="12"/>
  <c r="BG26" i="12"/>
  <c r="BW26" i="12"/>
  <c r="AS60" i="13"/>
  <c r="BG59" i="13"/>
  <c r="CM58" i="13"/>
  <c r="AU58" i="13"/>
  <c r="E58" i="13"/>
  <c r="BC57" i="13"/>
  <c r="T57" i="13"/>
  <c r="CM56" i="13"/>
  <c r="BR56" i="13"/>
  <c r="AV56" i="13"/>
  <c r="AA56" i="13"/>
  <c r="F56" i="13"/>
  <c r="BZ55" i="13"/>
  <c r="BD55" i="13"/>
  <c r="AI55" i="13"/>
  <c r="N55" i="13"/>
  <c r="CH54" i="13"/>
  <c r="BL54" i="13"/>
  <c r="AQ54" i="13"/>
  <c r="V54" i="13"/>
  <c r="CK54" i="13"/>
  <c r="BT53" i="13"/>
  <c r="AY53" i="13"/>
  <c r="AD53" i="13"/>
  <c r="H53" i="13"/>
  <c r="CB52" i="13"/>
  <c r="BG52" i="13"/>
  <c r="AL52" i="13"/>
  <c r="P52" i="13"/>
  <c r="CD51" i="13"/>
  <c r="W51" i="13"/>
  <c r="BK50" i="13"/>
  <c r="CG50" i="13"/>
  <c r="AY49" i="13"/>
  <c r="G49" i="13"/>
  <c r="BS47" i="13"/>
  <c r="AC47" i="13"/>
  <c r="CI44" i="13"/>
  <c r="BF44" i="13"/>
  <c r="AD44" i="13"/>
  <c r="B44" i="13"/>
  <c r="AX41" i="13"/>
  <c r="BQ40" i="13"/>
  <c r="AO40" i="13"/>
  <c r="M40" i="13"/>
  <c r="AT39" i="13"/>
  <c r="Q38" i="13"/>
  <c r="AM37" i="13"/>
  <c r="CD36" i="13"/>
  <c r="BA36" i="13"/>
  <c r="Y36" i="13"/>
  <c r="BR35" i="13"/>
  <c r="CE34" i="13"/>
  <c r="BC34" i="13"/>
  <c r="Z34" i="13"/>
  <c r="CL33" i="13"/>
  <c r="AG33" i="13"/>
  <c r="BR32" i="13"/>
  <c r="M32" i="13"/>
  <c r="BB31" i="13"/>
  <c r="CL30" i="13"/>
  <c r="BJ30" i="13"/>
  <c r="AH30" i="13"/>
  <c r="E30" i="13"/>
  <c r="BQ29" i="13"/>
  <c r="AP29" i="13"/>
  <c r="T29" i="13"/>
  <c r="CM28" i="13"/>
  <c r="BR28" i="13"/>
  <c r="AV28" i="13"/>
  <c r="AA28" i="13"/>
  <c r="F28" i="13"/>
  <c r="BZ27" i="13"/>
  <c r="BD27" i="13"/>
  <c r="AI27" i="13"/>
  <c r="N27" i="13"/>
  <c r="CH26" i="13"/>
  <c r="BL26" i="13"/>
  <c r="AQ26" i="13"/>
  <c r="V26" i="13"/>
  <c r="CK26" i="13"/>
  <c r="BT25" i="13"/>
  <c r="AY25" i="13"/>
  <c r="AD25" i="13"/>
  <c r="H25" i="13"/>
  <c r="CB24" i="13"/>
  <c r="BG24" i="13"/>
  <c r="AL24" i="13"/>
  <c r="P24" i="13"/>
  <c r="CJ23" i="13"/>
  <c r="BO23" i="13"/>
  <c r="AT23" i="13"/>
  <c r="X23" i="13"/>
  <c r="C23" i="13"/>
  <c r="BW22" i="13"/>
  <c r="BB22" i="13"/>
  <c r="AF22" i="13"/>
  <c r="K22" i="13"/>
  <c r="CE21" i="13"/>
  <c r="BJ21" i="13"/>
  <c r="AN21" i="13"/>
  <c r="S21" i="13"/>
  <c r="CJ20" i="13"/>
  <c r="BE20" i="13"/>
  <c r="AC20" i="13"/>
  <c r="CN19" i="13"/>
  <c r="BB19" i="13"/>
  <c r="U19" i="13"/>
  <c r="BP18" i="13"/>
  <c r="CB17" i="13"/>
  <c r="BI15" i="13"/>
  <c r="AF15" i="13"/>
  <c r="D15" i="13"/>
  <c r="O24" i="12"/>
  <c r="AV9" i="13"/>
  <c r="CK13" i="12"/>
  <c r="T20" i="12"/>
  <c r="C23" i="12"/>
  <c r="BY25" i="12"/>
  <c r="AR56" i="13"/>
  <c r="BX52" i="13"/>
  <c r="G41" i="13"/>
  <c r="BI32" i="13"/>
  <c r="AZ27" i="13"/>
  <c r="AZ25" i="13"/>
  <c r="BH24" i="13"/>
  <c r="BP23" i="13"/>
  <c r="BX22" i="13"/>
  <c r="CF21" i="13"/>
  <c r="CN20" i="13"/>
  <c r="BE19" i="13"/>
  <c r="CF15" i="13"/>
  <c r="T14" i="13"/>
  <c r="AZ12" i="13"/>
  <c r="S11" i="13"/>
  <c r="CA9" i="13"/>
  <c r="AR8" i="13"/>
  <c r="BT6" i="13"/>
  <c r="G5" i="13"/>
  <c r="R5" i="12"/>
  <c r="CD5" i="12"/>
  <c r="BG6" i="12"/>
  <c r="AV7" i="12"/>
  <c r="U8" i="12"/>
  <c r="CG8" i="12"/>
  <c r="BF9" i="12"/>
  <c r="AE10" i="12"/>
  <c r="D11" i="12"/>
  <c r="BP11" i="12"/>
  <c r="AO12" i="12"/>
  <c r="N13" i="12"/>
  <c r="BZ13" i="12"/>
  <c r="AY14" i="12"/>
  <c r="X15" i="12"/>
  <c r="BI16" i="12"/>
  <c r="AH17" i="12"/>
  <c r="G18" i="12"/>
  <c r="BS18" i="12"/>
  <c r="AR19" i="12"/>
  <c r="Q20" i="12"/>
  <c r="CC20" i="12"/>
  <c r="BB21" i="12"/>
  <c r="AA22" i="12"/>
  <c r="CM22" i="12"/>
  <c r="AK24" i="12"/>
  <c r="J25" i="12"/>
  <c r="BV25" i="12"/>
  <c r="AU26" i="12"/>
  <c r="AQ59" i="13"/>
  <c r="AQ57" i="13"/>
  <c r="AQ56" i="13"/>
  <c r="AY55" i="13"/>
  <c r="BG54" i="13"/>
  <c r="BO53" i="13"/>
  <c r="BW52" i="13"/>
  <c r="BN51" i="13"/>
  <c r="AM49" i="13"/>
  <c r="CA44" i="13"/>
  <c r="CL40" i="13"/>
  <c r="Y39" i="13"/>
  <c r="AT36" i="13"/>
  <c r="AU34" i="13"/>
  <c r="BC32" i="13"/>
  <c r="BC30" i="13"/>
  <c r="AJ29" i="13"/>
  <c r="AQ28" i="13"/>
  <c r="AY27" i="13"/>
  <c r="BG26" i="13"/>
  <c r="BO25" i="13"/>
  <c r="BW24" i="13"/>
  <c r="CE23" i="13"/>
  <c r="CM22" i="13"/>
  <c r="F22" i="13"/>
  <c r="N21" i="13"/>
  <c r="CF19" i="13"/>
  <c r="BF17" i="13"/>
  <c r="BZ14" i="13"/>
  <c r="P14" i="13"/>
  <c r="BQ13" i="13"/>
  <c r="Z13" i="13"/>
  <c r="CE12" i="13"/>
  <c r="AY12" i="13"/>
  <c r="S12" i="13"/>
  <c r="CB11" i="13"/>
  <c r="AV11" i="13"/>
  <c r="P11" i="13"/>
  <c r="CA10" i="13"/>
  <c r="AU10" i="13"/>
  <c r="O10" i="13"/>
  <c r="AR9" i="13"/>
  <c r="L9" i="13"/>
  <c r="AQ8" i="13"/>
  <c r="K8" i="13"/>
  <c r="BD7" i="13"/>
  <c r="X7" i="13"/>
  <c r="BS6" i="13"/>
  <c r="AE6" i="13"/>
  <c r="CF5" i="13"/>
  <c r="AZ5" i="13"/>
  <c r="T5" i="13"/>
  <c r="BO4" i="13"/>
  <c r="AI4" i="13"/>
  <c r="C4" i="13"/>
  <c r="O5" i="12"/>
  <c r="AE5" i="12"/>
  <c r="AU5" i="12"/>
  <c r="BO5" i="12"/>
  <c r="D6" i="12"/>
  <c r="T6" i="12"/>
  <c r="AJ6" i="12"/>
  <c r="AZ6" i="12"/>
  <c r="BX6" i="12"/>
  <c r="E7" i="12"/>
  <c r="U7" i="12"/>
  <c r="AK7" i="12"/>
  <c r="BA7" i="12"/>
  <c r="BQ7" i="12"/>
  <c r="CG7" i="12"/>
  <c r="J8" i="12"/>
  <c r="Z8" i="12"/>
  <c r="AP8" i="12"/>
  <c r="BF8" i="12"/>
  <c r="BV8" i="12"/>
  <c r="O9" i="12"/>
  <c r="AE9" i="12"/>
  <c r="AU9" i="12"/>
  <c r="BK9" i="12"/>
  <c r="CA9" i="12"/>
  <c r="D10" i="12"/>
  <c r="T10" i="12"/>
  <c r="AJ10" i="12"/>
  <c r="AZ10" i="12"/>
  <c r="BP10" i="12"/>
  <c r="CF10" i="12"/>
  <c r="I11" i="12"/>
  <c r="Y11" i="12"/>
  <c r="AO11" i="12"/>
  <c r="BE11" i="12"/>
  <c r="N12" i="12"/>
  <c r="AD12" i="12"/>
  <c r="AT12" i="12"/>
  <c r="BJ12" i="12"/>
  <c r="BZ12" i="12"/>
  <c r="C13" i="12"/>
  <c r="S13" i="12"/>
  <c r="AI13" i="12"/>
  <c r="AY13" i="12"/>
  <c r="BO13" i="12"/>
  <c r="CE13" i="12"/>
  <c r="H14" i="12"/>
  <c r="X14" i="12"/>
  <c r="AN14" i="12"/>
  <c r="BD14" i="12"/>
  <c r="BT14" i="12"/>
  <c r="CJ14" i="12"/>
  <c r="M15" i="12"/>
  <c r="AC15" i="12"/>
  <c r="AS15" i="12"/>
  <c r="BI15" i="12"/>
  <c r="B16" i="12"/>
  <c r="R16" i="12"/>
  <c r="AH16" i="12"/>
  <c r="AX16" i="12"/>
  <c r="BN16" i="12"/>
  <c r="CD16" i="12"/>
  <c r="G17" i="12"/>
  <c r="W17" i="12"/>
  <c r="AM17" i="12"/>
  <c r="BC17" i="12"/>
  <c r="BS17" i="12"/>
  <c r="CI17" i="12"/>
  <c r="L18" i="12"/>
  <c r="AB18" i="12"/>
  <c r="AR18" i="12"/>
  <c r="BH18" i="12"/>
  <c r="BX18" i="12"/>
  <c r="CN18" i="12"/>
  <c r="Q19" i="12"/>
  <c r="AG19" i="12"/>
  <c r="AW19" i="12"/>
  <c r="BM19" i="12"/>
  <c r="CC19" i="12"/>
  <c r="F20" i="12"/>
  <c r="V20" i="12"/>
  <c r="AL20" i="12"/>
  <c r="BB20" i="12"/>
  <c r="BR20" i="12"/>
  <c r="CH20" i="12"/>
  <c r="K21" i="12"/>
  <c r="AA21" i="12"/>
  <c r="AQ21" i="12"/>
  <c r="BG21" i="12"/>
  <c r="P22" i="12"/>
  <c r="AF22" i="12"/>
  <c r="AV22" i="12"/>
  <c r="CB22" i="12"/>
  <c r="E23" i="12"/>
  <c r="U23" i="12"/>
  <c r="AK23" i="12"/>
  <c r="BA23" i="12"/>
  <c r="BQ23" i="12"/>
  <c r="CG23" i="12"/>
  <c r="J24" i="12"/>
  <c r="Z24" i="12"/>
  <c r="AP24" i="12"/>
  <c r="BF24" i="12"/>
  <c r="BV24" i="12"/>
  <c r="CL24" i="12"/>
  <c r="O25" i="12"/>
  <c r="AE25" i="12"/>
  <c r="AU25" i="12"/>
  <c r="BK25" i="12"/>
  <c r="CA25" i="12"/>
  <c r="D26" i="12"/>
  <c r="T26" i="12"/>
  <c r="AJ26" i="12"/>
  <c r="AZ26" i="12"/>
  <c r="BP26" i="12"/>
  <c r="CF26" i="12"/>
  <c r="G27" i="12"/>
  <c r="W27" i="12"/>
  <c r="AM27" i="12"/>
  <c r="BC27" i="12"/>
  <c r="BS27" i="12"/>
  <c r="CI27" i="12"/>
  <c r="L28" i="12"/>
  <c r="AB28" i="12"/>
  <c r="AR28" i="12"/>
  <c r="BH28" i="12"/>
  <c r="BX28" i="12"/>
  <c r="CN28" i="12"/>
  <c r="Q29" i="12"/>
  <c r="AG29" i="12"/>
  <c r="AW29" i="12"/>
  <c r="BM29" i="12"/>
  <c r="CC29" i="12"/>
  <c r="F30" i="12"/>
  <c r="V30" i="12"/>
  <c r="AL30" i="12"/>
  <c r="BB30" i="12"/>
  <c r="BR30" i="12"/>
  <c r="CH30" i="12"/>
  <c r="K31" i="12"/>
  <c r="AA31" i="12"/>
  <c r="AQ31" i="12"/>
  <c r="BG31" i="12"/>
  <c r="BW31" i="12"/>
  <c r="CM31" i="12"/>
  <c r="P32" i="12"/>
  <c r="AF32" i="12"/>
  <c r="AV32" i="12"/>
  <c r="BL32" i="12"/>
  <c r="CB32" i="12"/>
  <c r="E33" i="12"/>
  <c r="U33" i="12"/>
  <c r="AK33" i="12"/>
  <c r="BA33" i="12"/>
  <c r="BQ33" i="12"/>
  <c r="CG33" i="12"/>
  <c r="J34" i="12"/>
  <c r="Z34" i="12"/>
  <c r="AP34" i="12"/>
  <c r="BF34" i="12"/>
  <c r="BV34" i="12"/>
  <c r="CL34" i="12"/>
  <c r="O35" i="12"/>
  <c r="AE35" i="12"/>
  <c r="AU35" i="12"/>
  <c r="BK35" i="12"/>
  <c r="CA35" i="12"/>
  <c r="D36" i="12"/>
  <c r="T36" i="12"/>
  <c r="AJ36" i="12"/>
  <c r="AZ36" i="12"/>
  <c r="BP36" i="12"/>
  <c r="CF36" i="12"/>
  <c r="I37" i="12"/>
  <c r="Y37" i="12"/>
  <c r="AO37" i="12"/>
  <c r="BE37" i="12"/>
  <c r="BU37" i="12"/>
  <c r="CK37" i="12"/>
  <c r="N38" i="12"/>
  <c r="AD38" i="12"/>
  <c r="AT38" i="12"/>
  <c r="BJ38" i="12"/>
  <c r="BZ38" i="12"/>
  <c r="C39" i="12"/>
  <c r="S39" i="12"/>
  <c r="AI39" i="12"/>
  <c r="AY39" i="12"/>
  <c r="BO39" i="12"/>
  <c r="CE39" i="12"/>
  <c r="H40" i="12"/>
  <c r="X40" i="12"/>
  <c r="AN40" i="12"/>
  <c r="BD40" i="12"/>
  <c r="BT40" i="12"/>
  <c r="CJ40" i="12"/>
  <c r="M41" i="12"/>
  <c r="AC41" i="12"/>
  <c r="AS41" i="12"/>
  <c r="BI41" i="12"/>
  <c r="BY41" i="12"/>
  <c r="B42" i="12"/>
  <c r="R42" i="12"/>
  <c r="AH42" i="12"/>
  <c r="AX42" i="12"/>
  <c r="BN42" i="12"/>
  <c r="CD42" i="12"/>
  <c r="G43" i="12"/>
  <c r="W43" i="12"/>
  <c r="AM43" i="12"/>
  <c r="BC43" i="12"/>
  <c r="BS43" i="12"/>
  <c r="CI43" i="12"/>
  <c r="L44" i="12"/>
  <c r="AB44" i="12"/>
  <c r="AR44" i="12"/>
  <c r="BH44" i="12"/>
  <c r="BX44" i="12"/>
  <c r="CN44" i="12"/>
  <c r="Q45" i="12"/>
  <c r="AG45" i="12"/>
  <c r="R37" i="13"/>
  <c r="AG5" i="12"/>
  <c r="BT16" i="12"/>
  <c r="CF20" i="12"/>
  <c r="BO23" i="12"/>
  <c r="AX26" i="12"/>
  <c r="AZ55" i="13"/>
  <c r="BS51" i="13"/>
  <c r="AE39" i="13"/>
  <c r="BE30" i="13"/>
  <c r="BH26" i="13"/>
  <c r="AE25" i="13"/>
  <c r="AM24" i="13"/>
  <c r="AU23" i="13"/>
  <c r="BC22" i="13"/>
  <c r="BK21" i="13"/>
  <c r="BF20" i="13"/>
  <c r="X19" i="13"/>
  <c r="BD15" i="13"/>
  <c r="BR13" i="13"/>
  <c r="T12" i="13"/>
  <c r="CB10" i="13"/>
  <c r="AU9" i="13"/>
  <c r="L8" i="13"/>
  <c r="AF6" i="13"/>
  <c r="BH4" i="13"/>
  <c r="AH5" i="12"/>
  <c r="K6" i="12"/>
  <c r="CE6" i="12"/>
  <c r="AK8" i="12"/>
  <c r="J9" i="12"/>
  <c r="BV9" i="12"/>
  <c r="AU10" i="12"/>
  <c r="T11" i="12"/>
  <c r="CF11" i="12"/>
  <c r="BE12" i="12"/>
  <c r="AD13" i="12"/>
  <c r="C14" i="12"/>
  <c r="BO14" i="12"/>
  <c r="AN15" i="12"/>
  <c r="M16" i="12"/>
  <c r="AX17" i="12"/>
  <c r="W18" i="12"/>
  <c r="CI18" i="12"/>
  <c r="BH19" i="12"/>
  <c r="AG20" i="12"/>
  <c r="F21" i="12"/>
  <c r="BR21" i="12"/>
  <c r="AQ22" i="12"/>
  <c r="P23" i="12"/>
  <c r="CB23" i="12"/>
  <c r="BA24" i="12"/>
  <c r="Z25" i="12"/>
  <c r="CL25" i="12"/>
  <c r="BK26" i="12"/>
  <c r="CA58" i="13"/>
  <c r="O57" i="13"/>
  <c r="V56" i="13"/>
  <c r="AD55" i="13"/>
  <c r="AL54" i="13"/>
  <c r="AT53" i="13"/>
  <c r="BB52" i="13"/>
  <c r="M51" i="13"/>
  <c r="BS48" i="13"/>
  <c r="AY44" i="13"/>
  <c r="BJ40" i="13"/>
  <c r="CD37" i="13"/>
  <c r="R36" i="13"/>
  <c r="S34" i="13"/>
  <c r="CI32" i="13"/>
  <c r="Z30" i="13"/>
  <c r="O29" i="13"/>
  <c r="V28" i="13"/>
  <c r="AD27" i="13"/>
  <c r="AL26" i="13"/>
  <c r="AT25" i="13"/>
  <c r="BB24" i="13"/>
  <c r="BJ23" i="13"/>
  <c r="BR22" i="13"/>
  <c r="BZ21" i="13"/>
  <c r="CA20" i="13"/>
  <c r="AR19" i="13"/>
  <c r="CD15" i="13"/>
  <c r="BE14" i="13"/>
  <c r="E14" i="13"/>
  <c r="BF13" i="13"/>
  <c r="P13" i="13"/>
  <c r="AQ12" i="13"/>
  <c r="K12" i="13"/>
  <c r="BT11" i="13"/>
  <c r="AN11" i="13"/>
  <c r="H11" i="13"/>
  <c r="BS10" i="13"/>
  <c r="AM10" i="13"/>
  <c r="G10" i="13"/>
  <c r="BP9" i="13"/>
  <c r="AJ9" i="13"/>
  <c r="D9" i="13"/>
  <c r="BO8" i="13"/>
  <c r="AI8" i="13"/>
  <c r="C8" i="13"/>
  <c r="AV7" i="13"/>
  <c r="P7" i="13"/>
  <c r="BC6" i="13"/>
  <c r="W6" i="13"/>
  <c r="BX5" i="13"/>
  <c r="AR5" i="13"/>
  <c r="L5" i="13"/>
  <c r="BG4" i="13"/>
  <c r="AA4" i="13"/>
  <c r="C5" i="12"/>
  <c r="S5" i="12"/>
  <c r="AI5" i="12"/>
  <c r="AY5" i="12"/>
  <c r="BS5" i="12"/>
  <c r="H6" i="12"/>
  <c r="X6" i="12"/>
  <c r="AN6" i="12"/>
  <c r="BD6" i="12"/>
  <c r="CB6" i="12"/>
  <c r="I7" i="12"/>
  <c r="Y7" i="12"/>
  <c r="AO7" i="12"/>
  <c r="BE7" i="12"/>
  <c r="CK7" i="12"/>
  <c r="N8" i="12"/>
  <c r="AD8" i="12"/>
  <c r="AT8" i="12"/>
  <c r="BJ8" i="12"/>
  <c r="BZ8" i="12"/>
  <c r="C9" i="12"/>
  <c r="S9" i="12"/>
  <c r="AI9" i="12"/>
  <c r="AY9" i="12"/>
  <c r="BO9" i="12"/>
  <c r="CE9" i="12"/>
  <c r="H10" i="12"/>
  <c r="X10" i="12"/>
  <c r="AN10" i="12"/>
  <c r="BD10" i="12"/>
  <c r="BT10" i="12"/>
  <c r="M11" i="12"/>
  <c r="AC11" i="12"/>
  <c r="AS11" i="12"/>
  <c r="BI11" i="12"/>
  <c r="BY11" i="12"/>
  <c r="B12" i="12"/>
  <c r="R12" i="12"/>
  <c r="AH12" i="12"/>
  <c r="AX12" i="12"/>
  <c r="BN12" i="12"/>
  <c r="CD12" i="12"/>
  <c r="G13" i="12"/>
  <c r="W13" i="12"/>
  <c r="AM13" i="12"/>
  <c r="BC13" i="12"/>
  <c r="BS13" i="12"/>
  <c r="CI13" i="12"/>
  <c r="L14" i="12"/>
  <c r="AB14" i="12"/>
  <c r="AR14" i="12"/>
  <c r="BH14" i="12"/>
  <c r="BX14" i="12"/>
  <c r="CN14" i="12"/>
  <c r="Q15" i="12"/>
  <c r="AG15" i="12"/>
  <c r="AW15" i="12"/>
  <c r="BM15" i="12"/>
  <c r="CC15" i="12"/>
  <c r="F16" i="12"/>
  <c r="V16" i="12"/>
  <c r="AL16" i="12"/>
  <c r="BB16" i="12"/>
  <c r="BR16" i="12"/>
  <c r="CH16" i="12"/>
  <c r="K17" i="12"/>
  <c r="AA17" i="12"/>
  <c r="AQ17" i="12"/>
  <c r="BG17" i="12"/>
  <c r="BW17" i="12"/>
  <c r="CM17" i="12"/>
  <c r="P18" i="12"/>
  <c r="AF18" i="12"/>
  <c r="AV18" i="12"/>
  <c r="CB18" i="12"/>
  <c r="E19" i="12"/>
  <c r="U19" i="12"/>
  <c r="AK19" i="12"/>
  <c r="BA19" i="12"/>
  <c r="BQ19" i="12"/>
  <c r="CG19" i="12"/>
  <c r="J20" i="12"/>
  <c r="Z20" i="12"/>
  <c r="AP20" i="12"/>
  <c r="BF20" i="12"/>
  <c r="BV20" i="12"/>
  <c r="O21" i="12"/>
  <c r="AE21" i="12"/>
  <c r="AU21" i="12"/>
  <c r="BK21" i="12"/>
  <c r="CA21" i="12"/>
  <c r="D22" i="12"/>
  <c r="T22" i="12"/>
  <c r="AJ22" i="12"/>
  <c r="AZ22" i="12"/>
  <c r="BP22" i="12"/>
  <c r="CF22" i="12"/>
  <c r="I23" i="12"/>
  <c r="Y23" i="12"/>
  <c r="AO23" i="12"/>
  <c r="BE23" i="12"/>
  <c r="BU23" i="12"/>
  <c r="CK23" i="12"/>
  <c r="N24" i="12"/>
  <c r="AD24" i="12"/>
  <c r="AT24" i="12"/>
  <c r="BJ24" i="12"/>
  <c r="BZ24" i="12"/>
  <c r="C25" i="12"/>
  <c r="S25" i="12"/>
  <c r="AI25" i="12"/>
  <c r="AY25" i="12"/>
  <c r="BO25" i="12"/>
  <c r="CE25" i="12"/>
  <c r="H26" i="12"/>
  <c r="X26" i="12"/>
  <c r="AN26" i="12"/>
  <c r="BD26" i="12"/>
  <c r="BT26" i="12"/>
  <c r="CJ26" i="12"/>
  <c r="K27" i="12"/>
  <c r="AA27" i="12"/>
  <c r="AQ27" i="12"/>
  <c r="BG27" i="12"/>
  <c r="BW27" i="12"/>
  <c r="CM27" i="12"/>
  <c r="P28" i="12"/>
  <c r="AF28" i="12"/>
  <c r="AV28" i="12"/>
  <c r="BL28" i="12"/>
  <c r="CB28" i="12"/>
  <c r="E29" i="12"/>
  <c r="U29" i="12"/>
  <c r="AK29" i="12"/>
  <c r="BA29" i="12"/>
  <c r="BQ29" i="12"/>
  <c r="CG29" i="12"/>
  <c r="J30" i="12"/>
  <c r="Z30" i="12"/>
  <c r="AP30" i="12"/>
  <c r="BF30" i="12"/>
  <c r="BV30" i="12"/>
  <c r="CL30" i="12"/>
  <c r="O31" i="12"/>
  <c r="AE31" i="12"/>
  <c r="AU31" i="12"/>
  <c r="BK31" i="12"/>
  <c r="CA31" i="12"/>
  <c r="D32" i="12"/>
  <c r="T32" i="12"/>
  <c r="AJ32" i="12"/>
  <c r="AZ32" i="12"/>
  <c r="BP32" i="12"/>
  <c r="CF32" i="12"/>
  <c r="I33" i="12"/>
  <c r="Y33" i="12"/>
  <c r="AO33" i="12"/>
  <c r="BE33" i="12"/>
  <c r="BU33" i="12"/>
  <c r="CK33" i="12"/>
  <c r="N34" i="12"/>
  <c r="AD34" i="12"/>
  <c r="AT34" i="12"/>
  <c r="BJ34" i="12"/>
  <c r="BZ34" i="12"/>
  <c r="C35" i="12"/>
  <c r="S35" i="12"/>
  <c r="AI35" i="12"/>
  <c r="AY35" i="12"/>
  <c r="BO35" i="12"/>
  <c r="CE35" i="12"/>
  <c r="H36" i="12"/>
  <c r="X36" i="12"/>
  <c r="AN36" i="12"/>
  <c r="BD36" i="12"/>
  <c r="BT36" i="12"/>
  <c r="CJ36" i="12"/>
  <c r="M37" i="12"/>
  <c r="AC37" i="12"/>
  <c r="AS37" i="12"/>
  <c r="BI37" i="12"/>
  <c r="BY37" i="12"/>
  <c r="B38" i="12"/>
  <c r="R38" i="12"/>
  <c r="AH38" i="12"/>
  <c r="AX38" i="12"/>
  <c r="BN38" i="12"/>
  <c r="CD38" i="12"/>
  <c r="G39" i="12"/>
  <c r="W39" i="12"/>
  <c r="AM39" i="12"/>
  <c r="BC39" i="12"/>
  <c r="BS39" i="12"/>
  <c r="CI39" i="12"/>
  <c r="L40" i="12"/>
  <c r="AB40" i="12"/>
  <c r="AR40" i="12"/>
  <c r="BH40" i="12"/>
  <c r="BX40" i="12"/>
  <c r="CN40" i="12"/>
  <c r="Q41" i="12"/>
  <c r="AG41" i="12"/>
  <c r="AW41" i="12"/>
  <c r="BM41" i="12"/>
  <c r="CC41" i="12"/>
  <c r="F42" i="12"/>
  <c r="V42" i="12"/>
  <c r="AL42" i="12"/>
  <c r="BB42" i="12"/>
  <c r="BR42" i="12"/>
  <c r="CH42" i="12"/>
  <c r="K43" i="12"/>
  <c r="AA43" i="12"/>
  <c r="AQ43" i="12"/>
  <c r="BG43" i="12"/>
  <c r="BW43" i="12"/>
  <c r="CM43" i="12"/>
  <c r="P44" i="12"/>
  <c r="AF44" i="12"/>
  <c r="AV44" i="12"/>
  <c r="BL44" i="12"/>
  <c r="CB44" i="12"/>
  <c r="E45" i="12"/>
  <c r="U45" i="12"/>
  <c r="BD22" i="13"/>
  <c r="AF8" i="12"/>
  <c r="BV18" i="12"/>
  <c r="BE21" i="12"/>
  <c r="AN24" i="12"/>
  <c r="AU59" i="13"/>
  <c r="BH54" i="13"/>
  <c r="AQ49" i="13"/>
  <c r="AU36" i="13"/>
  <c r="AL29" i="13"/>
  <c r="B26" i="13"/>
  <c r="J25" i="13"/>
  <c r="R24" i="13"/>
  <c r="Z23" i="13"/>
  <c r="AH22" i="13"/>
  <c r="AP21" i="13"/>
  <c r="AD20" i="13"/>
  <c r="BU18" i="13"/>
  <c r="Z15" i="13"/>
  <c r="AB13" i="13"/>
  <c r="CE11" i="13"/>
  <c r="AV10" i="13"/>
  <c r="O9" i="13"/>
  <c r="AY7" i="13"/>
  <c r="CA5" i="13"/>
  <c r="AB4" i="13"/>
  <c r="AX5" i="12"/>
  <c r="AA6" i="12"/>
  <c r="P7" i="12"/>
  <c r="CB7" i="12"/>
  <c r="BA8" i="12"/>
  <c r="Z9" i="12"/>
  <c r="BK10" i="12"/>
  <c r="AJ11" i="12"/>
  <c r="I12" i="12"/>
  <c r="AT13" i="12"/>
  <c r="S14" i="12"/>
  <c r="CE14" i="12"/>
  <c r="BD15" i="12"/>
  <c r="AC16" i="12"/>
  <c r="B17" i="12"/>
  <c r="BN17" i="12"/>
  <c r="AM18" i="12"/>
  <c r="L19" i="12"/>
  <c r="BX19" i="12"/>
  <c r="AW20" i="12"/>
  <c r="V21" i="12"/>
  <c r="CH21" i="12"/>
  <c r="BG22" i="12"/>
  <c r="AF23" i="12"/>
  <c r="E24" i="12"/>
  <c r="BQ24" i="12"/>
  <c r="AP25" i="12"/>
  <c r="O26" i="12"/>
  <c r="CA26" i="12"/>
  <c r="AK58" i="13"/>
  <c r="CH56" i="13"/>
  <c r="CK56" i="13"/>
  <c r="H55" i="13"/>
  <c r="P54" i="13"/>
  <c r="X53" i="13"/>
  <c r="AF52" i="13"/>
  <c r="AU50" i="13"/>
  <c r="BI47" i="13"/>
  <c r="W44" i="13"/>
  <c r="AH40" i="13"/>
  <c r="Y37" i="13"/>
  <c r="AG35" i="13"/>
  <c r="BW33" i="13"/>
  <c r="AM31" i="13"/>
  <c r="CL29" i="13"/>
  <c r="CH28" i="13"/>
  <c r="CK28" i="13"/>
  <c r="H27" i="13"/>
  <c r="P26" i="13"/>
  <c r="X25" i="13"/>
  <c r="AF24" i="13"/>
  <c r="AN23" i="13"/>
  <c r="AV22" i="13"/>
  <c r="BD21" i="13"/>
  <c r="AX20" i="13"/>
  <c r="N19" i="13"/>
  <c r="BA15" i="13"/>
  <c r="AK14" i="13"/>
  <c r="AV13" i="13"/>
  <c r="G13" i="13"/>
  <c r="BO12" i="13"/>
  <c r="AI12" i="13"/>
  <c r="C12" i="13"/>
  <c r="AF11" i="13"/>
  <c r="BK10" i="13"/>
  <c r="AE10" i="13"/>
  <c r="BH9" i="13"/>
  <c r="AB9" i="13"/>
  <c r="BG8" i="13"/>
  <c r="AA8" i="13"/>
  <c r="CB7" i="13"/>
  <c r="AN7" i="13"/>
  <c r="H7" i="13"/>
  <c r="AU6" i="13"/>
  <c r="O6" i="13"/>
  <c r="BP5" i="13"/>
  <c r="AJ5" i="13"/>
  <c r="D5" i="13"/>
  <c r="AY4" i="13"/>
  <c r="S4" i="13"/>
  <c r="G5" i="12"/>
  <c r="W5" i="12"/>
  <c r="AM5" i="12"/>
  <c r="BC5" i="12"/>
  <c r="CA5" i="12"/>
  <c r="L6" i="12"/>
  <c r="AB6" i="12"/>
  <c r="AR6" i="12"/>
  <c r="BH6" i="12"/>
  <c r="CF6" i="12"/>
  <c r="M7" i="12"/>
  <c r="AC7" i="12"/>
  <c r="AS7" i="12"/>
  <c r="BI7" i="12"/>
  <c r="BY7" i="12"/>
  <c r="B8" i="12"/>
  <c r="R8" i="12"/>
  <c r="AH8" i="12"/>
  <c r="AX8" i="12"/>
  <c r="BN8" i="12"/>
  <c r="CD8" i="12"/>
  <c r="G9" i="12"/>
  <c r="W9" i="12"/>
  <c r="AM9" i="12"/>
  <c r="BC9" i="12"/>
  <c r="BS9" i="12"/>
  <c r="CI9" i="12"/>
  <c r="L10" i="12"/>
  <c r="AB10" i="12"/>
  <c r="AR10" i="12"/>
  <c r="BH10" i="12"/>
  <c r="BX10" i="12"/>
  <c r="Q11" i="12"/>
  <c r="AG11" i="12"/>
  <c r="AW11" i="12"/>
  <c r="BM11" i="12"/>
  <c r="CC11" i="12"/>
  <c r="F12" i="12"/>
  <c r="V12" i="12"/>
  <c r="AL12" i="12"/>
  <c r="BB12" i="12"/>
  <c r="BR12" i="12"/>
  <c r="CH12" i="12"/>
  <c r="K13" i="12"/>
  <c r="AA13" i="12"/>
  <c r="AQ13" i="12"/>
  <c r="BG13" i="12"/>
  <c r="BW13" i="12"/>
  <c r="CM13" i="12"/>
  <c r="P14" i="12"/>
  <c r="AF14" i="12"/>
  <c r="AV14" i="12"/>
  <c r="CB14" i="12"/>
  <c r="E15" i="12"/>
  <c r="U15" i="12"/>
  <c r="AK15" i="12"/>
  <c r="BA15" i="12"/>
  <c r="BQ15" i="12"/>
  <c r="CG15" i="12"/>
  <c r="J16" i="12"/>
  <c r="Z16" i="12"/>
  <c r="AP16" i="12"/>
  <c r="BF16" i="12"/>
  <c r="BV16" i="12"/>
  <c r="O17" i="12"/>
  <c r="AE17" i="12"/>
  <c r="AU17" i="12"/>
  <c r="BK17" i="12"/>
  <c r="CA17" i="12"/>
  <c r="D18" i="12"/>
  <c r="T18" i="12"/>
  <c r="AJ18" i="12"/>
  <c r="AZ18" i="12"/>
  <c r="BP18" i="12"/>
  <c r="CF18" i="12"/>
  <c r="I19" i="12"/>
  <c r="Y19" i="12"/>
  <c r="AO19" i="12"/>
  <c r="BE19" i="12"/>
  <c r="BU19" i="12"/>
  <c r="CK19" i="12"/>
  <c r="N20" i="12"/>
  <c r="AD20" i="12"/>
  <c r="AT20" i="12"/>
  <c r="BJ20" i="12"/>
  <c r="BZ20" i="12"/>
  <c r="C21" i="12"/>
  <c r="S21" i="12"/>
  <c r="AI21" i="12"/>
  <c r="AY21" i="12"/>
  <c r="BO21" i="12"/>
  <c r="CE21" i="12"/>
  <c r="H22" i="12"/>
  <c r="X22" i="12"/>
  <c r="AN22" i="12"/>
  <c r="BD22" i="12"/>
  <c r="BT22" i="12"/>
  <c r="CJ22" i="12"/>
  <c r="M23" i="12"/>
  <c r="AC23" i="12"/>
  <c r="AS23" i="12"/>
  <c r="BI23" i="12"/>
  <c r="BY23" i="12"/>
  <c r="B24" i="12"/>
  <c r="R24" i="12"/>
  <c r="AH24" i="12"/>
  <c r="AX24" i="12"/>
  <c r="BN24" i="12"/>
  <c r="CD24" i="12"/>
  <c r="G25" i="12"/>
  <c r="W25" i="12"/>
  <c r="AM25" i="12"/>
  <c r="BC25" i="12"/>
  <c r="BS25" i="12"/>
  <c r="CI25" i="12"/>
  <c r="L26" i="12"/>
  <c r="AB26" i="12"/>
  <c r="AR26" i="12"/>
  <c r="BH26" i="12"/>
  <c r="BX26" i="12"/>
  <c r="CI26" i="12"/>
  <c r="O27" i="12"/>
  <c r="AE27" i="12"/>
  <c r="AU27" i="12"/>
  <c r="BK27" i="12"/>
  <c r="CA27" i="12"/>
  <c r="D28" i="12"/>
  <c r="T28" i="12"/>
  <c r="AJ28" i="12"/>
  <c r="AZ28" i="12"/>
  <c r="BP28" i="12"/>
  <c r="CF28" i="12"/>
  <c r="I29" i="12"/>
  <c r="Y29" i="12"/>
  <c r="AO29" i="12"/>
  <c r="BE29" i="12"/>
  <c r="BU29" i="12"/>
  <c r="CK29" i="12"/>
  <c r="N30" i="12"/>
  <c r="AD30" i="12"/>
  <c r="AT30" i="12"/>
  <c r="BJ30" i="12"/>
  <c r="BZ30" i="12"/>
  <c r="C31" i="12"/>
  <c r="S31" i="12"/>
  <c r="AI31" i="12"/>
  <c r="AY31" i="12"/>
  <c r="BO31" i="12"/>
  <c r="CE31" i="12"/>
  <c r="H32" i="12"/>
  <c r="X32" i="12"/>
  <c r="AN32" i="12"/>
  <c r="BD32" i="12"/>
  <c r="BT32" i="12"/>
  <c r="CJ32" i="12"/>
  <c r="M33" i="12"/>
  <c r="AC33" i="12"/>
  <c r="AS33" i="12"/>
  <c r="BI33" i="12"/>
  <c r="BY33" i="12"/>
  <c r="B34" i="12"/>
  <c r="R34" i="12"/>
  <c r="AH34" i="12"/>
  <c r="AX34" i="12"/>
  <c r="BN34" i="12"/>
  <c r="CD34" i="12"/>
  <c r="G35" i="12"/>
  <c r="W35" i="12"/>
  <c r="AM35" i="12"/>
  <c r="BC35" i="12"/>
  <c r="BS35" i="12"/>
  <c r="CI35" i="12"/>
  <c r="L36" i="12"/>
  <c r="AB36" i="12"/>
  <c r="AR36" i="12"/>
  <c r="BH36" i="12"/>
  <c r="BX36" i="12"/>
  <c r="CN36" i="12"/>
  <c r="Q37" i="12"/>
  <c r="AG37" i="12"/>
  <c r="AW37" i="12"/>
  <c r="BM37" i="12"/>
  <c r="CC37" i="12"/>
  <c r="F38" i="12"/>
  <c r="V38" i="12"/>
  <c r="AL38" i="12"/>
  <c r="BB38" i="12"/>
  <c r="BR38" i="12"/>
  <c r="CH38" i="12"/>
  <c r="K39" i="12"/>
  <c r="AA39" i="12"/>
  <c r="AQ39" i="12"/>
  <c r="BG39" i="12"/>
  <c r="BW39" i="12"/>
  <c r="CM39" i="12"/>
  <c r="P40" i="12"/>
  <c r="AF40" i="12"/>
  <c r="AV40" i="12"/>
  <c r="BL40" i="12"/>
  <c r="CB40" i="12"/>
  <c r="E41" i="12"/>
  <c r="U41" i="12"/>
  <c r="AK41" i="12"/>
  <c r="BA41" i="12"/>
  <c r="BQ41" i="12"/>
  <c r="CG41" i="12"/>
  <c r="J42" i="12"/>
  <c r="Z42" i="12"/>
  <c r="AP42" i="12"/>
  <c r="BF42" i="12"/>
  <c r="BV42" i="12"/>
  <c r="CL42" i="12"/>
  <c r="O43" i="12"/>
  <c r="AE43" i="12"/>
  <c r="BE15" i="13"/>
  <c r="M25" i="12"/>
  <c r="AX34" i="13"/>
  <c r="CL23" i="13"/>
  <c r="B20" i="13"/>
  <c r="AY11" i="13"/>
  <c r="AM5" i="13"/>
  <c r="AF7" i="12"/>
  <c r="O10" i="12"/>
  <c r="BT15" i="12"/>
  <c r="BC18" i="12"/>
  <c r="AL21" i="12"/>
  <c r="U24" i="12"/>
  <c r="O60" i="13"/>
  <c r="CB54" i="13"/>
  <c r="CE49" i="13"/>
  <c r="BV36" i="13"/>
  <c r="BJ29" i="13"/>
  <c r="CJ25" i="13"/>
  <c r="AA22" i="13"/>
  <c r="Y15" i="13"/>
  <c r="BD11" i="13"/>
  <c r="W10" i="13"/>
  <c r="CE8" i="13"/>
  <c r="AF7" i="13"/>
  <c r="BH5" i="13"/>
  <c r="K4" i="13"/>
  <c r="BG5" i="12"/>
  <c r="AV6" i="12"/>
  <c r="AG7" i="12"/>
  <c r="F8" i="12"/>
  <c r="BR8" i="12"/>
  <c r="AQ9" i="12"/>
  <c r="P10" i="12"/>
  <c r="CB10" i="12"/>
  <c r="BA11" i="12"/>
  <c r="Z12" i="12"/>
  <c r="BK13" i="12"/>
  <c r="AJ14" i="12"/>
  <c r="I15" i="12"/>
  <c r="AT16" i="12"/>
  <c r="S17" i="12"/>
  <c r="CE17" i="12"/>
  <c r="BD18" i="12"/>
  <c r="AC19" i="12"/>
  <c r="B20" i="12"/>
  <c r="BN20" i="12"/>
  <c r="AM21" i="12"/>
  <c r="L22" i="12"/>
  <c r="BX22" i="12"/>
  <c r="AW23" i="12"/>
  <c r="V24" i="12"/>
  <c r="CH24" i="12"/>
  <c r="BG25" i="12"/>
  <c r="AF26" i="12"/>
  <c r="C27" i="12"/>
  <c r="BO27" i="12"/>
  <c r="AN28" i="12"/>
  <c r="M29" i="12"/>
  <c r="BY29" i="12"/>
  <c r="AX30" i="12"/>
  <c r="W31" i="12"/>
  <c r="CI31" i="12"/>
  <c r="BH32" i="12"/>
  <c r="AG33" i="12"/>
  <c r="F34" i="12"/>
  <c r="BR34" i="12"/>
  <c r="AQ35" i="12"/>
  <c r="P36" i="12"/>
  <c r="CB36" i="12"/>
  <c r="BA37" i="12"/>
  <c r="Z38" i="12"/>
  <c r="CL38" i="12"/>
  <c r="BK39" i="12"/>
  <c r="AJ40" i="12"/>
  <c r="I41" i="12"/>
  <c r="BU41" i="12"/>
  <c r="AT42" i="12"/>
  <c r="S43" i="12"/>
  <c r="BK43" i="12"/>
  <c r="D44" i="12"/>
  <c r="AJ44" i="12"/>
  <c r="BP44" i="12"/>
  <c r="I45" i="12"/>
  <c r="AK45" i="12"/>
  <c r="BA45" i="12"/>
  <c r="BQ45" i="12"/>
  <c r="CG45" i="12"/>
  <c r="J46" i="12"/>
  <c r="Z46" i="12"/>
  <c r="AP46" i="12"/>
  <c r="BF46" i="12"/>
  <c r="BV46" i="12"/>
  <c r="CL46" i="12"/>
  <c r="O47" i="12"/>
  <c r="AE47" i="12"/>
  <c r="AU47" i="12"/>
  <c r="BK47" i="12"/>
  <c r="CA47" i="12"/>
  <c r="D48" i="12"/>
  <c r="T48" i="12"/>
  <c r="AJ48" i="12"/>
  <c r="AZ48" i="12"/>
  <c r="BP48" i="12"/>
  <c r="CF48" i="12"/>
  <c r="I49" i="12"/>
  <c r="Y49" i="12"/>
  <c r="AO49" i="12"/>
  <c r="BE49" i="12"/>
  <c r="BU49" i="12"/>
  <c r="CK49" i="12"/>
  <c r="N50" i="12"/>
  <c r="AD50" i="12"/>
  <c r="AT50" i="12"/>
  <c r="BJ50" i="12"/>
  <c r="BZ50" i="12"/>
  <c r="C51" i="12"/>
  <c r="S51" i="12"/>
  <c r="AI51" i="12"/>
  <c r="AY51" i="12"/>
  <c r="BO51" i="12"/>
  <c r="CE51" i="12"/>
  <c r="H52" i="12"/>
  <c r="X52" i="12"/>
  <c r="AN52" i="12"/>
  <c r="BD52" i="12"/>
  <c r="BT52" i="12"/>
  <c r="CJ52" i="12"/>
  <c r="M53" i="12"/>
  <c r="AC53" i="12"/>
  <c r="AS53" i="12"/>
  <c r="BI53" i="12"/>
  <c r="BY53" i="12"/>
  <c r="B54" i="12"/>
  <c r="R54" i="12"/>
  <c r="AH54" i="12"/>
  <c r="AX54" i="12"/>
  <c r="BN54" i="12"/>
  <c r="CD54" i="12"/>
  <c r="G55" i="12"/>
  <c r="W55" i="12"/>
  <c r="AM55" i="12"/>
  <c r="BC55" i="12"/>
  <c r="BS55" i="12"/>
  <c r="CI55" i="12"/>
  <c r="L56" i="12"/>
  <c r="AB56" i="12"/>
  <c r="AR56" i="12"/>
  <c r="BH56" i="12"/>
  <c r="BX56" i="12"/>
  <c r="CN56" i="12"/>
  <c r="Q57" i="12"/>
  <c r="AG57" i="12"/>
  <c r="AW57" i="12"/>
  <c r="BM57" i="12"/>
  <c r="CC57" i="12"/>
  <c r="F58" i="12"/>
  <c r="V58" i="12"/>
  <c r="AL58" i="12"/>
  <c r="BB58" i="12"/>
  <c r="BR58" i="12"/>
  <c r="CH58" i="12"/>
  <c r="K59" i="12"/>
  <c r="AA59" i="12"/>
  <c r="AQ59" i="12"/>
  <c r="BG59" i="12"/>
  <c r="BW59" i="12"/>
  <c r="CM59" i="12"/>
  <c r="P60" i="12"/>
  <c r="AF60" i="12"/>
  <c r="AV60" i="12"/>
  <c r="BL60" i="12"/>
  <c r="CB60" i="12"/>
  <c r="CL26" i="12"/>
  <c r="P27" i="12"/>
  <c r="AF27" i="12"/>
  <c r="AV27" i="12"/>
  <c r="BL27" i="12"/>
  <c r="CB27" i="12"/>
  <c r="E28" i="12"/>
  <c r="U28" i="12"/>
  <c r="AK28" i="12"/>
  <c r="BA28" i="12"/>
  <c r="BQ28" i="12"/>
  <c r="CG28" i="12"/>
  <c r="J29" i="12"/>
  <c r="Z29" i="12"/>
  <c r="AP29" i="12"/>
  <c r="BF29" i="12"/>
  <c r="BV29" i="12"/>
  <c r="CL29" i="12"/>
  <c r="O30" i="12"/>
  <c r="AE30" i="12"/>
  <c r="AU30" i="12"/>
  <c r="BK30" i="12"/>
  <c r="CA30" i="12"/>
  <c r="D31" i="12"/>
  <c r="T31" i="12"/>
  <c r="AJ31" i="12"/>
  <c r="AZ31" i="12"/>
  <c r="BP31" i="12"/>
  <c r="CF31" i="12"/>
  <c r="I32" i="12"/>
  <c r="Y32" i="12"/>
  <c r="AO32" i="12"/>
  <c r="BE32" i="12"/>
  <c r="BU32" i="12"/>
  <c r="CK32" i="12"/>
  <c r="N33" i="12"/>
  <c r="AD33" i="12"/>
  <c r="AT33" i="12"/>
  <c r="BJ33" i="12"/>
  <c r="BZ33" i="12"/>
  <c r="C34" i="12"/>
  <c r="S34" i="12"/>
  <c r="AI34" i="12"/>
  <c r="AY34" i="12"/>
  <c r="BO34" i="12"/>
  <c r="CE34" i="12"/>
  <c r="H35" i="12"/>
  <c r="X35" i="12"/>
  <c r="AN35" i="12"/>
  <c r="BD35" i="12"/>
  <c r="BT35" i="12"/>
  <c r="CJ35" i="12"/>
  <c r="M36" i="12"/>
  <c r="AC36" i="12"/>
  <c r="AS36" i="12"/>
  <c r="BI36" i="12"/>
  <c r="BY36" i="12"/>
  <c r="B37" i="12"/>
  <c r="R37" i="12"/>
  <c r="AH37" i="12"/>
  <c r="AX37" i="12"/>
  <c r="BN37" i="12"/>
  <c r="CD37" i="12"/>
  <c r="G38" i="12"/>
  <c r="W38" i="12"/>
  <c r="AM38" i="12"/>
  <c r="BC38" i="12"/>
  <c r="BS38" i="12"/>
  <c r="CI38" i="12"/>
  <c r="L39" i="12"/>
  <c r="AB39" i="12"/>
  <c r="AR39" i="12"/>
  <c r="BH39" i="12"/>
  <c r="BX39" i="12"/>
  <c r="CN39" i="12"/>
  <c r="Q40" i="12"/>
  <c r="AG40" i="12"/>
  <c r="AW40" i="12"/>
  <c r="BM40" i="12"/>
  <c r="CC40" i="12"/>
  <c r="F41" i="12"/>
  <c r="V41" i="12"/>
  <c r="AL41" i="12"/>
  <c r="BB41" i="12"/>
  <c r="BR41" i="12"/>
  <c r="CH41" i="12"/>
  <c r="K42" i="12"/>
  <c r="AA42" i="12"/>
  <c r="AQ42" i="12"/>
  <c r="BG42" i="12"/>
  <c r="BW42" i="12"/>
  <c r="CM42" i="12"/>
  <c r="P43" i="12"/>
  <c r="AF43" i="12"/>
  <c r="AV43" i="12"/>
  <c r="BL43" i="12"/>
  <c r="CB43" i="12"/>
  <c r="E44" i="12"/>
  <c r="U44" i="12"/>
  <c r="AK44" i="12"/>
  <c r="BA44" i="12"/>
  <c r="BQ44" i="12"/>
  <c r="CG44" i="12"/>
  <c r="J45" i="12"/>
  <c r="Z45" i="12"/>
  <c r="AP45" i="12"/>
  <c r="BF45" i="12"/>
  <c r="BV45" i="12"/>
  <c r="CL45" i="12"/>
  <c r="O46" i="12"/>
  <c r="AE46" i="12"/>
  <c r="AU46" i="12"/>
  <c r="BK46" i="12"/>
  <c r="CA46" i="12"/>
  <c r="D47" i="12"/>
  <c r="T47" i="12"/>
  <c r="AJ47" i="12"/>
  <c r="AZ47" i="12"/>
  <c r="BP47" i="12"/>
  <c r="CF47" i="12"/>
  <c r="I48" i="12"/>
  <c r="Y48" i="12"/>
  <c r="AO48" i="12"/>
  <c r="BE48" i="12"/>
  <c r="BU48" i="12"/>
  <c r="CK48" i="12"/>
  <c r="N49" i="12"/>
  <c r="AD49" i="12"/>
  <c r="AT49" i="12"/>
  <c r="BJ49" i="12"/>
  <c r="BZ49" i="12"/>
  <c r="C50" i="12"/>
  <c r="S50" i="12"/>
  <c r="AI50" i="12"/>
  <c r="AY50" i="12"/>
  <c r="BO50" i="12"/>
  <c r="CE50" i="12"/>
  <c r="H51" i="12"/>
  <c r="X51" i="12"/>
  <c r="AN51" i="12"/>
  <c r="BD51" i="12"/>
  <c r="BT51" i="12"/>
  <c r="CJ51" i="12"/>
  <c r="M52" i="12"/>
  <c r="AC52" i="12"/>
  <c r="AS52" i="12"/>
  <c r="BI52" i="12"/>
  <c r="BY52" i="12"/>
  <c r="B53" i="12"/>
  <c r="R53" i="12"/>
  <c r="AH53" i="12"/>
  <c r="AX53" i="12"/>
  <c r="BN53" i="12"/>
  <c r="CD53" i="12"/>
  <c r="G54" i="12"/>
  <c r="W54" i="12"/>
  <c r="AM54" i="12"/>
  <c r="BC54" i="12"/>
  <c r="BS54" i="12"/>
  <c r="CI54" i="12"/>
  <c r="L55" i="12"/>
  <c r="AB55" i="12"/>
  <c r="AR55" i="12"/>
  <c r="BH55" i="12"/>
  <c r="BX55" i="12"/>
  <c r="CN55" i="12"/>
  <c r="Q56" i="12"/>
  <c r="AG56" i="12"/>
  <c r="AW56" i="12"/>
  <c r="BM56" i="12"/>
  <c r="CC56" i="12"/>
  <c r="F57" i="12"/>
  <c r="V57" i="12"/>
  <c r="AL57" i="12"/>
  <c r="BB57" i="12"/>
  <c r="BR57" i="12"/>
  <c r="CH57" i="12"/>
  <c r="K58" i="12"/>
  <c r="AA58" i="12"/>
  <c r="AQ58" i="12"/>
  <c r="BG58" i="12"/>
  <c r="BW58" i="12"/>
  <c r="CM58" i="12"/>
  <c r="P59" i="12"/>
  <c r="AF59" i="12"/>
  <c r="AV59" i="12"/>
  <c r="BL59" i="12"/>
  <c r="CB59" i="12"/>
  <c r="E60" i="12"/>
  <c r="U60" i="12"/>
  <c r="AK60" i="12"/>
  <c r="BA60" i="12"/>
  <c r="BQ60" i="12"/>
  <c r="CG60" i="12"/>
  <c r="BH33" i="12"/>
  <c r="BX33" i="12"/>
  <c r="CN33" i="12"/>
  <c r="Q34" i="12"/>
  <c r="AG34" i="12"/>
  <c r="AW34" i="12"/>
  <c r="BQ34" i="12"/>
  <c r="CG34" i="12"/>
  <c r="J35" i="12"/>
  <c r="Z35" i="12"/>
  <c r="AP35" i="12"/>
  <c r="BF35" i="12"/>
  <c r="BV35" i="12"/>
  <c r="CL35" i="12"/>
  <c r="O36" i="12"/>
  <c r="AE36" i="12"/>
  <c r="AU36" i="12"/>
  <c r="BK36" i="12"/>
  <c r="CI36" i="12"/>
  <c r="AB37" i="12"/>
  <c r="BH37" i="12"/>
  <c r="CJ37" i="12"/>
  <c r="AC38" i="12"/>
  <c r="BI38" i="12"/>
  <c r="B39" i="12"/>
  <c r="AD39" i="12"/>
  <c r="BN39" i="12"/>
  <c r="G40" i="12"/>
  <c r="AI40" i="12"/>
  <c r="BO40" i="12"/>
  <c r="H41" i="12"/>
  <c r="AN41" i="12"/>
  <c r="BT41" i="12"/>
  <c r="M42" i="12"/>
  <c r="AS42" i="12"/>
  <c r="BY42" i="12"/>
  <c r="R43" i="12"/>
  <c r="AX43" i="12"/>
  <c r="CD43" i="12"/>
  <c r="W44" i="12"/>
  <c r="BC44" i="12"/>
  <c r="CE44" i="12"/>
  <c r="X45" i="12"/>
  <c r="BD45" i="12"/>
  <c r="CJ45" i="12"/>
  <c r="AC46" i="12"/>
  <c r="BM46" i="12"/>
  <c r="F47" i="12"/>
  <c r="AL47" i="12"/>
  <c r="BV47" i="12"/>
  <c r="O48" i="12"/>
  <c r="AQ48" i="12"/>
  <c r="BW48" i="12"/>
  <c r="P49" i="12"/>
  <c r="AV49" i="12"/>
  <c r="CB49" i="12"/>
  <c r="U50" i="12"/>
  <c r="BA50" i="12"/>
  <c r="CG50" i="12"/>
  <c r="Z51" i="12"/>
  <c r="BB51" i="12"/>
  <c r="CH51" i="12"/>
  <c r="AA52" i="12"/>
  <c r="BG52" i="12"/>
  <c r="CM52" i="12"/>
  <c r="AB53" i="12"/>
  <c r="BH53" i="12"/>
  <c r="CN53" i="12"/>
  <c r="AG54" i="12"/>
  <c r="BM54" i="12"/>
  <c r="F55" i="12"/>
  <c r="AL55" i="12"/>
  <c r="BR55" i="12"/>
  <c r="K56" i="12"/>
  <c r="AM56" i="12"/>
  <c r="BS56" i="12"/>
  <c r="L57" i="12"/>
  <c r="AR57" i="12"/>
  <c r="BX57" i="12"/>
  <c r="Q58" i="12"/>
  <c r="AW58" i="12"/>
  <c r="CC58" i="12"/>
  <c r="V59" i="12"/>
  <c r="BB59" i="12"/>
  <c r="CH59" i="12"/>
  <c r="AA60" i="12"/>
  <c r="BG60" i="12"/>
  <c r="CM60" i="12"/>
  <c r="E27" i="12"/>
  <c r="U27" i="12"/>
  <c r="AK27" i="12"/>
  <c r="BA27" i="12"/>
  <c r="BQ27" i="12"/>
  <c r="CG27" i="12"/>
  <c r="J28" i="12"/>
  <c r="Z28" i="12"/>
  <c r="AP28" i="12"/>
  <c r="BF28" i="12"/>
  <c r="BV28" i="12"/>
  <c r="CL28" i="12"/>
  <c r="O29" i="12"/>
  <c r="AE29" i="12"/>
  <c r="AU29" i="12"/>
  <c r="BK29" i="12"/>
  <c r="CA29" i="12"/>
  <c r="D30" i="12"/>
  <c r="T30" i="12"/>
  <c r="AJ30" i="12"/>
  <c r="AZ30" i="12"/>
  <c r="BP30" i="12"/>
  <c r="CF30" i="12"/>
  <c r="I31" i="12"/>
  <c r="Y31" i="12"/>
  <c r="AO31" i="12"/>
  <c r="BE31" i="12"/>
  <c r="BU31" i="12"/>
  <c r="CK31" i="12"/>
  <c r="N32" i="12"/>
  <c r="AD32" i="12"/>
  <c r="AT32" i="12"/>
  <c r="BJ32" i="12"/>
  <c r="BZ32" i="12"/>
  <c r="C33" i="12"/>
  <c r="S33" i="12"/>
  <c r="AI33" i="12"/>
  <c r="AY33" i="12"/>
  <c r="BO33" i="12"/>
  <c r="CE33" i="12"/>
  <c r="H34" i="12"/>
  <c r="X34" i="12"/>
  <c r="AN34" i="12"/>
  <c r="BD34" i="12"/>
  <c r="BT34" i="12"/>
  <c r="CJ34" i="12"/>
  <c r="M35" i="12"/>
  <c r="AC35" i="12"/>
  <c r="AS35" i="12"/>
  <c r="BI35" i="12"/>
  <c r="BY35" i="12"/>
  <c r="B36" i="12"/>
  <c r="R36" i="12"/>
  <c r="AH36" i="12"/>
  <c r="AX36" i="12"/>
  <c r="BN36" i="12"/>
  <c r="CD36" i="12"/>
  <c r="G37" i="12"/>
  <c r="W37" i="12"/>
  <c r="AM37" i="12"/>
  <c r="BC37" i="12"/>
  <c r="BS37" i="12"/>
  <c r="CI37" i="12"/>
  <c r="L38" i="12"/>
  <c r="AB38" i="12"/>
  <c r="AR38" i="12"/>
  <c r="BH38" i="12"/>
  <c r="BX38" i="12"/>
  <c r="CN38" i="12"/>
  <c r="Q39" i="12"/>
  <c r="AG39" i="12"/>
  <c r="AW39" i="12"/>
  <c r="BM39" i="12"/>
  <c r="CC39" i="12"/>
  <c r="F40" i="12"/>
  <c r="V40" i="12"/>
  <c r="AL40" i="12"/>
  <c r="BB40" i="12"/>
  <c r="BR40" i="12"/>
  <c r="CH40" i="12"/>
  <c r="K41" i="12"/>
  <c r="AA41" i="12"/>
  <c r="AQ41" i="12"/>
  <c r="BG41" i="12"/>
  <c r="BW41" i="12"/>
  <c r="CM41" i="12"/>
  <c r="P42" i="12"/>
  <c r="AF42" i="12"/>
  <c r="AV42" i="12"/>
  <c r="BL42" i="12"/>
  <c r="CB42" i="12"/>
  <c r="E43" i="12"/>
  <c r="U43" i="12"/>
  <c r="AK43" i="12"/>
  <c r="BA43" i="12"/>
  <c r="BQ43" i="12"/>
  <c r="CG43" i="12"/>
  <c r="J44" i="12"/>
  <c r="Z44" i="12"/>
  <c r="AP44" i="12"/>
  <c r="BF44" i="12"/>
  <c r="BV44" i="12"/>
  <c r="CL44" i="12"/>
  <c r="O45" i="12"/>
  <c r="AE45" i="12"/>
  <c r="AU45" i="12"/>
  <c r="BK45" i="12"/>
  <c r="CA45" i="12"/>
  <c r="D46" i="12"/>
  <c r="T46" i="12"/>
  <c r="AJ46" i="12"/>
  <c r="AZ46" i="12"/>
  <c r="BP46" i="12"/>
  <c r="CF46" i="12"/>
  <c r="I47" i="12"/>
  <c r="Y47" i="12"/>
  <c r="AO47" i="12"/>
  <c r="BE47" i="12"/>
  <c r="BU47" i="12"/>
  <c r="CK47" i="12"/>
  <c r="N48" i="12"/>
  <c r="AD48" i="12"/>
  <c r="AT48" i="12"/>
  <c r="BJ48" i="12"/>
  <c r="BZ48" i="12"/>
  <c r="C49" i="12"/>
  <c r="S49" i="12"/>
  <c r="AI49" i="12"/>
  <c r="AY49" i="12"/>
  <c r="BO49" i="12"/>
  <c r="CE49" i="12"/>
  <c r="H50" i="12"/>
  <c r="X50" i="12"/>
  <c r="AN50" i="12"/>
  <c r="BD50" i="12"/>
  <c r="BT50" i="12"/>
  <c r="CJ50" i="12"/>
  <c r="M51" i="12"/>
  <c r="AC51" i="12"/>
  <c r="AS51" i="12"/>
  <c r="BI51" i="12"/>
  <c r="BY51" i="12"/>
  <c r="B52" i="12"/>
  <c r="R52" i="12"/>
  <c r="AH52" i="12"/>
  <c r="AX52" i="12"/>
  <c r="BN52" i="12"/>
  <c r="CD52" i="12"/>
  <c r="G53" i="12"/>
  <c r="W53" i="12"/>
  <c r="AM53" i="12"/>
  <c r="BC53" i="12"/>
  <c r="BS53" i="12"/>
  <c r="CI53" i="12"/>
  <c r="L54" i="12"/>
  <c r="AB54" i="12"/>
  <c r="AR54" i="12"/>
  <c r="BH54" i="12"/>
  <c r="BX54" i="12"/>
  <c r="CN54" i="12"/>
  <c r="Q55" i="12"/>
  <c r="AG55" i="12"/>
  <c r="AW55" i="12"/>
  <c r="BM55" i="12"/>
  <c r="CC55" i="12"/>
  <c r="F56" i="12"/>
  <c r="V56" i="12"/>
  <c r="AL56" i="12"/>
  <c r="BB56" i="12"/>
  <c r="BR56" i="12"/>
  <c r="CH56" i="12"/>
  <c r="K57" i="12"/>
  <c r="AA57" i="12"/>
  <c r="AQ57" i="12"/>
  <c r="BG57" i="12"/>
  <c r="BW57" i="12"/>
  <c r="CM57" i="12"/>
  <c r="P58" i="12"/>
  <c r="AF58" i="12"/>
  <c r="AV58" i="12"/>
  <c r="BL58" i="12"/>
  <c r="CB58" i="12"/>
  <c r="E59" i="12"/>
  <c r="U59" i="12"/>
  <c r="AK59" i="12"/>
  <c r="BA59" i="12"/>
  <c r="BQ59" i="12"/>
  <c r="CG59" i="12"/>
  <c r="J60" i="12"/>
  <c r="Z60" i="12"/>
  <c r="AP60" i="12"/>
  <c r="BF60" i="12"/>
  <c r="BV60" i="12"/>
  <c r="CL60" i="12"/>
  <c r="CE36" i="12"/>
  <c r="X37" i="12"/>
  <c r="BD37" i="12"/>
  <c r="CN37" i="12"/>
  <c r="AG38" i="12"/>
  <c r="BM38" i="12"/>
  <c r="F39" i="12"/>
  <c r="AP39" i="12"/>
  <c r="BR39" i="12"/>
  <c r="O40" i="12"/>
  <c r="AU40" i="12"/>
  <c r="CA40" i="12"/>
  <c r="T41" i="12"/>
  <c r="AZ41" i="12"/>
  <c r="CF41" i="12"/>
  <c r="Y42" i="12"/>
  <c r="BE42" i="12"/>
  <c r="CK42" i="12"/>
  <c r="AD43" i="12"/>
  <c r="BJ43" i="12"/>
  <c r="C44" i="12"/>
  <c r="AI44" i="12"/>
  <c r="BS44" i="12"/>
  <c r="L45" i="12"/>
  <c r="AR45" i="12"/>
  <c r="BX45" i="12"/>
  <c r="Q46" i="12"/>
  <c r="AS46" i="12"/>
  <c r="BY46" i="12"/>
  <c r="O11" i="12"/>
  <c r="AU57" i="13"/>
  <c r="AR28" i="13"/>
  <c r="D23" i="13"/>
  <c r="CG17" i="13"/>
  <c r="P10" i="13"/>
  <c r="B5" i="12"/>
  <c r="E8" i="12"/>
  <c r="CA10" i="12"/>
  <c r="BJ13" i="12"/>
  <c r="AS16" i="12"/>
  <c r="AB19" i="12"/>
  <c r="K22" i="12"/>
  <c r="CG24" i="12"/>
  <c r="CI57" i="13"/>
  <c r="CJ53" i="13"/>
  <c r="S47" i="13"/>
  <c r="BY34" i="13"/>
  <c r="BL28" i="13"/>
  <c r="C25" i="13"/>
  <c r="AI21" i="13"/>
  <c r="Z14" i="13"/>
  <c r="BG12" i="13"/>
  <c r="X11" i="13"/>
  <c r="CF9" i="13"/>
  <c r="AY8" i="13"/>
  <c r="CA6" i="13"/>
  <c r="AB5" i="13"/>
  <c r="K5" i="12"/>
  <c r="CE5" i="12"/>
  <c r="BP6" i="12"/>
  <c r="AW7" i="12"/>
  <c r="V8" i="12"/>
  <c r="CH8" i="12"/>
  <c r="BG9" i="12"/>
  <c r="AF10" i="12"/>
  <c r="E11" i="12"/>
  <c r="BQ11" i="12"/>
  <c r="AP12" i="12"/>
  <c r="O13" i="12"/>
  <c r="CA13" i="12"/>
  <c r="AZ14" i="12"/>
  <c r="Y15" i="12"/>
  <c r="BJ16" i="12"/>
  <c r="AI17" i="12"/>
  <c r="H18" i="12"/>
  <c r="BT18" i="12"/>
  <c r="AS19" i="12"/>
  <c r="R20" i="12"/>
  <c r="CD20" i="12"/>
  <c r="BC21" i="12"/>
  <c r="AB22" i="12"/>
  <c r="CN22" i="12"/>
  <c r="BM23" i="12"/>
  <c r="AL24" i="12"/>
  <c r="K25" i="12"/>
  <c r="BW25" i="12"/>
  <c r="AV26" i="12"/>
  <c r="S27" i="12"/>
  <c r="CE27" i="12"/>
  <c r="BD28" i="12"/>
  <c r="AC29" i="12"/>
  <c r="B30" i="12"/>
  <c r="BN30" i="12"/>
  <c r="AM31" i="12"/>
  <c r="L32" i="12"/>
  <c r="BX32" i="12"/>
  <c r="AW33" i="12"/>
  <c r="V34" i="12"/>
  <c r="CH34" i="12"/>
  <c r="BG35" i="12"/>
  <c r="AF36" i="12"/>
  <c r="E37" i="12"/>
  <c r="BQ37" i="12"/>
  <c r="AP38" i="12"/>
  <c r="O39" i="12"/>
  <c r="CA39" i="12"/>
  <c r="AZ40" i="12"/>
  <c r="Y41" i="12"/>
  <c r="CK41" i="12"/>
  <c r="BJ42" i="12"/>
  <c r="AI43" i="12"/>
  <c r="BO43" i="12"/>
  <c r="H44" i="12"/>
  <c r="AN44" i="12"/>
  <c r="BT44" i="12"/>
  <c r="M45" i="12"/>
  <c r="AO45" i="12"/>
  <c r="BE45" i="12"/>
  <c r="BU45" i="12"/>
  <c r="CK45" i="12"/>
  <c r="N46" i="12"/>
  <c r="AD46" i="12"/>
  <c r="AT46" i="12"/>
  <c r="BJ46" i="12"/>
  <c r="BZ46" i="12"/>
  <c r="C47" i="12"/>
  <c r="S47" i="12"/>
  <c r="AI47" i="12"/>
  <c r="AY47" i="12"/>
  <c r="BO47" i="12"/>
  <c r="CE47" i="12"/>
  <c r="H48" i="12"/>
  <c r="X48" i="12"/>
  <c r="AN48" i="12"/>
  <c r="BD48" i="12"/>
  <c r="BT48" i="12"/>
  <c r="CJ48" i="12"/>
  <c r="M49" i="12"/>
  <c r="AC49" i="12"/>
  <c r="AS49" i="12"/>
  <c r="BI49" i="12"/>
  <c r="BY49" i="12"/>
  <c r="B50" i="12"/>
  <c r="R50" i="12"/>
  <c r="AH50" i="12"/>
  <c r="AX50" i="12"/>
  <c r="BN50" i="12"/>
  <c r="CD50" i="12"/>
  <c r="G51" i="12"/>
  <c r="W51" i="12"/>
  <c r="AM51" i="12"/>
  <c r="BC51" i="12"/>
  <c r="BS51" i="12"/>
  <c r="CI51" i="12"/>
  <c r="L52" i="12"/>
  <c r="AB52" i="12"/>
  <c r="AR52" i="12"/>
  <c r="BH52" i="12"/>
  <c r="BX52" i="12"/>
  <c r="CN52" i="12"/>
  <c r="Q53" i="12"/>
  <c r="AG53" i="12"/>
  <c r="AW53" i="12"/>
  <c r="BM53" i="12"/>
  <c r="CC53" i="12"/>
  <c r="F54" i="12"/>
  <c r="V54" i="12"/>
  <c r="AL54" i="12"/>
  <c r="BB54" i="12"/>
  <c r="BR54" i="12"/>
  <c r="CH54" i="12"/>
  <c r="K55" i="12"/>
  <c r="AA55" i="12"/>
  <c r="AQ55" i="12"/>
  <c r="BG55" i="12"/>
  <c r="BW55" i="12"/>
  <c r="CM55" i="12"/>
  <c r="P56" i="12"/>
  <c r="AF56" i="12"/>
  <c r="AV56" i="12"/>
  <c r="BL56" i="12"/>
  <c r="CB56" i="12"/>
  <c r="E57" i="12"/>
  <c r="U57" i="12"/>
  <c r="AK57" i="12"/>
  <c r="BA57" i="12"/>
  <c r="BQ57" i="12"/>
  <c r="CG57" i="12"/>
  <c r="J58" i="12"/>
  <c r="Z58" i="12"/>
  <c r="AP58" i="12"/>
  <c r="BF58" i="12"/>
  <c r="BV58" i="12"/>
  <c r="CL58" i="12"/>
  <c r="O59" i="12"/>
  <c r="AE59" i="12"/>
  <c r="AU59" i="12"/>
  <c r="BK59" i="12"/>
  <c r="CA59" i="12"/>
  <c r="D60" i="12"/>
  <c r="T60" i="12"/>
  <c r="AJ60" i="12"/>
  <c r="AZ60" i="12"/>
  <c r="BP60" i="12"/>
  <c r="CF60" i="12"/>
  <c r="D27" i="12"/>
  <c r="T27" i="12"/>
  <c r="AJ27" i="12"/>
  <c r="AZ27" i="12"/>
  <c r="BP27" i="12"/>
  <c r="CF27" i="12"/>
  <c r="I28" i="12"/>
  <c r="Y28" i="12"/>
  <c r="AO28" i="12"/>
  <c r="BE28" i="12"/>
  <c r="BU28" i="12"/>
  <c r="CK28" i="12"/>
  <c r="N29" i="12"/>
  <c r="AD29" i="12"/>
  <c r="AT29" i="12"/>
  <c r="BJ29" i="12"/>
  <c r="BZ29" i="12"/>
  <c r="C30" i="12"/>
  <c r="S30" i="12"/>
  <c r="AI30" i="12"/>
  <c r="AY30" i="12"/>
  <c r="BO30" i="12"/>
  <c r="CE30" i="12"/>
  <c r="H31" i="12"/>
  <c r="X31" i="12"/>
  <c r="AN31" i="12"/>
  <c r="BD31" i="12"/>
  <c r="BT31" i="12"/>
  <c r="CJ31" i="12"/>
  <c r="M32" i="12"/>
  <c r="AC32" i="12"/>
  <c r="AS32" i="12"/>
  <c r="BI32" i="12"/>
  <c r="BY32" i="12"/>
  <c r="B33" i="12"/>
  <c r="R33" i="12"/>
  <c r="AH33" i="12"/>
  <c r="AX33" i="12"/>
  <c r="BN33" i="12"/>
  <c r="CD33" i="12"/>
  <c r="G34" i="12"/>
  <c r="W34" i="12"/>
  <c r="AM34" i="12"/>
  <c r="BC34" i="12"/>
  <c r="BS34" i="12"/>
  <c r="CI34" i="12"/>
  <c r="L35" i="12"/>
  <c r="AB35" i="12"/>
  <c r="AR35" i="12"/>
  <c r="BH35" i="12"/>
  <c r="BX35" i="12"/>
  <c r="CN35" i="12"/>
  <c r="Q36" i="12"/>
  <c r="AG36" i="12"/>
  <c r="AW36" i="12"/>
  <c r="BM36" i="12"/>
  <c r="CC36" i="12"/>
  <c r="F37" i="12"/>
  <c r="V37" i="12"/>
  <c r="AL37" i="12"/>
  <c r="BB37" i="12"/>
  <c r="BR37" i="12"/>
  <c r="CH37" i="12"/>
  <c r="K38" i="12"/>
  <c r="AA38" i="12"/>
  <c r="AQ38" i="12"/>
  <c r="BG38" i="12"/>
  <c r="BW38" i="12"/>
  <c r="CM38" i="12"/>
  <c r="P39" i="12"/>
  <c r="AF39" i="12"/>
  <c r="AV39" i="12"/>
  <c r="BL39" i="12"/>
  <c r="CB39" i="12"/>
  <c r="E40" i="12"/>
  <c r="U40" i="12"/>
  <c r="AK40" i="12"/>
  <c r="BA40" i="12"/>
  <c r="BQ40" i="12"/>
  <c r="CG40" i="12"/>
  <c r="J41" i="12"/>
  <c r="Z41" i="12"/>
  <c r="AP41" i="12"/>
  <c r="BF41" i="12"/>
  <c r="BV41" i="12"/>
  <c r="CL41" i="12"/>
  <c r="O42" i="12"/>
  <c r="AE42" i="12"/>
  <c r="AU42" i="12"/>
  <c r="BK42" i="12"/>
  <c r="CA42" i="12"/>
  <c r="D43" i="12"/>
  <c r="T43" i="12"/>
  <c r="AJ43" i="12"/>
  <c r="AZ43" i="12"/>
  <c r="BP43" i="12"/>
  <c r="CF43" i="12"/>
  <c r="I44" i="12"/>
  <c r="Y44" i="12"/>
  <c r="AO44" i="12"/>
  <c r="BE44" i="12"/>
  <c r="BU44" i="12"/>
  <c r="CK44" i="12"/>
  <c r="N45" i="12"/>
  <c r="AD45" i="12"/>
  <c r="AT45" i="12"/>
  <c r="BJ45" i="12"/>
  <c r="BZ45" i="12"/>
  <c r="C46" i="12"/>
  <c r="S46" i="12"/>
  <c r="AI46" i="12"/>
  <c r="AY46" i="12"/>
  <c r="BO46" i="12"/>
  <c r="CE46" i="12"/>
  <c r="H47" i="12"/>
  <c r="X47" i="12"/>
  <c r="AN47" i="12"/>
  <c r="BD47" i="12"/>
  <c r="BT47" i="12"/>
  <c r="CJ47" i="12"/>
  <c r="M48" i="12"/>
  <c r="AC48" i="12"/>
  <c r="AS48" i="12"/>
  <c r="BI48" i="12"/>
  <c r="BY48" i="12"/>
  <c r="B49" i="12"/>
  <c r="R49" i="12"/>
  <c r="AH49" i="12"/>
  <c r="AX49" i="12"/>
  <c r="BN49" i="12"/>
  <c r="CD49" i="12"/>
  <c r="G50" i="12"/>
  <c r="W50" i="12"/>
  <c r="AM50" i="12"/>
  <c r="BC50" i="12"/>
  <c r="BS50" i="12"/>
  <c r="CI50" i="12"/>
  <c r="L51" i="12"/>
  <c r="AB51" i="12"/>
  <c r="AR51" i="12"/>
  <c r="BH51" i="12"/>
  <c r="BX51" i="12"/>
  <c r="CN51" i="12"/>
  <c r="Q52" i="12"/>
  <c r="AG52" i="12"/>
  <c r="AW52" i="12"/>
  <c r="BM52" i="12"/>
  <c r="CC52" i="12"/>
  <c r="F53" i="12"/>
  <c r="V53" i="12"/>
  <c r="AL53" i="12"/>
  <c r="BB53" i="12"/>
  <c r="BR53" i="12"/>
  <c r="CH53" i="12"/>
  <c r="K54" i="12"/>
  <c r="AA54" i="12"/>
  <c r="AQ54" i="12"/>
  <c r="BG54" i="12"/>
  <c r="BW54" i="12"/>
  <c r="CM54" i="12"/>
  <c r="P55" i="12"/>
  <c r="AF55" i="12"/>
  <c r="AV55" i="12"/>
  <c r="BL55" i="12"/>
  <c r="CB55" i="12"/>
  <c r="E56" i="12"/>
  <c r="U56" i="12"/>
  <c r="AK56" i="12"/>
  <c r="BA56" i="12"/>
  <c r="BQ56" i="12"/>
  <c r="CG56" i="12"/>
  <c r="J57" i="12"/>
  <c r="Z57" i="12"/>
  <c r="AP57" i="12"/>
  <c r="BF57" i="12"/>
  <c r="BV57" i="12"/>
  <c r="CL57" i="12"/>
  <c r="O58" i="12"/>
  <c r="AE58" i="12"/>
  <c r="AU58" i="12"/>
  <c r="BK58" i="12"/>
  <c r="CA58" i="12"/>
  <c r="D59" i="12"/>
  <c r="T59" i="12"/>
  <c r="AJ59" i="12"/>
  <c r="AZ59" i="12"/>
  <c r="BP59" i="12"/>
  <c r="CF59" i="12"/>
  <c r="I60" i="12"/>
  <c r="Y60" i="12"/>
  <c r="AO60" i="12"/>
  <c r="BE60" i="12"/>
  <c r="BU60" i="12"/>
  <c r="CK60" i="12"/>
  <c r="BL33" i="12"/>
  <c r="CB33" i="12"/>
  <c r="E34" i="12"/>
  <c r="U34" i="12"/>
  <c r="AK34" i="12"/>
  <c r="BA34" i="12"/>
  <c r="BU34" i="12"/>
  <c r="CK34" i="12"/>
  <c r="N35" i="12"/>
  <c r="AD35" i="12"/>
  <c r="AT35" i="12"/>
  <c r="BJ35" i="12"/>
  <c r="BZ35" i="12"/>
  <c r="C36" i="12"/>
  <c r="S36" i="12"/>
  <c r="AI36" i="12"/>
  <c r="AY36" i="12"/>
  <c r="BS36" i="12"/>
  <c r="D37" i="12"/>
  <c r="AJ37" i="12"/>
  <c r="BP37" i="12"/>
  <c r="E38" i="12"/>
  <c r="AK38" i="12"/>
  <c r="BQ38" i="12"/>
  <c r="J39" i="12"/>
  <c r="AL39" i="12"/>
  <c r="BV39" i="12"/>
  <c r="K40" i="12"/>
  <c r="AQ40" i="12"/>
  <c r="BW40" i="12"/>
  <c r="P41" i="12"/>
  <c r="AV41" i="12"/>
  <c r="CB41" i="12"/>
  <c r="U42" i="12"/>
  <c r="BA42" i="12"/>
  <c r="CG42" i="12"/>
  <c r="Z43" i="12"/>
  <c r="BF43" i="12"/>
  <c r="CH43" i="12"/>
  <c r="AE44" i="12"/>
  <c r="BK44" i="12"/>
  <c r="CM44" i="12"/>
  <c r="AF45" i="12"/>
  <c r="BL45" i="12"/>
  <c r="E46" i="12"/>
  <c r="AO46" i="12"/>
  <c r="BU46" i="12"/>
  <c r="N47" i="12"/>
  <c r="AT47" i="12"/>
  <c r="CD47" i="12"/>
  <c r="S48" i="12"/>
  <c r="AY48" i="12"/>
  <c r="CE48" i="12"/>
  <c r="X49" i="12"/>
  <c r="BD49" i="12"/>
  <c r="CJ49" i="12"/>
  <c r="AC50" i="12"/>
  <c r="BI50" i="12"/>
  <c r="B51" i="12"/>
  <c r="AH51" i="12"/>
  <c r="BJ51" i="12"/>
  <c r="C52" i="12"/>
  <c r="AI52" i="12"/>
  <c r="BO52" i="12"/>
  <c r="H53" i="12"/>
  <c r="AJ53" i="12"/>
  <c r="BP53" i="12"/>
  <c r="I54" i="12"/>
  <c r="AO54" i="12"/>
  <c r="BU54" i="12"/>
  <c r="N55" i="12"/>
  <c r="AT55" i="12"/>
  <c r="BZ55" i="12"/>
  <c r="O56" i="12"/>
  <c r="AU56" i="12"/>
  <c r="CA56" i="12"/>
  <c r="T57" i="12"/>
  <c r="AZ57" i="12"/>
  <c r="CF57" i="12"/>
  <c r="Y58" i="12"/>
  <c r="BE58" i="12"/>
  <c r="CK58" i="12"/>
  <c r="AD59" i="12"/>
  <c r="BJ59" i="12"/>
  <c r="C60" i="12"/>
  <c r="AI60" i="12"/>
  <c r="BO60" i="12"/>
  <c r="I27" i="12"/>
  <c r="Y27" i="12"/>
  <c r="AO27" i="12"/>
  <c r="BE27" i="12"/>
  <c r="BU27" i="12"/>
  <c r="CK27" i="12"/>
  <c r="N28" i="12"/>
  <c r="AD28" i="12"/>
  <c r="AT28" i="12"/>
  <c r="BJ28" i="12"/>
  <c r="BZ28" i="12"/>
  <c r="C29" i="12"/>
  <c r="S29" i="12"/>
  <c r="AI29" i="12"/>
  <c r="AY29" i="12"/>
  <c r="BO29" i="12"/>
  <c r="CE29" i="12"/>
  <c r="H30" i="12"/>
  <c r="X30" i="12"/>
  <c r="AN30" i="12"/>
  <c r="BD30" i="12"/>
  <c r="BT30" i="12"/>
  <c r="CJ30" i="12"/>
  <c r="M31" i="12"/>
  <c r="AC31" i="12"/>
  <c r="AS31" i="12"/>
  <c r="BI31" i="12"/>
  <c r="BY31" i="12"/>
  <c r="B32" i="12"/>
  <c r="R32" i="12"/>
  <c r="AH32" i="12"/>
  <c r="AX32" i="12"/>
  <c r="BN32" i="12"/>
  <c r="CD32" i="12"/>
  <c r="G33" i="12"/>
  <c r="W33" i="12"/>
  <c r="AM33" i="12"/>
  <c r="BC33" i="12"/>
  <c r="BS33" i="12"/>
  <c r="CI33" i="12"/>
  <c r="L34" i="12"/>
  <c r="AB34" i="12"/>
  <c r="AR34" i="12"/>
  <c r="BH34" i="12"/>
  <c r="BX34" i="12"/>
  <c r="CN34" i="12"/>
  <c r="Q35" i="12"/>
  <c r="AG35" i="12"/>
  <c r="AW35" i="12"/>
  <c r="BM35" i="12"/>
  <c r="CC35" i="12"/>
  <c r="F36" i="12"/>
  <c r="V36" i="12"/>
  <c r="AL36" i="12"/>
  <c r="BB36" i="12"/>
  <c r="BR36" i="12"/>
  <c r="CH36" i="12"/>
  <c r="K37" i="12"/>
  <c r="AA37" i="12"/>
  <c r="AQ37" i="12"/>
  <c r="BG37" i="12"/>
  <c r="BW37" i="12"/>
  <c r="CM37" i="12"/>
  <c r="P38" i="12"/>
  <c r="AF38" i="12"/>
  <c r="AV38" i="12"/>
  <c r="BL38" i="12"/>
  <c r="CB38" i="12"/>
  <c r="E39" i="12"/>
  <c r="U39" i="12"/>
  <c r="AK39" i="12"/>
  <c r="BA39" i="12"/>
  <c r="BQ39" i="12"/>
  <c r="CG39" i="12"/>
  <c r="J40" i="12"/>
  <c r="Z40" i="12"/>
  <c r="AP40" i="12"/>
  <c r="BF40" i="12"/>
  <c r="BV40" i="12"/>
  <c r="CL40" i="12"/>
  <c r="O41" i="12"/>
  <c r="AE41" i="12"/>
  <c r="AU41" i="12"/>
  <c r="BK41" i="12"/>
  <c r="CA41" i="12"/>
  <c r="D42" i="12"/>
  <c r="T42" i="12"/>
  <c r="AJ42" i="12"/>
  <c r="AZ42" i="12"/>
  <c r="BP42" i="12"/>
  <c r="CF42" i="12"/>
  <c r="I43" i="12"/>
  <c r="Y43" i="12"/>
  <c r="AO43" i="12"/>
  <c r="BE43" i="12"/>
  <c r="BU43" i="12"/>
  <c r="CK43" i="12"/>
  <c r="N44" i="12"/>
  <c r="AD44" i="12"/>
  <c r="AT44" i="12"/>
  <c r="BJ44" i="12"/>
  <c r="BZ44" i="12"/>
  <c r="C45" i="12"/>
  <c r="S45" i="12"/>
  <c r="AI45" i="12"/>
  <c r="AY45" i="12"/>
  <c r="BO45" i="12"/>
  <c r="CE45" i="12"/>
  <c r="H46" i="12"/>
  <c r="X46" i="12"/>
  <c r="AN46" i="12"/>
  <c r="BD46" i="12"/>
  <c r="BT46" i="12"/>
  <c r="CJ46" i="12"/>
  <c r="M47" i="12"/>
  <c r="AC47" i="12"/>
  <c r="AS47" i="12"/>
  <c r="BI47" i="12"/>
  <c r="BY47" i="12"/>
  <c r="B48" i="12"/>
  <c r="R48" i="12"/>
  <c r="AH48" i="12"/>
  <c r="AX48" i="12"/>
  <c r="BN48" i="12"/>
  <c r="CD48" i="12"/>
  <c r="G49" i="12"/>
  <c r="W49" i="12"/>
  <c r="AM49" i="12"/>
  <c r="BC49" i="12"/>
  <c r="BS49" i="12"/>
  <c r="CI49" i="12"/>
  <c r="L50" i="12"/>
  <c r="AB50" i="12"/>
  <c r="AR50" i="12"/>
  <c r="BH50" i="12"/>
  <c r="BX50" i="12"/>
  <c r="CN50" i="12"/>
  <c r="Q51" i="12"/>
  <c r="AG51" i="12"/>
  <c r="AW51" i="12"/>
  <c r="BM51" i="12"/>
  <c r="CC51" i="12"/>
  <c r="F52" i="12"/>
  <c r="V52" i="12"/>
  <c r="AL52" i="12"/>
  <c r="BB52" i="12"/>
  <c r="BR52" i="12"/>
  <c r="CH52" i="12"/>
  <c r="K53" i="12"/>
  <c r="AA53" i="12"/>
  <c r="AQ53" i="12"/>
  <c r="BG53" i="12"/>
  <c r="BW53" i="12"/>
  <c r="CM53" i="12"/>
  <c r="P54" i="12"/>
  <c r="AF54" i="12"/>
  <c r="AV54" i="12"/>
  <c r="BL54" i="12"/>
  <c r="CB54" i="12"/>
  <c r="E55" i="12"/>
  <c r="U55" i="12"/>
  <c r="AK55" i="12"/>
  <c r="BA55" i="12"/>
  <c r="BQ55" i="12"/>
  <c r="CG55" i="12"/>
  <c r="J56" i="12"/>
  <c r="Z56" i="12"/>
  <c r="AP56" i="12"/>
  <c r="BF56" i="12"/>
  <c r="BV56" i="12"/>
  <c r="CL56" i="12"/>
  <c r="O57" i="12"/>
  <c r="AE57" i="12"/>
  <c r="AU57" i="12"/>
  <c r="BK57" i="12"/>
  <c r="CA57" i="12"/>
  <c r="D58" i="12"/>
  <c r="T58" i="12"/>
  <c r="AJ58" i="12"/>
  <c r="AZ58" i="12"/>
  <c r="BP58" i="12"/>
  <c r="CF58" i="12"/>
  <c r="I59" i="12"/>
  <c r="Y59" i="12"/>
  <c r="AO59" i="12"/>
  <c r="BE59" i="12"/>
  <c r="BU59" i="12"/>
  <c r="CK59" i="12"/>
  <c r="N60" i="12"/>
  <c r="AD60" i="12"/>
  <c r="AT60" i="12"/>
  <c r="BJ60" i="12"/>
  <c r="BZ60" i="12"/>
  <c r="CM36" i="12"/>
  <c r="AF37" i="12"/>
  <c r="BL37" i="12"/>
  <c r="I38" i="12"/>
  <c r="AO38" i="12"/>
  <c r="BU38" i="12"/>
  <c r="R39" i="12"/>
  <c r="AT39" i="12"/>
  <c r="BZ39" i="12"/>
  <c r="W40" i="12"/>
  <c r="BC40" i="12"/>
  <c r="CI40" i="12"/>
  <c r="AB41" i="12"/>
  <c r="BH41" i="12"/>
  <c r="CN41" i="12"/>
  <c r="AG42" i="12"/>
  <c r="BM42" i="12"/>
  <c r="F43" i="12"/>
  <c r="AL43" i="12"/>
  <c r="BR43" i="12"/>
  <c r="K44" i="12"/>
  <c r="AQ44" i="12"/>
  <c r="CA44" i="12"/>
  <c r="T45" i="12"/>
  <c r="AZ45" i="12"/>
  <c r="CF45" i="12"/>
  <c r="Y46" i="12"/>
  <c r="BA46" i="12"/>
  <c r="CG46" i="12"/>
  <c r="Z47" i="12"/>
  <c r="BB47" i="12"/>
  <c r="AU19" i="12"/>
  <c r="BV25" i="13"/>
  <c r="CF14" i="13"/>
  <c r="BN5" i="12"/>
  <c r="AZ11" i="12"/>
  <c r="R17" i="12"/>
  <c r="BW22" i="12"/>
  <c r="BL56" i="13"/>
  <c r="AY43" i="13"/>
  <c r="BT27" i="13"/>
  <c r="U20" i="13"/>
  <c r="AA12" i="13"/>
  <c r="AZ9" i="13"/>
  <c r="AM6" i="13"/>
  <c r="AA5" i="12"/>
  <c r="CJ6" i="12"/>
  <c r="AL8" i="12"/>
  <c r="BW9" i="12"/>
  <c r="U11" i="12"/>
  <c r="BF12" i="12"/>
  <c r="D14" i="12"/>
  <c r="AO15" i="12"/>
  <c r="BZ16" i="12"/>
  <c r="X18" i="12"/>
  <c r="BI19" i="12"/>
  <c r="G21" i="12"/>
  <c r="AR22" i="12"/>
  <c r="CC23" i="12"/>
  <c r="AA25" i="12"/>
  <c r="BL26" i="12"/>
  <c r="H28" i="12"/>
  <c r="AS29" i="12"/>
  <c r="CD30" i="12"/>
  <c r="AB32" i="12"/>
  <c r="BM33" i="12"/>
  <c r="K35" i="12"/>
  <c r="AV36" i="12"/>
  <c r="CG37" i="12"/>
  <c r="AE39" i="12"/>
  <c r="BP40" i="12"/>
  <c r="N42" i="12"/>
  <c r="AU43" i="12"/>
  <c r="T44" i="12"/>
  <c r="CF44" i="12"/>
  <c r="AS45" i="12"/>
  <c r="BY45" i="12"/>
  <c r="R46" i="12"/>
  <c r="AX46" i="12"/>
  <c r="CD46" i="12"/>
  <c r="W47" i="12"/>
  <c r="BC47" i="12"/>
  <c r="CI47" i="12"/>
  <c r="AB48" i="12"/>
  <c r="BH48" i="12"/>
  <c r="CN48" i="12"/>
  <c r="AG49" i="12"/>
  <c r="BM49" i="12"/>
  <c r="F50" i="12"/>
  <c r="AL50" i="12"/>
  <c r="BR50" i="12"/>
  <c r="K51" i="12"/>
  <c r="AQ51" i="12"/>
  <c r="BW51" i="12"/>
  <c r="P52" i="12"/>
  <c r="AV52" i="12"/>
  <c r="CB52" i="12"/>
  <c r="U53" i="12"/>
  <c r="BA53" i="12"/>
  <c r="CG53" i="12"/>
  <c r="Z54" i="12"/>
  <c r="BF54" i="12"/>
  <c r="CL54" i="12"/>
  <c r="AE55" i="12"/>
  <c r="BK55" i="12"/>
  <c r="D56" i="12"/>
  <c r="AJ56" i="12"/>
  <c r="BP56" i="12"/>
  <c r="I57" i="12"/>
  <c r="AO57" i="12"/>
  <c r="BU57" i="12"/>
  <c r="N58" i="12"/>
  <c r="AT58" i="12"/>
  <c r="BZ58" i="12"/>
  <c r="S59" i="12"/>
  <c r="AY59" i="12"/>
  <c r="CE59" i="12"/>
  <c r="X60" i="12"/>
  <c r="BD60" i="12"/>
  <c r="CJ60" i="12"/>
  <c r="X27" i="12"/>
  <c r="BD27" i="12"/>
  <c r="CJ27" i="12"/>
  <c r="AC28" i="12"/>
  <c r="BI28" i="12"/>
  <c r="B29" i="12"/>
  <c r="AH29" i="12"/>
  <c r="BN29" i="12"/>
  <c r="G30" i="12"/>
  <c r="AM30" i="12"/>
  <c r="BS30" i="12"/>
  <c r="L31" i="12"/>
  <c r="AR31" i="12"/>
  <c r="BX31" i="12"/>
  <c r="Q32" i="12"/>
  <c r="AW32" i="12"/>
  <c r="CC32" i="12"/>
  <c r="V33" i="12"/>
  <c r="BB33" i="12"/>
  <c r="CH33" i="12"/>
  <c r="AA34" i="12"/>
  <c r="BG34" i="12"/>
  <c r="CM34" i="12"/>
  <c r="AF35" i="12"/>
  <c r="BL35" i="12"/>
  <c r="E36" i="12"/>
  <c r="AK36" i="12"/>
  <c r="BQ36" i="12"/>
  <c r="J37" i="12"/>
  <c r="AP37" i="12"/>
  <c r="BV37" i="12"/>
  <c r="O38" i="12"/>
  <c r="AU38" i="12"/>
  <c r="CA38" i="12"/>
  <c r="T39" i="12"/>
  <c r="AZ39" i="12"/>
  <c r="CF39" i="12"/>
  <c r="Y40" i="12"/>
  <c r="BE40" i="12"/>
  <c r="CK40" i="12"/>
  <c r="AD41" i="12"/>
  <c r="BJ41" i="12"/>
  <c r="C42" i="12"/>
  <c r="AI42" i="12"/>
  <c r="BO42" i="12"/>
  <c r="H43" i="12"/>
  <c r="AN43" i="12"/>
  <c r="BT43" i="12"/>
  <c r="M44" i="12"/>
  <c r="AS44" i="12"/>
  <c r="BY44" i="12"/>
  <c r="R45" i="12"/>
  <c r="AX45" i="12"/>
  <c r="CD45" i="12"/>
  <c r="W46" i="12"/>
  <c r="BC46" i="12"/>
  <c r="CI46" i="12"/>
  <c r="AB47" i="12"/>
  <c r="BH47" i="12"/>
  <c r="CN47" i="12"/>
  <c r="AG48" i="12"/>
  <c r="BM48" i="12"/>
  <c r="F49" i="12"/>
  <c r="AL49" i="12"/>
  <c r="BR49" i="12"/>
  <c r="K50" i="12"/>
  <c r="AQ50" i="12"/>
  <c r="BW50" i="12"/>
  <c r="P51" i="12"/>
  <c r="AV51" i="12"/>
  <c r="CB51" i="12"/>
  <c r="U52" i="12"/>
  <c r="BA52" i="12"/>
  <c r="CG52" i="12"/>
  <c r="Z53" i="12"/>
  <c r="BF53" i="12"/>
  <c r="CL53" i="12"/>
  <c r="AE54" i="12"/>
  <c r="BK54" i="12"/>
  <c r="D55" i="12"/>
  <c r="AJ55" i="12"/>
  <c r="BP55" i="12"/>
  <c r="I56" i="12"/>
  <c r="AO56" i="12"/>
  <c r="BU56" i="12"/>
  <c r="N57" i="12"/>
  <c r="AT57" i="12"/>
  <c r="BZ57" i="12"/>
  <c r="S58" i="12"/>
  <c r="AY58" i="12"/>
  <c r="CE58" i="12"/>
  <c r="X59" i="12"/>
  <c r="BD59" i="12"/>
  <c r="CJ59" i="12"/>
  <c r="AC60" i="12"/>
  <c r="BI60" i="12"/>
  <c r="CF33" i="12"/>
  <c r="Y34" i="12"/>
  <c r="BE34" i="12"/>
  <c r="B35" i="12"/>
  <c r="AH35" i="12"/>
  <c r="BN35" i="12"/>
  <c r="G36" i="12"/>
  <c r="AM36" i="12"/>
  <c r="BW36" i="12"/>
  <c r="AR37" i="12"/>
  <c r="M38" i="12"/>
  <c r="BY38" i="12"/>
  <c r="AX39" i="12"/>
  <c r="S40" i="12"/>
  <c r="CE40" i="12"/>
  <c r="BD41" i="12"/>
  <c r="AC42" i="12"/>
  <c r="B43" i="12"/>
  <c r="BN43" i="12"/>
  <c r="AM44" i="12"/>
  <c r="H45" i="12"/>
  <c r="BT45" i="12"/>
  <c r="AW46" i="12"/>
  <c r="V47" i="12"/>
  <c r="CL47" i="12"/>
  <c r="BG48" i="12"/>
  <c r="AF49" i="12"/>
  <c r="E50" i="12"/>
  <c r="BQ50" i="12"/>
  <c r="AL51" i="12"/>
  <c r="K52" i="12"/>
  <c r="BW52" i="12"/>
  <c r="AR53" i="12"/>
  <c r="Q54" i="12"/>
  <c r="CC54" i="12"/>
  <c r="BB55" i="12"/>
  <c r="W56" i="12"/>
  <c r="CI56" i="12"/>
  <c r="BH57" i="12"/>
  <c r="AG58" i="12"/>
  <c r="F59" i="12"/>
  <c r="BR59" i="12"/>
  <c r="AQ60" i="12"/>
  <c r="Q27" i="12"/>
  <c r="AW27" i="12"/>
  <c r="CC27" i="12"/>
  <c r="V28" i="12"/>
  <c r="BB28" i="12"/>
  <c r="CH28" i="12"/>
  <c r="AA29" i="12"/>
  <c r="BG29" i="12"/>
  <c r="CM29" i="12"/>
  <c r="AF30" i="12"/>
  <c r="BL30" i="12"/>
  <c r="E31" i="12"/>
  <c r="AK31" i="12"/>
  <c r="BQ31" i="12"/>
  <c r="J32" i="12"/>
  <c r="AP32" i="12"/>
  <c r="BV32" i="12"/>
  <c r="O33" i="12"/>
  <c r="AU33" i="12"/>
  <c r="CA33" i="12"/>
  <c r="T34" i="12"/>
  <c r="AZ34" i="12"/>
  <c r="CF34" i="12"/>
  <c r="Y35" i="12"/>
  <c r="BE35" i="12"/>
  <c r="CK35" i="12"/>
  <c r="AD36" i="12"/>
  <c r="BJ36" i="12"/>
  <c r="C37" i="12"/>
  <c r="AI37" i="12"/>
  <c r="BO37" i="12"/>
  <c r="H38" i="12"/>
  <c r="AN38" i="12"/>
  <c r="BT38" i="12"/>
  <c r="M39" i="12"/>
  <c r="AS39" i="12"/>
  <c r="BY39" i="12"/>
  <c r="R40" i="12"/>
  <c r="AX40" i="12"/>
  <c r="CD40" i="12"/>
  <c r="W41" i="12"/>
  <c r="BC41" i="12"/>
  <c r="CI41" i="12"/>
  <c r="AB42" i="12"/>
  <c r="BH42" i="12"/>
  <c r="CN42" i="12"/>
  <c r="AG43" i="12"/>
  <c r="BM43" i="12"/>
  <c r="F44" i="12"/>
  <c r="AL44" i="12"/>
  <c r="BR44" i="12"/>
  <c r="K45" i="12"/>
  <c r="AQ45" i="12"/>
  <c r="BW45" i="12"/>
  <c r="P46" i="12"/>
  <c r="AV46" i="12"/>
  <c r="CB46" i="12"/>
  <c r="U47" i="12"/>
  <c r="BA47" i="12"/>
  <c r="CG47" i="12"/>
  <c r="Z48" i="12"/>
  <c r="BF48" i="12"/>
  <c r="CL48" i="12"/>
  <c r="AE49" i="12"/>
  <c r="BK49" i="12"/>
  <c r="D50" i="12"/>
  <c r="AJ50" i="12"/>
  <c r="BP50" i="12"/>
  <c r="I51" i="12"/>
  <c r="AO51" i="12"/>
  <c r="BU51" i="12"/>
  <c r="N52" i="12"/>
  <c r="AT52" i="12"/>
  <c r="BZ52" i="12"/>
  <c r="S53" i="12"/>
  <c r="AY53" i="12"/>
  <c r="CE53" i="12"/>
  <c r="X54" i="12"/>
  <c r="BD54" i="12"/>
  <c r="CJ54" i="12"/>
  <c r="AC55" i="12"/>
  <c r="BI55" i="12"/>
  <c r="B56" i="12"/>
  <c r="AH56" i="12"/>
  <c r="BN56" i="12"/>
  <c r="G57" i="12"/>
  <c r="AM57" i="12"/>
  <c r="BS57" i="12"/>
  <c r="L58" i="12"/>
  <c r="AR58" i="12"/>
  <c r="BX58" i="12"/>
  <c r="Q59" i="12"/>
  <c r="AW59" i="12"/>
  <c r="CC59" i="12"/>
  <c r="V60" i="12"/>
  <c r="BB60" i="12"/>
  <c r="CH60" i="12"/>
  <c r="H37" i="12"/>
  <c r="BX37" i="12"/>
  <c r="AW38" i="12"/>
  <c r="Z39" i="12"/>
  <c r="CH39" i="12"/>
  <c r="BK40" i="12"/>
  <c r="AJ41" i="12"/>
  <c r="I42" i="12"/>
  <c r="BU42" i="12"/>
  <c r="AT43" i="12"/>
  <c r="AD22" i="12"/>
  <c r="CD24" i="13"/>
  <c r="CF12" i="13"/>
  <c r="AQ6" i="12"/>
  <c r="Y12" i="12"/>
  <c r="CD17" i="12"/>
  <c r="AV23" i="12"/>
  <c r="BT55" i="13"/>
  <c r="E40" i="13"/>
  <c r="CB26" i="13"/>
  <c r="AT18" i="13"/>
  <c r="CJ11" i="13"/>
  <c r="T9" i="13"/>
  <c r="G6" i="13"/>
  <c r="AQ5" i="12"/>
  <c r="Q7" i="12"/>
  <c r="BB8" i="12"/>
  <c r="CM9" i="12"/>
  <c r="AK11" i="12"/>
  <c r="T14" i="12"/>
  <c r="BE15" i="12"/>
  <c r="C17" i="12"/>
  <c r="AN18" i="12"/>
  <c r="BY19" i="12"/>
  <c r="W21" i="12"/>
  <c r="BH22" i="12"/>
  <c r="F24" i="12"/>
  <c r="AQ25" i="12"/>
  <c r="CB26" i="12"/>
  <c r="X28" i="12"/>
  <c r="BI29" i="12"/>
  <c r="G31" i="12"/>
  <c r="AR32" i="12"/>
  <c r="CC33" i="12"/>
  <c r="AA35" i="12"/>
  <c r="BL36" i="12"/>
  <c r="J38" i="12"/>
  <c r="AU39" i="12"/>
  <c r="CF40" i="12"/>
  <c r="AD42" i="12"/>
  <c r="AY43" i="12"/>
  <c r="X44" i="12"/>
  <c r="CJ44" i="12"/>
  <c r="AW45" i="12"/>
  <c r="CC45" i="12"/>
  <c r="V46" i="12"/>
  <c r="BB46" i="12"/>
  <c r="CH46" i="12"/>
  <c r="AA47" i="12"/>
  <c r="BG47" i="12"/>
  <c r="CM47" i="12"/>
  <c r="AF48" i="12"/>
  <c r="BL48" i="12"/>
  <c r="E49" i="12"/>
  <c r="AK49" i="12"/>
  <c r="BQ49" i="12"/>
  <c r="J50" i="12"/>
  <c r="AP50" i="12"/>
  <c r="BV50" i="12"/>
  <c r="O51" i="12"/>
  <c r="AU51" i="12"/>
  <c r="CA51" i="12"/>
  <c r="T52" i="12"/>
  <c r="AZ52" i="12"/>
  <c r="CF52" i="12"/>
  <c r="Y53" i="12"/>
  <c r="BE53" i="12"/>
  <c r="CK53" i="12"/>
  <c r="AD54" i="12"/>
  <c r="BJ54" i="12"/>
  <c r="C55" i="12"/>
  <c r="AI55" i="12"/>
  <c r="BO55" i="12"/>
  <c r="H56" i="12"/>
  <c r="AN56" i="12"/>
  <c r="BT56" i="12"/>
  <c r="M57" i="12"/>
  <c r="AS57" i="12"/>
  <c r="BY57" i="12"/>
  <c r="R58" i="12"/>
  <c r="AX58" i="12"/>
  <c r="CD58" i="12"/>
  <c r="W59" i="12"/>
  <c r="BC59" i="12"/>
  <c r="CI59" i="12"/>
  <c r="AB60" i="12"/>
  <c r="BH60" i="12"/>
  <c r="CN60" i="12"/>
  <c r="AB27" i="12"/>
  <c r="BH27" i="12"/>
  <c r="CN27" i="12"/>
  <c r="AG28" i="12"/>
  <c r="BM28" i="12"/>
  <c r="F29" i="12"/>
  <c r="AL29" i="12"/>
  <c r="BR29" i="12"/>
  <c r="K30" i="12"/>
  <c r="AQ30" i="12"/>
  <c r="BW30" i="12"/>
  <c r="P31" i="12"/>
  <c r="AV31" i="12"/>
  <c r="CB31" i="12"/>
  <c r="U32" i="12"/>
  <c r="BA32" i="12"/>
  <c r="CG32" i="12"/>
  <c r="Z33" i="12"/>
  <c r="BF33" i="12"/>
  <c r="CL33" i="12"/>
  <c r="AE34" i="12"/>
  <c r="BK34" i="12"/>
  <c r="D35" i="12"/>
  <c r="AJ35" i="12"/>
  <c r="BP35" i="12"/>
  <c r="I36" i="12"/>
  <c r="AO36" i="12"/>
  <c r="BU36" i="12"/>
  <c r="N37" i="12"/>
  <c r="AT37" i="12"/>
  <c r="BZ37" i="12"/>
  <c r="S38" i="12"/>
  <c r="AY38" i="12"/>
  <c r="CE38" i="12"/>
  <c r="X39" i="12"/>
  <c r="BD39" i="12"/>
  <c r="CJ39" i="12"/>
  <c r="AC40" i="12"/>
  <c r="BI40" i="12"/>
  <c r="B41" i="12"/>
  <c r="AH41" i="12"/>
  <c r="BN41" i="12"/>
  <c r="G42" i="12"/>
  <c r="AM42" i="12"/>
  <c r="BS42" i="12"/>
  <c r="L43" i="12"/>
  <c r="AR43" i="12"/>
  <c r="BX43" i="12"/>
  <c r="Q44" i="12"/>
  <c r="AW44" i="12"/>
  <c r="CC44" i="12"/>
  <c r="V45" i="12"/>
  <c r="BB45" i="12"/>
  <c r="CH45" i="12"/>
  <c r="AA46" i="12"/>
  <c r="BG46" i="12"/>
  <c r="CM46" i="12"/>
  <c r="AF47" i="12"/>
  <c r="BL47" i="12"/>
  <c r="E48" i="12"/>
  <c r="AK48" i="12"/>
  <c r="BQ48" i="12"/>
  <c r="J49" i="12"/>
  <c r="AP49" i="12"/>
  <c r="BV49" i="12"/>
  <c r="O50" i="12"/>
  <c r="AU50" i="12"/>
  <c r="CA50" i="12"/>
  <c r="T51" i="12"/>
  <c r="AZ51" i="12"/>
  <c r="CF51" i="12"/>
  <c r="Y52" i="12"/>
  <c r="BE52" i="12"/>
  <c r="CK52" i="12"/>
  <c r="AD53" i="12"/>
  <c r="BJ53" i="12"/>
  <c r="C54" i="12"/>
  <c r="AI54" i="12"/>
  <c r="BO54" i="12"/>
  <c r="H55" i="12"/>
  <c r="AN55" i="12"/>
  <c r="BT55" i="12"/>
  <c r="M56" i="12"/>
  <c r="AS56" i="12"/>
  <c r="BY56" i="12"/>
  <c r="R57" i="12"/>
  <c r="AX57" i="12"/>
  <c r="CD57" i="12"/>
  <c r="W58" i="12"/>
  <c r="BC58" i="12"/>
  <c r="CI58" i="12"/>
  <c r="AB59" i="12"/>
  <c r="BH59" i="12"/>
  <c r="CN59" i="12"/>
  <c r="AG60" i="12"/>
  <c r="BM60" i="12"/>
  <c r="CJ33" i="12"/>
  <c r="AC34" i="12"/>
  <c r="BM34" i="12"/>
  <c r="F35" i="12"/>
  <c r="AL35" i="12"/>
  <c r="BR35" i="12"/>
  <c r="K36" i="12"/>
  <c r="AQ36" i="12"/>
  <c r="CA36" i="12"/>
  <c r="AZ37" i="12"/>
  <c r="U38" i="12"/>
  <c r="CG38" i="12"/>
  <c r="BF39" i="12"/>
  <c r="AA40" i="12"/>
  <c r="CM40" i="12"/>
  <c r="BL41" i="12"/>
  <c r="AK42" i="12"/>
  <c r="J43" i="12"/>
  <c r="BV43" i="12"/>
  <c r="AU44" i="12"/>
  <c r="P45" i="12"/>
  <c r="CB45" i="12"/>
  <c r="BE46" i="12"/>
  <c r="AD47" i="12"/>
  <c r="G48" i="12"/>
  <c r="BO48" i="12"/>
  <c r="AN49" i="12"/>
  <c r="M50" i="12"/>
  <c r="BY50" i="12"/>
  <c r="AT51" i="12"/>
  <c r="S52" i="12"/>
  <c r="CE52" i="12"/>
  <c r="AZ53" i="12"/>
  <c r="Y54" i="12"/>
  <c r="CK54" i="12"/>
  <c r="BJ55" i="12"/>
  <c r="AE56" i="12"/>
  <c r="D57" i="12"/>
  <c r="BP57" i="12"/>
  <c r="AO58" i="12"/>
  <c r="N59" i="12"/>
  <c r="BZ59" i="12"/>
  <c r="AY60" i="12"/>
  <c r="AC27" i="12"/>
  <c r="BI27" i="12"/>
  <c r="B28" i="12"/>
  <c r="AH28" i="12"/>
  <c r="BN28" i="12"/>
  <c r="G29" i="12"/>
  <c r="AM29" i="12"/>
  <c r="BS29" i="12"/>
  <c r="L30" i="12"/>
  <c r="AR30" i="12"/>
  <c r="BX30" i="12"/>
  <c r="Q31" i="12"/>
  <c r="AW31" i="12"/>
  <c r="CC31" i="12"/>
  <c r="V32" i="12"/>
  <c r="BB32" i="12"/>
  <c r="CH32" i="12"/>
  <c r="AA33" i="12"/>
  <c r="BG33" i="12"/>
  <c r="CM33" i="12"/>
  <c r="AF34" i="12"/>
  <c r="BL34" i="12"/>
  <c r="E35" i="12"/>
  <c r="AK35" i="12"/>
  <c r="BQ35" i="12"/>
  <c r="J36" i="12"/>
  <c r="AP36" i="12"/>
  <c r="BV36" i="12"/>
  <c r="O37" i="12"/>
  <c r="AU37" i="12"/>
  <c r="CA37" i="12"/>
  <c r="T38" i="12"/>
  <c r="AZ38" i="12"/>
  <c r="CF38" i="12"/>
  <c r="Y39" i="12"/>
  <c r="BE39" i="12"/>
  <c r="CK39" i="12"/>
  <c r="AD40" i="12"/>
  <c r="BJ40" i="12"/>
  <c r="C41" i="12"/>
  <c r="AI41" i="12"/>
  <c r="BO41" i="12"/>
  <c r="H42" i="12"/>
  <c r="AN42" i="12"/>
  <c r="BT42" i="12"/>
  <c r="M43" i="12"/>
  <c r="AS43" i="12"/>
  <c r="BY43" i="12"/>
  <c r="R44" i="12"/>
  <c r="AX44" i="12"/>
  <c r="CD44" i="12"/>
  <c r="W45" i="12"/>
  <c r="BC45" i="12"/>
  <c r="CI45" i="12"/>
  <c r="AB46" i="12"/>
  <c r="BH46" i="12"/>
  <c r="CN46" i="12"/>
  <c r="AG47" i="12"/>
  <c r="BM47" i="12"/>
  <c r="F48" i="12"/>
  <c r="AL48" i="12"/>
  <c r="BR48" i="12"/>
  <c r="K49" i="12"/>
  <c r="AQ49" i="12"/>
  <c r="BW49" i="12"/>
  <c r="P50" i="12"/>
  <c r="AV50" i="12"/>
  <c r="CB50" i="12"/>
  <c r="U51" i="12"/>
  <c r="BA51" i="12"/>
  <c r="CG51" i="12"/>
  <c r="Z52" i="12"/>
  <c r="BF52" i="12"/>
  <c r="CL52" i="12"/>
  <c r="AE53" i="12"/>
  <c r="BK53" i="12"/>
  <c r="D54" i="12"/>
  <c r="AJ54" i="12"/>
  <c r="BP54" i="12"/>
  <c r="I55" i="12"/>
  <c r="AO55" i="12"/>
  <c r="BU55" i="12"/>
  <c r="N56" i="12"/>
  <c r="AT56" i="12"/>
  <c r="BZ56" i="12"/>
  <c r="S57" i="12"/>
  <c r="AY57" i="12"/>
  <c r="CE57" i="12"/>
  <c r="X58" i="12"/>
  <c r="BD58" i="12"/>
  <c r="CJ58" i="12"/>
  <c r="AC59" i="12"/>
  <c r="BI59" i="12"/>
  <c r="B60" i="12"/>
  <c r="AH60" i="12"/>
  <c r="BN60" i="12"/>
  <c r="P37" i="12"/>
  <c r="CF37" i="12"/>
  <c r="BE38" i="12"/>
  <c r="AH39" i="12"/>
  <c r="C40" i="12"/>
  <c r="BS40" i="12"/>
  <c r="AR41" i="12"/>
  <c r="Q42" i="12"/>
  <c r="CC42" i="12"/>
  <c r="BB43" i="12"/>
  <c r="AA44" i="12"/>
  <c r="BP53" i="13"/>
  <c r="L22" i="13"/>
  <c r="BQ8" i="12"/>
  <c r="AI14" i="12"/>
  <c r="CN19" i="12"/>
  <c r="BF25" i="12"/>
  <c r="C53" i="13"/>
  <c r="S33" i="13"/>
  <c r="K24" i="13"/>
  <c r="CB13" i="13"/>
  <c r="S8" i="13"/>
  <c r="CE4" i="13"/>
  <c r="P6" i="12"/>
  <c r="BM7" i="12"/>
  <c r="K9" i="12"/>
  <c r="AV10" i="12"/>
  <c r="CG11" i="12"/>
  <c r="AE13" i="12"/>
  <c r="BP14" i="12"/>
  <c r="N16" i="12"/>
  <c r="AY17" i="12"/>
  <c r="CJ18" i="12"/>
  <c r="AH20" i="12"/>
  <c r="BS21" i="12"/>
  <c r="Q23" i="12"/>
  <c r="BB24" i="12"/>
  <c r="CM25" i="12"/>
  <c r="AI27" i="12"/>
  <c r="BT28" i="12"/>
  <c r="R30" i="12"/>
  <c r="BC31" i="12"/>
  <c r="CN32" i="12"/>
  <c r="AL34" i="12"/>
  <c r="BW35" i="12"/>
  <c r="U37" i="12"/>
  <c r="BF38" i="12"/>
  <c r="D40" i="12"/>
  <c r="AO41" i="12"/>
  <c r="BZ42" i="12"/>
  <c r="CA43" i="12"/>
  <c r="AZ44" i="12"/>
  <c r="Y45" i="12"/>
  <c r="BI45" i="12"/>
  <c r="B46" i="12"/>
  <c r="AH46" i="12"/>
  <c r="BN46" i="12"/>
  <c r="G47" i="12"/>
  <c r="AM47" i="12"/>
  <c r="BS47" i="12"/>
  <c r="L48" i="12"/>
  <c r="AR48" i="12"/>
  <c r="BX48" i="12"/>
  <c r="Q49" i="12"/>
  <c r="AW49" i="12"/>
  <c r="CC49" i="12"/>
  <c r="V50" i="12"/>
  <c r="BB50" i="12"/>
  <c r="CH50" i="12"/>
  <c r="AA51" i="12"/>
  <c r="BG51" i="12"/>
  <c r="CM51" i="12"/>
  <c r="AF52" i="12"/>
  <c r="BL52" i="12"/>
  <c r="E53" i="12"/>
  <c r="AK53" i="12"/>
  <c r="BQ53" i="12"/>
  <c r="J54" i="12"/>
  <c r="AP54" i="12"/>
  <c r="BV54" i="12"/>
  <c r="O55" i="12"/>
  <c r="AU55" i="12"/>
  <c r="CA55" i="12"/>
  <c r="T56" i="12"/>
  <c r="AZ56" i="12"/>
  <c r="CF56" i="12"/>
  <c r="Y57" i="12"/>
  <c r="BE57" i="12"/>
  <c r="CK57" i="12"/>
  <c r="AD58" i="12"/>
  <c r="BJ58" i="12"/>
  <c r="C59" i="12"/>
  <c r="AI59" i="12"/>
  <c r="BO59" i="12"/>
  <c r="H60" i="12"/>
  <c r="AN60" i="12"/>
  <c r="BT60" i="12"/>
  <c r="H27" i="12"/>
  <c r="AN27" i="12"/>
  <c r="BT27" i="12"/>
  <c r="M28" i="12"/>
  <c r="AS28" i="12"/>
  <c r="BY28" i="12"/>
  <c r="R29" i="12"/>
  <c r="AX29" i="12"/>
  <c r="CD29" i="12"/>
  <c r="W30" i="12"/>
  <c r="BC30" i="12"/>
  <c r="CI30" i="12"/>
  <c r="AB31" i="12"/>
  <c r="BH31" i="12"/>
  <c r="CN31" i="12"/>
  <c r="AG32" i="12"/>
  <c r="BM32" i="12"/>
  <c r="F33" i="12"/>
  <c r="AL33" i="12"/>
  <c r="BR33" i="12"/>
  <c r="K34" i="12"/>
  <c r="AQ34" i="12"/>
  <c r="BW34" i="12"/>
  <c r="P35" i="12"/>
  <c r="AV35" i="12"/>
  <c r="CB35" i="12"/>
  <c r="U36" i="12"/>
  <c r="BA36" i="12"/>
  <c r="CG36" i="12"/>
  <c r="Z37" i="12"/>
  <c r="BF37" i="12"/>
  <c r="CL37" i="12"/>
  <c r="AE38" i="12"/>
  <c r="BK38" i="12"/>
  <c r="D39" i="12"/>
  <c r="AJ39" i="12"/>
  <c r="BP39" i="12"/>
  <c r="I40" i="12"/>
  <c r="AO40" i="12"/>
  <c r="BU40" i="12"/>
  <c r="N41" i="12"/>
  <c r="AT41" i="12"/>
  <c r="BZ41" i="12"/>
  <c r="S42" i="12"/>
  <c r="AY42" i="12"/>
  <c r="CE42" i="12"/>
  <c r="X43" i="12"/>
  <c r="BD43" i="12"/>
  <c r="CJ43" i="12"/>
  <c r="AC44" i="12"/>
  <c r="BI44" i="12"/>
  <c r="B45" i="12"/>
  <c r="AH45" i="12"/>
  <c r="BN45" i="12"/>
  <c r="G46" i="12"/>
  <c r="AM46" i="12"/>
  <c r="BS46" i="12"/>
  <c r="L47" i="12"/>
  <c r="AR47" i="12"/>
  <c r="BX47" i="12"/>
  <c r="Q48" i="12"/>
  <c r="AW48" i="12"/>
  <c r="CC48" i="12"/>
  <c r="V49" i="12"/>
  <c r="BB49" i="12"/>
  <c r="CH49" i="12"/>
  <c r="AA50" i="12"/>
  <c r="BG50" i="12"/>
  <c r="CM50" i="12"/>
  <c r="AF51" i="12"/>
  <c r="BL51" i="12"/>
  <c r="E52" i="12"/>
  <c r="AK52" i="12"/>
  <c r="BQ52" i="12"/>
  <c r="J53" i="12"/>
  <c r="AP53" i="12"/>
  <c r="BV53" i="12"/>
  <c r="O54" i="12"/>
  <c r="AU54" i="12"/>
  <c r="CA54" i="12"/>
  <c r="T55" i="12"/>
  <c r="AZ55" i="12"/>
  <c r="CF55" i="12"/>
  <c r="Y56" i="12"/>
  <c r="BE56" i="12"/>
  <c r="CK56" i="12"/>
  <c r="AD57" i="12"/>
  <c r="BJ57" i="12"/>
  <c r="C58" i="12"/>
  <c r="AI58" i="12"/>
  <c r="BO58" i="12"/>
  <c r="H59" i="12"/>
  <c r="AN59" i="12"/>
  <c r="BT59" i="12"/>
  <c r="M60" i="12"/>
  <c r="AS60" i="12"/>
  <c r="BY60" i="12"/>
  <c r="BP33" i="12"/>
  <c r="I34" i="12"/>
  <c r="AO34" i="12"/>
  <c r="BY34" i="12"/>
  <c r="R35" i="12"/>
  <c r="AX35" i="12"/>
  <c r="CD35" i="12"/>
  <c r="W36" i="12"/>
  <c r="BC36" i="12"/>
  <c r="L37" i="12"/>
  <c r="BT37" i="12"/>
  <c r="AS38" i="12"/>
  <c r="N39" i="12"/>
  <c r="CD39" i="12"/>
  <c r="AY40" i="12"/>
  <c r="X41" i="12"/>
  <c r="CJ41" i="12"/>
  <c r="BI42" i="12"/>
  <c r="AH43" i="12"/>
  <c r="G44" i="12"/>
  <c r="BO44" i="12"/>
  <c r="AN45" i="12"/>
  <c r="M46" i="12"/>
  <c r="CC46" i="12"/>
  <c r="BF47" i="12"/>
  <c r="AA48" i="12"/>
  <c r="CM48" i="12"/>
  <c r="BL49" i="12"/>
  <c r="AK50" i="12"/>
  <c r="J51" i="12"/>
  <c r="BR51" i="12"/>
  <c r="AQ52" i="12"/>
  <c r="P53" i="12"/>
  <c r="BX53" i="12"/>
  <c r="AW54" i="12"/>
  <c r="V55" i="12"/>
  <c r="CH55" i="12"/>
  <c r="BC56" i="12"/>
  <c r="AB57" i="12"/>
  <c r="CN57" i="12"/>
  <c r="BM58" i="12"/>
  <c r="AL59" i="12"/>
  <c r="K60" i="12"/>
  <c r="BW60" i="12"/>
  <c r="CM26" i="12"/>
  <c r="AG27" i="12"/>
  <c r="BM27" i="12"/>
  <c r="F28" i="12"/>
  <c r="AL28" i="12"/>
  <c r="BR28" i="12"/>
  <c r="K29" i="12"/>
  <c r="AQ29" i="12"/>
  <c r="BW29" i="12"/>
  <c r="P30" i="12"/>
  <c r="AV30" i="12"/>
  <c r="CB30" i="12"/>
  <c r="U31" i="12"/>
  <c r="BA31" i="12"/>
  <c r="CG31" i="12"/>
  <c r="Z32" i="12"/>
  <c r="BF32" i="12"/>
  <c r="CL32" i="12"/>
  <c r="AE33" i="12"/>
  <c r="BK33" i="12"/>
  <c r="D34" i="12"/>
  <c r="AJ34" i="12"/>
  <c r="BP34" i="12"/>
  <c r="I35" i="12"/>
  <c r="AO35" i="12"/>
  <c r="BU35" i="12"/>
  <c r="N36" i="12"/>
  <c r="AT36" i="12"/>
  <c r="BZ36" i="12"/>
  <c r="S37" i="12"/>
  <c r="AY37" i="12"/>
  <c r="CE37" i="12"/>
  <c r="X38" i="12"/>
  <c r="BD38" i="12"/>
  <c r="CJ38" i="12"/>
  <c r="AC39" i="12"/>
  <c r="BI39" i="12"/>
  <c r="B40" i="12"/>
  <c r="AH40" i="12"/>
  <c r="BN40" i="12"/>
  <c r="G41" i="12"/>
  <c r="AM41" i="12"/>
  <c r="BS41" i="12"/>
  <c r="L42" i="12"/>
  <c r="AR42" i="12"/>
  <c r="BX42" i="12"/>
  <c r="Q43" i="12"/>
  <c r="AW43" i="12"/>
  <c r="CC43" i="12"/>
  <c r="V44" i="12"/>
  <c r="BB44" i="12"/>
  <c r="CH44" i="12"/>
  <c r="AA45" i="12"/>
  <c r="BG45" i="12"/>
  <c r="CM45" i="12"/>
  <c r="AF46" i="12"/>
  <c r="BL46" i="12"/>
  <c r="E47" i="12"/>
  <c r="AK47" i="12"/>
  <c r="BQ47" i="12"/>
  <c r="J48" i="12"/>
  <c r="AP48" i="12"/>
  <c r="BV48" i="12"/>
  <c r="O49" i="12"/>
  <c r="AU49" i="12"/>
  <c r="CA49" i="12"/>
  <c r="T50" i="12"/>
  <c r="AZ50" i="12"/>
  <c r="CF50" i="12"/>
  <c r="Y51" i="12"/>
  <c r="BE51" i="12"/>
  <c r="CK51" i="12"/>
  <c r="AD52" i="12"/>
  <c r="BJ52" i="12"/>
  <c r="C53" i="12"/>
  <c r="AI53" i="12"/>
  <c r="BO53" i="12"/>
  <c r="H54" i="12"/>
  <c r="AN54" i="12"/>
  <c r="BT54" i="12"/>
  <c r="M55" i="12"/>
  <c r="AS55" i="12"/>
  <c r="BY55" i="12"/>
  <c r="R56" i="12"/>
  <c r="AX56" i="12"/>
  <c r="CD56" i="12"/>
  <c r="W57" i="12"/>
  <c r="BC57" i="12"/>
  <c r="CI57" i="12"/>
  <c r="AB58" i="12"/>
  <c r="BH58" i="12"/>
  <c r="CN58" i="12"/>
  <c r="AG59" i="12"/>
  <c r="BM59" i="12"/>
  <c r="F60" i="12"/>
  <c r="AL60" i="12"/>
  <c r="BR60" i="12"/>
  <c r="BI34" i="12"/>
  <c r="AN37" i="12"/>
  <c r="Q38" i="12"/>
  <c r="CC38" i="12"/>
  <c r="BB39" i="12"/>
  <c r="AE40" i="12"/>
  <c r="D41" i="12"/>
  <c r="BP41" i="12"/>
  <c r="AO42" i="12"/>
  <c r="N43" i="12"/>
  <c r="BZ43" i="12"/>
  <c r="AY44" i="12"/>
  <c r="AB45" i="12"/>
  <c r="CN45" i="12"/>
  <c r="BI46" i="12"/>
  <c r="CD44" i="13"/>
  <c r="H15" i="12"/>
  <c r="CE30" i="13"/>
  <c r="BT7" i="13"/>
  <c r="AA9" i="12"/>
  <c r="CF14" i="12"/>
  <c r="AX20" i="12"/>
  <c r="P26" i="12"/>
  <c r="BS31" i="12"/>
  <c r="AK37" i="12"/>
  <c r="C43" i="12"/>
  <c r="BM45" i="12"/>
  <c r="K47" i="12"/>
  <c r="AV48" i="12"/>
  <c r="CG49" i="12"/>
  <c r="AE51" i="12"/>
  <c r="BP52" i="12"/>
  <c r="N54" i="12"/>
  <c r="AY55" i="12"/>
  <c r="CJ56" i="12"/>
  <c r="AH58" i="12"/>
  <c r="BS59" i="12"/>
  <c r="L27" i="12"/>
  <c r="AW28" i="12"/>
  <c r="CH29" i="12"/>
  <c r="AF31" i="12"/>
  <c r="BQ32" i="12"/>
  <c r="O34" i="12"/>
  <c r="AZ35" i="12"/>
  <c r="CK36" i="12"/>
  <c r="AI38" i="12"/>
  <c r="BT39" i="12"/>
  <c r="R41" i="12"/>
  <c r="BC42" i="12"/>
  <c r="CN43" i="12"/>
  <c r="AL45" i="12"/>
  <c r="BW46" i="12"/>
  <c r="U48" i="12"/>
  <c r="BF49" i="12"/>
  <c r="D51" i="12"/>
  <c r="AO52" i="12"/>
  <c r="BZ53" i="12"/>
  <c r="X55" i="12"/>
  <c r="BI56" i="12"/>
  <c r="G58" i="12"/>
  <c r="AR59" i="12"/>
  <c r="CC60" i="12"/>
  <c r="M34" i="12"/>
  <c r="BB35" i="12"/>
  <c r="T37" i="12"/>
  <c r="CL39" i="12"/>
  <c r="BQ42" i="12"/>
  <c r="AV45" i="12"/>
  <c r="AI48" i="12"/>
  <c r="R51" i="12"/>
  <c r="CF53" i="12"/>
  <c r="BK56" i="12"/>
  <c r="AT59" i="12"/>
  <c r="R28" i="12"/>
  <c r="BC29" i="12"/>
  <c r="CN30" i="12"/>
  <c r="AL32" i="12"/>
  <c r="BW33" i="12"/>
  <c r="U35" i="12"/>
  <c r="BF36" i="12"/>
  <c r="D38" i="12"/>
  <c r="AO39" i="12"/>
  <c r="BZ40" i="12"/>
  <c r="X42" i="12"/>
  <c r="BI43" i="12"/>
  <c r="G45" i="12"/>
  <c r="AR46" i="12"/>
  <c r="CC47" i="12"/>
  <c r="AA49" i="12"/>
  <c r="BL50" i="12"/>
  <c r="J52" i="12"/>
  <c r="AU53" i="12"/>
  <c r="CF54" i="12"/>
  <c r="AD56" i="12"/>
  <c r="BO57" i="12"/>
  <c r="M59" i="12"/>
  <c r="AX60" i="12"/>
  <c r="AV37" i="12"/>
  <c r="AM40" i="12"/>
  <c r="V43" i="12"/>
  <c r="CI44" i="12"/>
  <c r="BP45" i="12"/>
  <c r="BQ46" i="12"/>
  <c r="AH47" i="12"/>
  <c r="BR47" i="12"/>
  <c r="K48" i="12"/>
  <c r="AU48" i="12"/>
  <c r="CA48" i="12"/>
  <c r="T49" i="12"/>
  <c r="AZ49" i="12"/>
  <c r="CF49" i="12"/>
  <c r="Y50" i="12"/>
  <c r="BE50" i="12"/>
  <c r="CK50" i="12"/>
  <c r="AD51" i="12"/>
  <c r="BN51" i="12"/>
  <c r="G52" i="12"/>
  <c r="AM52" i="12"/>
  <c r="BS52" i="12"/>
  <c r="L53" i="12"/>
  <c r="AV53" i="12"/>
  <c r="CB53" i="12"/>
  <c r="U54" i="12"/>
  <c r="BA54" i="12"/>
  <c r="CG54" i="12"/>
  <c r="Z55" i="12"/>
  <c r="BF55" i="12"/>
  <c r="CL55" i="12"/>
  <c r="AI56" i="12"/>
  <c r="BO56" i="12"/>
  <c r="H57" i="12"/>
  <c r="AN57" i="12"/>
  <c r="BT57" i="12"/>
  <c r="M58" i="12"/>
  <c r="AS58" i="12"/>
  <c r="BY58" i="12"/>
  <c r="R59" i="12"/>
  <c r="AX59" i="12"/>
  <c r="CD59" i="12"/>
  <c r="W60" i="12"/>
  <c r="BC60" i="12"/>
  <c r="CI60" i="12"/>
  <c r="CN26" i="12"/>
  <c r="R27" i="12"/>
  <c r="AH27" i="12"/>
  <c r="AX27" i="12"/>
  <c r="BN27" i="12"/>
  <c r="CD27" i="12"/>
  <c r="G28" i="12"/>
  <c r="W28" i="12"/>
  <c r="AM28" i="12"/>
  <c r="BC28" i="12"/>
  <c r="BS28" i="12"/>
  <c r="CI28" i="12"/>
  <c r="L29" i="12"/>
  <c r="AB29" i="12"/>
  <c r="AR29" i="12"/>
  <c r="BH29" i="12"/>
  <c r="BX29" i="12"/>
  <c r="CN29" i="12"/>
  <c r="Q30" i="12"/>
  <c r="AG30" i="12"/>
  <c r="AW30" i="12"/>
  <c r="BM30" i="12"/>
  <c r="CC30" i="12"/>
  <c r="F31" i="12"/>
  <c r="V31" i="12"/>
  <c r="AL31" i="12"/>
  <c r="BB31" i="12"/>
  <c r="BR31" i="12"/>
  <c r="CH31" i="12"/>
  <c r="K32" i="12"/>
  <c r="AA32" i="12"/>
  <c r="AQ32" i="12"/>
  <c r="BG32" i="12"/>
  <c r="BW32" i="12"/>
  <c r="CM32" i="12"/>
  <c r="P33" i="12"/>
  <c r="AF33" i="12"/>
  <c r="AV33" i="12"/>
  <c r="AA16" i="13"/>
  <c r="BB16" i="13"/>
  <c r="CG14" i="13"/>
  <c r="CD16" i="13"/>
  <c r="AI17" i="13"/>
  <c r="AR17" i="13"/>
  <c r="AK18" i="13"/>
  <c r="AC4" i="13"/>
  <c r="E5" i="13"/>
  <c r="BQ5" i="13"/>
  <c r="BI6" i="13"/>
  <c r="BA7" i="13"/>
  <c r="AC8" i="13"/>
  <c r="E9" i="13"/>
  <c r="BQ9" i="13"/>
  <c r="AS10" i="13"/>
  <c r="U11" i="13"/>
  <c r="CG11" i="13"/>
  <c r="BI12" i="13"/>
  <c r="BG13" i="13"/>
  <c r="X13" i="13"/>
  <c r="CA14" i="13"/>
  <c r="O14" i="13"/>
  <c r="BR14" i="13"/>
  <c r="BJ16" i="13"/>
  <c r="BD17" i="13"/>
  <c r="AM18" i="13"/>
  <c r="AL18" i="13"/>
  <c r="V4" i="13"/>
  <c r="CH4" i="13"/>
  <c r="BJ5" i="13"/>
  <c r="AL6" i="13"/>
  <c r="N7" i="13"/>
  <c r="BZ7" i="13"/>
  <c r="BB8" i="13"/>
  <c r="AD9" i="13"/>
  <c r="F10" i="13"/>
  <c r="BR10" i="13"/>
  <c r="AT11" i="13"/>
  <c r="V12" i="13"/>
  <c r="BZ13" i="13"/>
  <c r="BT14" i="13"/>
  <c r="AQ15" i="13"/>
  <c r="AG15" i="13"/>
  <c r="Z16" i="13"/>
  <c r="T17" i="13"/>
  <c r="M18" i="13"/>
  <c r="CI19" i="13"/>
  <c r="BT19" i="13"/>
  <c r="F19" i="13"/>
  <c r="CC20" i="13"/>
  <c r="AE20" i="13"/>
  <c r="AW20" i="13"/>
  <c r="BG31" i="13"/>
  <c r="C33" i="13"/>
  <c r="AK35" i="13"/>
  <c r="BX31" i="13"/>
  <c r="L31" i="13"/>
  <c r="U31" i="13"/>
  <c r="CN32" i="13"/>
  <c r="AB32" i="13"/>
  <c r="AO32" i="13"/>
  <c r="BM32" i="13"/>
  <c r="AR33" i="13"/>
  <c r="BI33" i="13"/>
  <c r="AK33" i="13"/>
  <c r="BH35" i="13"/>
  <c r="BS35" i="13"/>
  <c r="BV35" i="13"/>
  <c r="BB35" i="13"/>
  <c r="AV45" i="13"/>
  <c r="BQ45" i="13"/>
  <c r="BR45" i="13"/>
  <c r="AT45" i="13"/>
  <c r="W45" i="13"/>
  <c r="BD38" i="13"/>
  <c r="BZ38" i="13"/>
  <c r="CG38" i="13"/>
  <c r="BI38" i="13"/>
  <c r="BL41" i="13"/>
  <c r="CL41" i="13"/>
  <c r="E41" i="13"/>
  <c r="BW41" i="13"/>
  <c r="AY41" i="13"/>
  <c r="CL46" i="13"/>
  <c r="BD46" i="13"/>
  <c r="BQ46" i="13"/>
  <c r="BC46" i="13"/>
  <c r="Z46" i="13"/>
  <c r="AC46" i="13"/>
  <c r="AJ37" i="13"/>
  <c r="BF37" i="13"/>
  <c r="AQ37" i="13"/>
  <c r="CN42" i="13"/>
  <c r="AB42" i="13"/>
  <c r="AO42" i="13"/>
  <c r="AH42" i="13"/>
  <c r="K42" i="13"/>
  <c r="BF42" i="13"/>
  <c r="AK21" i="13"/>
  <c r="Q22" i="13"/>
  <c r="CC22" i="13"/>
  <c r="BI23" i="13"/>
  <c r="AO24" i="13"/>
  <c r="U25" i="13"/>
  <c r="CG25" i="13"/>
  <c r="BM26" i="13"/>
  <c r="AS27" i="13"/>
  <c r="Y28" i="13"/>
  <c r="CN29" i="13"/>
  <c r="U29" i="13"/>
  <c r="CJ30" i="13"/>
  <c r="X30" i="13"/>
  <c r="BG30" i="13"/>
  <c r="BD34" i="13"/>
  <c r="Q34" i="13"/>
  <c r="I37" i="13"/>
  <c r="AQ38" i="13"/>
  <c r="AR39" i="13"/>
  <c r="BI39" i="13"/>
  <c r="BK39" i="13"/>
  <c r="AO39" i="13"/>
  <c r="AK42" i="13"/>
  <c r="AJ43" i="13"/>
  <c r="AX43" i="13"/>
  <c r="AW43" i="13"/>
  <c r="Z43" i="13"/>
  <c r="C43" i="13"/>
  <c r="BP48" i="13"/>
  <c r="CH48" i="13"/>
  <c r="V48" i="13"/>
  <c r="CG48" i="13"/>
  <c r="O48" i="13"/>
  <c r="BX36" i="13"/>
  <c r="L36" i="13"/>
  <c r="BW36" i="13"/>
  <c r="BD40" i="13"/>
  <c r="Q40" i="13"/>
  <c r="CJ44" i="13"/>
  <c r="X44" i="13"/>
  <c r="BG44" i="13"/>
  <c r="BB47" i="13"/>
  <c r="CF47" i="13"/>
  <c r="T47" i="13"/>
  <c r="CN49" i="13"/>
  <c r="AB49" i="13"/>
  <c r="BB49" i="13"/>
  <c r="Y49" i="13"/>
  <c r="BI50" i="13"/>
  <c r="AK51" i="13"/>
  <c r="X51" i="13"/>
  <c r="AL51" i="13"/>
  <c r="CA51" i="13"/>
  <c r="AJ50" i="13"/>
  <c r="BJ50" i="13"/>
  <c r="I50" i="13"/>
  <c r="Y52" i="13"/>
  <c r="E53" i="13"/>
  <c r="BQ53" i="13"/>
  <c r="AW54" i="13"/>
  <c r="AC55" i="13"/>
  <c r="I56" i="13"/>
  <c r="BU56" i="13"/>
  <c r="AR57" i="13"/>
  <c r="AP57" i="13"/>
  <c r="BY57" i="13"/>
  <c r="AJ58" i="13"/>
  <c r="BJ58" i="13"/>
  <c r="I58" i="13"/>
  <c r="AS59" i="13"/>
  <c r="AV60" i="13"/>
  <c r="BW60" i="13"/>
  <c r="CH60" i="13"/>
  <c r="V60" i="13"/>
  <c r="BX59" i="13"/>
  <c r="L59" i="13"/>
  <c r="AL59" i="13"/>
  <c r="BE59" i="13"/>
  <c r="BC16" i="13"/>
  <c r="Q16" i="13"/>
  <c r="AV14" i="13"/>
  <c r="AS16" i="13"/>
  <c r="AU17" i="13"/>
  <c r="AB17" i="13"/>
  <c r="AP18" i="13"/>
  <c r="AG4" i="13"/>
  <c r="Y5" i="13"/>
  <c r="Q6" i="13"/>
  <c r="CC6" i="13"/>
  <c r="BE7" i="13"/>
  <c r="AW8" i="13"/>
  <c r="Y9" i="13"/>
  <c r="BM10" i="13"/>
  <c r="AO11" i="13"/>
  <c r="Q12" i="13"/>
  <c r="CC12" i="13"/>
  <c r="AM13" i="13"/>
  <c r="AX13" i="13"/>
  <c r="BG14" i="13"/>
  <c r="L14" i="13"/>
  <c r="D16" i="13"/>
  <c r="CD17" i="13"/>
  <c r="AI18" i="13"/>
  <c r="AR18" i="13"/>
  <c r="Z4" i="13"/>
  <c r="R5" i="13"/>
  <c r="CD5" i="13"/>
  <c r="BF6" i="13"/>
  <c r="AH7" i="13"/>
  <c r="J8" i="13"/>
  <c r="AX9" i="13"/>
  <c r="Z10" i="13"/>
  <c r="B11" i="13"/>
  <c r="BN11" i="13"/>
  <c r="AP12" i="13"/>
  <c r="T13" i="13"/>
  <c r="M14" i="13"/>
  <c r="W15" i="13"/>
  <c r="BH15" i="13"/>
  <c r="BA16" i="13"/>
  <c r="AT17" i="13"/>
  <c r="BI18" i="13"/>
  <c r="AY19" i="13"/>
  <c r="AA19" i="13"/>
  <c r="BH19" i="13"/>
  <c r="BG20" i="13"/>
  <c r="L20" i="13"/>
  <c r="I31" i="13"/>
  <c r="AL32" i="13"/>
  <c r="BO33" i="13"/>
  <c r="BF35" i="13"/>
  <c r="AN31" i="13"/>
  <c r="BF31" i="13"/>
  <c r="AQ31" i="13"/>
  <c r="BD32" i="13"/>
  <c r="BZ32" i="13"/>
  <c r="O32" i="13"/>
  <c r="BT33" i="13"/>
  <c r="H33" i="13"/>
  <c r="M33" i="13"/>
  <c r="CJ35" i="13"/>
  <c r="X35" i="13"/>
  <c r="W35" i="13"/>
  <c r="J35" i="13"/>
  <c r="BX45" i="13"/>
  <c r="L45" i="13"/>
  <c r="U45" i="13"/>
  <c r="F45" i="13"/>
  <c r="BU45" i="13"/>
  <c r="CF38" i="13"/>
  <c r="T38" i="13"/>
  <c r="AD38" i="13"/>
  <c r="U38" i="13"/>
  <c r="CN41" i="13"/>
  <c r="AB41" i="13"/>
  <c r="AP41" i="13"/>
  <c r="AH41" i="13"/>
  <c r="K41" i="13"/>
  <c r="BE41" i="13"/>
  <c r="CF46" i="13"/>
  <c r="T46" i="13"/>
  <c r="S46" i="13"/>
  <c r="CC46" i="13"/>
  <c r="AS46" i="13"/>
  <c r="BL37" i="13"/>
  <c r="CL37" i="13"/>
  <c r="J37" i="13"/>
  <c r="V38" i="13"/>
  <c r="BD42" i="13"/>
  <c r="BZ42" i="13"/>
  <c r="CG42" i="13"/>
  <c r="BI42" i="13"/>
  <c r="AL42" i="13"/>
  <c r="I21" i="13"/>
  <c r="BU21" i="13"/>
  <c r="BA22" i="13"/>
  <c r="AG23" i="13"/>
  <c r="M24" i="13"/>
  <c r="BY24" i="13"/>
  <c r="BE25" i="13"/>
  <c r="AK26" i="13"/>
  <c r="Q27" i="13"/>
  <c r="CC27" i="13"/>
  <c r="BI28" i="13"/>
  <c r="BD29" i="13"/>
  <c r="BI29" i="13"/>
  <c r="AZ30" i="13"/>
  <c r="V30" i="13"/>
  <c r="CF34" i="13"/>
  <c r="T34" i="13"/>
  <c r="BM34" i="13"/>
  <c r="BU37" i="13"/>
  <c r="BT39" i="13"/>
  <c r="H39" i="13"/>
  <c r="M39" i="13"/>
  <c r="CL39" i="13"/>
  <c r="BF39" i="13"/>
  <c r="BL43" i="13"/>
  <c r="CI43" i="13"/>
  <c r="B43" i="13"/>
  <c r="BW43" i="13"/>
  <c r="BA43" i="13"/>
  <c r="BW46" i="13"/>
  <c r="AF48" i="13"/>
  <c r="AX48" i="13"/>
  <c r="AO48" i="13"/>
  <c r="M48" i="13"/>
  <c r="W48" i="13"/>
  <c r="AN36" i="13"/>
  <c r="AL36" i="13"/>
  <c r="CF40" i="13"/>
  <c r="T40" i="13"/>
  <c r="BM40" i="13"/>
  <c r="AZ44" i="13"/>
  <c r="V44" i="13"/>
  <c r="CD47" i="13"/>
  <c r="R47" i="13"/>
  <c r="AV47" i="13"/>
  <c r="AO47" i="13"/>
  <c r="BD49" i="13"/>
  <c r="CD49" i="13"/>
  <c r="R49" i="13"/>
  <c r="E50" i="13"/>
  <c r="BM51" i="13"/>
  <c r="BJ51" i="13"/>
  <c r="BW51" i="13"/>
  <c r="I51" i="13"/>
  <c r="BL50" i="13"/>
  <c r="CL50" i="13"/>
  <c r="Z50" i="13"/>
  <c r="CC50" i="13"/>
  <c r="BI52" i="13"/>
  <c r="AO53" i="13"/>
  <c r="U54" i="13"/>
  <c r="CG54" i="13"/>
  <c r="BM55" i="13"/>
  <c r="AS56" i="13"/>
  <c r="BT57" i="13"/>
  <c r="BR57" i="13"/>
  <c r="Y57" i="13"/>
  <c r="BL58" i="13"/>
  <c r="CL58" i="13"/>
  <c r="Z58" i="13"/>
  <c r="CC58" i="13"/>
  <c r="BX60" i="13"/>
  <c r="L60" i="13"/>
  <c r="AM60" i="13"/>
  <c r="AX60" i="13"/>
  <c r="AW60" i="13"/>
  <c r="AN59" i="13"/>
  <c r="BN59" i="13"/>
  <c r="B59" i="13"/>
  <c r="BE60" i="13"/>
  <c r="CE16" i="13"/>
  <c r="S16" i="13"/>
  <c r="BM16" i="13"/>
  <c r="H16" i="13"/>
  <c r="BG17" i="13"/>
  <c r="L17" i="13"/>
  <c r="E18" i="13"/>
  <c r="E4" i="13"/>
  <c r="BQ4" i="13"/>
  <c r="AS5" i="13"/>
  <c r="U6" i="13"/>
  <c r="CG6" i="13"/>
  <c r="BI7" i="13"/>
  <c r="AK8" i="13"/>
  <c r="M9" i="13"/>
  <c r="BA10" i="13"/>
  <c r="AC11" i="13"/>
  <c r="E12" i="13"/>
  <c r="BQ12" i="13"/>
  <c r="AY13" i="13"/>
  <c r="AH13" i="13"/>
  <c r="BS14" i="13"/>
  <c r="G14" i="13"/>
  <c r="CC14" i="13"/>
  <c r="BN17" i="13"/>
  <c r="AE18" i="13"/>
  <c r="AW18" i="13"/>
  <c r="AD4" i="13"/>
  <c r="F5" i="13"/>
  <c r="BR5" i="13"/>
  <c r="BJ6" i="13"/>
  <c r="AL7" i="13"/>
  <c r="N8" i="13"/>
  <c r="BZ8" i="13"/>
  <c r="BB9" i="13"/>
  <c r="AD10" i="13"/>
  <c r="F11" i="13"/>
  <c r="BR11" i="13"/>
  <c r="AT12" i="13"/>
  <c r="Y13" i="13"/>
  <c r="R14" i="13"/>
  <c r="CE15" i="13"/>
  <c r="S15" i="13"/>
  <c r="BM15" i="13"/>
  <c r="BF16" i="13"/>
  <c r="AZ17" i="13"/>
  <c r="BN18" i="13"/>
  <c r="AU19" i="13"/>
  <c r="W19" i="13"/>
  <c r="BP19" i="13"/>
  <c r="BC20" i="13"/>
  <c r="Q20" i="13"/>
  <c r="Q31" i="13"/>
  <c r="AS32" i="13"/>
  <c r="BV33" i="13"/>
  <c r="BQ35" i="13"/>
  <c r="AJ31" i="13"/>
  <c r="BA31" i="13"/>
  <c r="AX31" i="13"/>
  <c r="AZ32" i="13"/>
  <c r="BU32" i="13"/>
  <c r="V32" i="13"/>
  <c r="BP33" i="13"/>
  <c r="D33" i="13"/>
  <c r="G33" i="13"/>
  <c r="CF35" i="13"/>
  <c r="T35" i="13"/>
  <c r="R35" i="13"/>
  <c r="E35" i="13"/>
  <c r="BT45" i="13"/>
  <c r="H45" i="13"/>
  <c r="O45" i="13"/>
  <c r="CK45" i="13"/>
  <c r="BN45" i="13"/>
  <c r="CB38" i="13"/>
  <c r="P38" i="13"/>
  <c r="Y38" i="13"/>
  <c r="M38" i="13"/>
  <c r="CJ41" i="13"/>
  <c r="X41" i="13"/>
  <c r="AK41" i="13"/>
  <c r="AA41" i="13"/>
  <c r="C41" i="13"/>
  <c r="CH41" i="13"/>
  <c r="CB46" i="13"/>
  <c r="P46" i="13"/>
  <c r="N46" i="13"/>
  <c r="BS46" i="13"/>
  <c r="AL46" i="13"/>
  <c r="BH37" i="13"/>
  <c r="CM37" i="13"/>
  <c r="E37" i="13"/>
  <c r="AE38" i="13"/>
  <c r="AZ42" i="13"/>
  <c r="BU42" i="13"/>
  <c r="BY42" i="13"/>
  <c r="BB42" i="13"/>
  <c r="AE42" i="13"/>
  <c r="M21" i="13"/>
  <c r="BY21" i="13"/>
  <c r="BE22" i="13"/>
  <c r="AK23" i="13"/>
  <c r="Q24" i="13"/>
  <c r="CC24" i="13"/>
  <c r="BI25" i="13"/>
  <c r="AO26" i="13"/>
  <c r="U27" i="13"/>
  <c r="CG27" i="13"/>
  <c r="BM28" i="13"/>
  <c r="AZ29" i="13"/>
  <c r="BN29" i="13"/>
  <c r="AV30" i="13"/>
  <c r="AA30" i="13"/>
  <c r="CB34" i="13"/>
  <c r="P34" i="13"/>
  <c r="BR34" i="13"/>
  <c r="CC37" i="13"/>
  <c r="BP39" i="13"/>
  <c r="D39" i="13"/>
  <c r="G39" i="13"/>
  <c r="CE39" i="13"/>
  <c r="BU39" i="13"/>
  <c r="BH43" i="13"/>
  <c r="CD43" i="13"/>
  <c r="CM43" i="13"/>
  <c r="BQ43" i="13"/>
  <c r="AT43" i="13"/>
  <c r="CN48" i="13"/>
  <c r="AB48" i="13"/>
  <c r="AT48" i="13"/>
  <c r="AG48" i="13"/>
  <c r="H48" i="13"/>
  <c r="BC48" i="13"/>
  <c r="AJ36" i="13"/>
  <c r="AQ36" i="13"/>
  <c r="CB40" i="13"/>
  <c r="P40" i="13"/>
  <c r="BR40" i="13"/>
  <c r="AV44" i="13"/>
  <c r="AA44" i="13"/>
  <c r="BZ47" i="13"/>
  <c r="N47" i="13"/>
  <c r="AR47" i="13"/>
  <c r="AW47" i="13"/>
  <c r="AZ49" i="13"/>
  <c r="BZ49" i="13"/>
  <c r="N49" i="13"/>
  <c r="M50" i="13"/>
  <c r="BI51" i="13"/>
  <c r="T21" i="13"/>
  <c r="BM20" i="12"/>
  <c r="S23" i="13"/>
  <c r="AQ4" i="13"/>
  <c r="AD16" i="12"/>
  <c r="AY27" i="12"/>
  <c r="Q33" i="12"/>
  <c r="BV38" i="12"/>
  <c r="CE43" i="12"/>
  <c r="F46" i="12"/>
  <c r="AQ47" i="12"/>
  <c r="CB48" i="12"/>
  <c r="Z50" i="12"/>
  <c r="BK51" i="12"/>
  <c r="I53" i="12"/>
  <c r="AT54" i="12"/>
  <c r="CE55" i="12"/>
  <c r="AC57" i="12"/>
  <c r="BN58" i="12"/>
  <c r="L60" i="12"/>
  <c r="AR27" i="12"/>
  <c r="CC28" i="12"/>
  <c r="AA30" i="12"/>
  <c r="BL31" i="12"/>
  <c r="J33" i="12"/>
  <c r="AU34" i="12"/>
  <c r="CF35" i="12"/>
  <c r="AD37" i="12"/>
  <c r="BO38" i="12"/>
  <c r="M40" i="12"/>
  <c r="AX41" i="12"/>
  <c r="CI42" i="12"/>
  <c r="AG44" i="12"/>
  <c r="BR45" i="12"/>
  <c r="P47" i="12"/>
  <c r="BA48" i="12"/>
  <c r="CL49" i="12"/>
  <c r="AJ51" i="12"/>
  <c r="BU52" i="12"/>
  <c r="S54" i="12"/>
  <c r="BD55" i="12"/>
  <c r="B57" i="12"/>
  <c r="AM58" i="12"/>
  <c r="BX59" i="12"/>
  <c r="AS34" i="12"/>
  <c r="CH35" i="12"/>
  <c r="CB37" i="12"/>
  <c r="BG40" i="12"/>
  <c r="AP43" i="12"/>
  <c r="U46" i="12"/>
  <c r="H49" i="12"/>
  <c r="BZ51" i="12"/>
  <c r="BE54" i="12"/>
  <c r="AJ57" i="12"/>
  <c r="S60" i="12"/>
  <c r="M27" i="12"/>
  <c r="AX28" i="12"/>
  <c r="CI29" i="12"/>
  <c r="AG31" i="12"/>
  <c r="BR32" i="12"/>
  <c r="P34" i="12"/>
  <c r="BA35" i="12"/>
  <c r="CL36" i="12"/>
  <c r="AJ38" i="12"/>
  <c r="BU39" i="12"/>
  <c r="S41" i="12"/>
  <c r="BD42" i="12"/>
  <c r="B44" i="12"/>
  <c r="AM45" i="12"/>
  <c r="BX46" i="12"/>
  <c r="V48" i="12"/>
  <c r="BG49" i="12"/>
  <c r="E51" i="12"/>
  <c r="AP52" i="12"/>
  <c r="CA53" i="12"/>
  <c r="Y55" i="12"/>
  <c r="BJ56" i="12"/>
  <c r="H58" i="12"/>
  <c r="AS59" i="12"/>
  <c r="CD60" i="12"/>
  <c r="Y38" i="12"/>
  <c r="L41" i="12"/>
  <c r="CL43" i="12"/>
  <c r="D45" i="12"/>
  <c r="I46" i="12"/>
  <c r="B47" i="12"/>
  <c r="AP47" i="12"/>
  <c r="BZ47" i="12"/>
  <c r="W48" i="12"/>
  <c r="BC48" i="12"/>
  <c r="CI48" i="12"/>
  <c r="AB49" i="12"/>
  <c r="BH49" i="12"/>
  <c r="CN49" i="12"/>
  <c r="AG50" i="12"/>
  <c r="BM50" i="12"/>
  <c r="F51" i="12"/>
  <c r="AP51" i="12"/>
  <c r="BV51" i="12"/>
  <c r="O52" i="12"/>
  <c r="AU52" i="12"/>
  <c r="CA52" i="12"/>
  <c r="T53" i="12"/>
  <c r="BD53" i="12"/>
  <c r="CJ53" i="12"/>
  <c r="AC54" i="12"/>
  <c r="BI54" i="12"/>
  <c r="B55" i="12"/>
  <c r="AH55" i="12"/>
  <c r="BN55" i="12"/>
  <c r="G56" i="12"/>
  <c r="AQ56" i="12"/>
  <c r="BW56" i="12"/>
  <c r="P57" i="12"/>
  <c r="AV57" i="12"/>
  <c r="CB57" i="12"/>
  <c r="U58" i="12"/>
  <c r="BA58" i="12"/>
  <c r="CG58" i="12"/>
  <c r="Z59" i="12"/>
  <c r="BF59" i="12"/>
  <c r="CL59" i="12"/>
  <c r="AE60" i="12"/>
  <c r="BK60" i="12"/>
  <c r="F27" i="12"/>
  <c r="V27" i="12"/>
  <c r="AL27" i="12"/>
  <c r="BB27" i="12"/>
  <c r="BR27" i="12"/>
  <c r="CH27" i="12"/>
  <c r="K28" i="12"/>
  <c r="AA28" i="12"/>
  <c r="AQ28" i="12"/>
  <c r="BG28" i="12"/>
  <c r="BW28" i="12"/>
  <c r="CM28" i="12"/>
  <c r="P29" i="12"/>
  <c r="AF29" i="12"/>
  <c r="AV29" i="12"/>
  <c r="BL29" i="12"/>
  <c r="CB29" i="12"/>
  <c r="E30" i="12"/>
  <c r="U30" i="12"/>
  <c r="AK30" i="12"/>
  <c r="BA30" i="12"/>
  <c r="BQ30" i="12"/>
  <c r="CG30" i="12"/>
  <c r="J31" i="12"/>
  <c r="Z31" i="12"/>
  <c r="AP31" i="12"/>
  <c r="BF31" i="12"/>
  <c r="BV31" i="12"/>
  <c r="CL31" i="12"/>
  <c r="O32" i="12"/>
  <c r="AE32" i="12"/>
  <c r="AU32" i="12"/>
  <c r="BK32" i="12"/>
  <c r="CA32" i="12"/>
  <c r="D33" i="12"/>
  <c r="T33" i="12"/>
  <c r="AJ33" i="12"/>
  <c r="AZ33" i="12"/>
  <c r="K16" i="13"/>
  <c r="BX16" i="13"/>
  <c r="R16" i="13"/>
  <c r="CE17" i="13"/>
  <c r="S17" i="13"/>
  <c r="BM17" i="13"/>
  <c r="BF18" i="13"/>
  <c r="AS4" i="13"/>
  <c r="U5" i="13"/>
  <c r="M6" i="13"/>
  <c r="E7" i="13"/>
  <c r="BQ7" i="13"/>
  <c r="AS8" i="13"/>
  <c r="U9" i="13"/>
  <c r="CG9" i="13"/>
  <c r="BI10" i="13"/>
  <c r="AK11" i="13"/>
  <c r="M12" i="13"/>
  <c r="AQ13" i="13"/>
  <c r="AS13" i="13"/>
  <c r="BK14" i="13"/>
  <c r="F14" i="13"/>
  <c r="CN14" i="13"/>
  <c r="CF16" i="13"/>
  <c r="CI18" i="13"/>
  <c r="W18" i="13"/>
  <c r="BH18" i="13"/>
  <c r="AL4" i="13"/>
  <c r="N5" i="13"/>
  <c r="BZ5" i="13"/>
  <c r="BB6" i="13"/>
  <c r="AD7" i="13"/>
  <c r="F8" i="13"/>
  <c r="BR8" i="13"/>
  <c r="AT9" i="13"/>
  <c r="V10" i="13"/>
  <c r="BJ11" i="13"/>
  <c r="AL12" i="13"/>
  <c r="N13" i="13"/>
  <c r="H14" i="13"/>
  <c r="AA15" i="13"/>
  <c r="BB15" i="13"/>
  <c r="AV16" i="13"/>
  <c r="AO17" i="13"/>
  <c r="AH18" i="13"/>
  <c r="BS19" i="13"/>
  <c r="AX19" i="13"/>
  <c r="AB19" i="13"/>
  <c r="CB20" i="13"/>
  <c r="O20" i="13"/>
  <c r="BR20" i="13"/>
  <c r="B32" i="13"/>
  <c r="AE33" i="13"/>
  <c r="BW35" i="13"/>
  <c r="BH31" i="13"/>
  <c r="CG31" i="13"/>
  <c r="G31" i="13"/>
  <c r="BX32" i="13"/>
  <c r="L32" i="13"/>
  <c r="S32" i="13"/>
  <c r="CN33" i="13"/>
  <c r="AB33" i="13"/>
  <c r="AM33" i="13"/>
  <c r="BM33" i="13"/>
  <c r="AR35" i="13"/>
  <c r="AX35" i="13"/>
  <c r="AT35" i="13"/>
  <c r="CM35" i="13"/>
  <c r="AF45" i="13"/>
  <c r="AU45" i="13"/>
  <c r="AO45" i="13"/>
  <c r="R45" i="13"/>
  <c r="AC45" i="13"/>
  <c r="AN38" i="13"/>
  <c r="BE38" i="13"/>
  <c r="BC38" i="13"/>
  <c r="AL38" i="13"/>
  <c r="AV41" i="13"/>
  <c r="BQ41" i="13"/>
  <c r="BR41" i="13"/>
  <c r="AT41" i="13"/>
  <c r="W41" i="13"/>
  <c r="BV46" i="13"/>
  <c r="AN46" i="13"/>
  <c r="AT46" i="13"/>
  <c r="AA46" i="13"/>
  <c r="CK46" i="13"/>
  <c r="CF37" i="13"/>
  <c r="T37" i="13"/>
  <c r="AK37" i="13"/>
  <c r="BS37" i="13"/>
  <c r="BX42" i="13"/>
  <c r="L42" i="13"/>
  <c r="S42" i="13"/>
  <c r="F42" i="13"/>
  <c r="BV42" i="13"/>
  <c r="BS45" i="13"/>
  <c r="BA21" i="13"/>
  <c r="AG22" i="13"/>
  <c r="M23" i="13"/>
  <c r="BY23" i="13"/>
  <c r="BE24" i="13"/>
  <c r="AK25" i="13"/>
  <c r="Q26" i="13"/>
  <c r="CC26" i="13"/>
  <c r="BI27" i="13"/>
  <c r="AO28" i="13"/>
  <c r="BX29" i="13"/>
  <c r="AK29" i="13"/>
  <c r="BT30" i="13"/>
  <c r="H30" i="13"/>
  <c r="CC30" i="13"/>
  <c r="AN34" i="13"/>
  <c r="AL34" i="13"/>
  <c r="AL37" i="13"/>
  <c r="CN39" i="13"/>
  <c r="AB39" i="13"/>
  <c r="AM39" i="13"/>
  <c r="AI39" i="13"/>
  <c r="K39" i="13"/>
  <c r="CF43" i="13"/>
  <c r="T43" i="13"/>
  <c r="AC43" i="13"/>
  <c r="U43" i="13"/>
  <c r="CK43" i="13"/>
  <c r="V45" i="13"/>
  <c r="AZ48" i="13"/>
  <c r="BR48" i="13"/>
  <c r="CC48" i="13"/>
  <c r="BA48" i="13"/>
  <c r="BG48" i="13"/>
  <c r="BH36" i="13"/>
  <c r="K36" i="13"/>
  <c r="G48" i="13"/>
  <c r="AN40" i="13"/>
  <c r="AL40" i="13"/>
  <c r="BT44" i="13"/>
  <c r="H44" i="13"/>
  <c r="CC44" i="13"/>
  <c r="AL47" i="13"/>
  <c r="BP47" i="13"/>
  <c r="D47" i="13"/>
  <c r="BX49" i="13"/>
  <c r="L49" i="13"/>
  <c r="AL49" i="13"/>
  <c r="BE49" i="13"/>
  <c r="CG51" i="13"/>
  <c r="CJ51" i="13"/>
  <c r="H51" i="13"/>
  <c r="R51" i="13"/>
  <c r="CF50" i="13"/>
  <c r="T50" i="13"/>
  <c r="AT50" i="13"/>
  <c r="AO50" i="13"/>
  <c r="AO52" i="13"/>
  <c r="U53" i="13"/>
  <c r="CG53" i="13"/>
  <c r="BM54" i="13"/>
  <c r="AS55" i="13"/>
  <c r="Y56" i="13"/>
  <c r="CN57" i="13"/>
  <c r="CL57" i="13"/>
  <c r="E57" i="13"/>
  <c r="CF58" i="13"/>
  <c r="T58" i="13"/>
  <c r="AT58" i="13"/>
  <c r="AO58" i="13"/>
  <c r="BY59" i="13"/>
  <c r="AF60" i="13"/>
  <c r="BG60" i="13"/>
  <c r="BR60" i="13"/>
  <c r="F60" i="13"/>
  <c r="BH59" i="13"/>
  <c r="CH59" i="13"/>
  <c r="V59" i="13"/>
  <c r="CK59" i="13"/>
  <c r="AM16" i="13"/>
  <c r="AL16" i="13"/>
  <c r="BQ14" i="13"/>
  <c r="BN16" i="13"/>
  <c r="AE17" i="13"/>
  <c r="AW17" i="13"/>
  <c r="BL18" i="13"/>
  <c r="AW4" i="13"/>
  <c r="AO5" i="13"/>
  <c r="AG6" i="13"/>
  <c r="I7" i="13"/>
  <c r="BU7" i="13"/>
  <c r="BM8" i="13"/>
  <c r="AO9" i="13"/>
  <c r="Q10" i="13"/>
  <c r="CC10" i="13"/>
  <c r="BE11" i="13"/>
  <c r="AG12" i="13"/>
  <c r="W13" i="13"/>
  <c r="BT13" i="13"/>
  <c r="AQ14" i="13"/>
  <c r="AG14" i="13"/>
  <c r="Y16" i="13"/>
  <c r="R17" i="13"/>
  <c r="CE18" i="13"/>
  <c r="S18" i="13"/>
  <c r="BM18" i="13"/>
  <c r="AP4" i="13"/>
  <c r="AH5" i="13"/>
  <c r="J6" i="13"/>
  <c r="AX7" i="13"/>
  <c r="Z8" i="13"/>
  <c r="B9" i="13"/>
  <c r="BN9" i="13"/>
  <c r="AP10" i="13"/>
  <c r="R11" i="13"/>
  <c r="CD11" i="13"/>
  <c r="BF12" i="13"/>
  <c r="AO13" i="13"/>
  <c r="AH14" i="13"/>
  <c r="BS15" i="13"/>
  <c r="G15" i="13"/>
  <c r="CC15" i="13"/>
  <c r="BV16" i="13"/>
  <c r="BP17" i="13"/>
  <c r="CD18" i="13"/>
  <c r="CJ19" i="13"/>
  <c r="K19" i="13"/>
  <c r="CK19" i="13"/>
  <c r="AQ20" i="13"/>
  <c r="AG20" i="13"/>
  <c r="AL31" i="13"/>
  <c r="BN32" i="13"/>
  <c r="I35" i="13"/>
  <c r="CJ31" i="13"/>
  <c r="X31" i="13"/>
  <c r="AK31" i="13"/>
  <c r="BS31" i="13"/>
  <c r="AN32" i="13"/>
  <c r="BE32" i="13"/>
  <c r="AQ32" i="13"/>
  <c r="BD33" i="13"/>
  <c r="BY33" i="13"/>
  <c r="O33" i="13"/>
  <c r="BT35" i="13"/>
  <c r="CI35" i="13"/>
  <c r="D35" i="13"/>
  <c r="Z35" i="13"/>
  <c r="BH45" i="13"/>
  <c r="CG45" i="13"/>
  <c r="CM45" i="13"/>
  <c r="BO45" i="13"/>
  <c r="AS45" i="13"/>
  <c r="BP38" i="13"/>
  <c r="D38" i="13"/>
  <c r="I38" i="13"/>
  <c r="CD38" i="13"/>
  <c r="BX41" i="13"/>
  <c r="L41" i="13"/>
  <c r="U41" i="13"/>
  <c r="F41" i="13"/>
  <c r="BU41" i="13"/>
  <c r="G45" i="13"/>
  <c r="BP46" i="13"/>
  <c r="D46" i="13"/>
  <c r="CE46" i="13"/>
  <c r="AU46" i="13"/>
  <c r="Q46" i="13"/>
  <c r="AV37" i="13"/>
  <c r="BV37" i="13"/>
  <c r="V37" i="13"/>
  <c r="BG38" i="13"/>
  <c r="AN42" i="13"/>
  <c r="BE42" i="13"/>
  <c r="BC42" i="13"/>
  <c r="AG42" i="13"/>
  <c r="J42" i="13"/>
  <c r="Y21" i="13"/>
  <c r="E22" i="13"/>
  <c r="BQ22" i="13"/>
  <c r="AW23" i="13"/>
  <c r="AC24" i="13"/>
  <c r="I25" i="13"/>
  <c r="BU25" i="13"/>
  <c r="BA26" i="13"/>
  <c r="AG27" i="13"/>
  <c r="M28" i="13"/>
  <c r="BY28" i="13"/>
  <c r="I29" i="13"/>
  <c r="CD29" i="13"/>
  <c r="AJ30" i="13"/>
  <c r="AQ30" i="13"/>
  <c r="BP34" i="13"/>
  <c r="D34" i="13"/>
  <c r="CH34" i="13"/>
  <c r="O38" i="13"/>
  <c r="BD39" i="13"/>
  <c r="BY39" i="13"/>
  <c r="CG39" i="13"/>
  <c r="BJ39" i="13"/>
  <c r="AQ41" i="13"/>
  <c r="AV43" i="13"/>
  <c r="BN43" i="13"/>
  <c r="BR43" i="13"/>
  <c r="AU43" i="13"/>
  <c r="Y43" i="13"/>
  <c r="CB48" i="13"/>
  <c r="P48" i="13"/>
  <c r="AH48" i="13"/>
  <c r="J48" i="13"/>
  <c r="BK48" i="13"/>
  <c r="CJ36" i="13"/>
  <c r="X36" i="13"/>
  <c r="BG36" i="13"/>
  <c r="BP40" i="13"/>
  <c r="D40" i="13"/>
  <c r="CH40" i="13"/>
  <c r="AJ44" i="13"/>
  <c r="AQ44" i="13"/>
  <c r="BN47" i="13"/>
  <c r="B47" i="13"/>
  <c r="AF47" i="13"/>
  <c r="BU47" i="13"/>
  <c r="AN49" i="13"/>
  <c r="BN49" i="13"/>
  <c r="B49" i="13"/>
  <c r="AK50" i="13"/>
  <c r="AW51" i="13"/>
  <c r="AN51" i="13"/>
  <c r="BB51" i="13"/>
  <c r="AU51" i="13"/>
  <c r="AV50" i="13"/>
  <c r="BV50" i="13"/>
  <c r="J50" i="13"/>
  <c r="M52" i="13"/>
  <c r="BY52" i="13"/>
  <c r="BE53" i="13"/>
  <c r="AK54" i="13"/>
  <c r="Q55" i="13"/>
  <c r="CC55" i="13"/>
  <c r="BI56" i="13"/>
  <c r="BD57" i="13"/>
  <c r="BB57" i="13"/>
  <c r="BA57" i="13"/>
  <c r="AV58" i="13"/>
  <c r="BV58" i="13"/>
  <c r="J58" i="13"/>
  <c r="U59" i="13"/>
  <c r="BH60" i="13"/>
  <c r="CI60" i="13"/>
  <c r="W60" i="13"/>
  <c r="AH60" i="13"/>
  <c r="CJ59" i="13"/>
  <c r="X59" i="13"/>
  <c r="AX59" i="13"/>
  <c r="AG59" i="13"/>
  <c r="BO16" i="13"/>
  <c r="C16" i="13"/>
  <c r="CH16" i="13"/>
  <c r="AC16" i="13"/>
  <c r="AQ17" i="13"/>
  <c r="AG17" i="13"/>
  <c r="Z18" i="13"/>
  <c r="U4" i="13"/>
  <c r="CG4" i="13"/>
  <c r="BI5" i="13"/>
  <c r="AK6" i="13"/>
  <c r="M7" i="13"/>
  <c r="BA8" i="13"/>
  <c r="AC9" i="13"/>
  <c r="E10" i="13"/>
  <c r="BQ10" i="13"/>
  <c r="AS11" i="13"/>
  <c r="U12" i="13"/>
  <c r="CG12" i="13"/>
  <c r="AI13" i="13"/>
  <c r="BD13" i="13"/>
  <c r="BC14" i="13"/>
  <c r="Q14" i="13"/>
  <c r="I16" i="13"/>
  <c r="B17" i="13"/>
  <c r="CA18" i="13"/>
  <c r="O18" i="13"/>
  <c r="BR18" i="13"/>
  <c r="AT4" i="13"/>
  <c r="V5" i="13"/>
  <c r="N6" i="13"/>
  <c r="BZ6" i="13"/>
  <c r="BB7" i="13"/>
  <c r="AD8" i="13"/>
  <c r="F9" i="13"/>
  <c r="BR9" i="13"/>
  <c r="AT10" i="13"/>
  <c r="V11" i="13"/>
  <c r="BJ12" i="13"/>
  <c r="AT13" i="13"/>
  <c r="AN14" i="13"/>
  <c r="BO15" i="13"/>
  <c r="C15" i="13"/>
  <c r="CH15" i="13"/>
  <c r="CB16" i="13"/>
  <c r="B18" i="13"/>
  <c r="CJ18" i="13"/>
  <c r="CD19" i="13"/>
  <c r="G19" i="13"/>
  <c r="CK20" i="13"/>
  <c r="AM20" i="13"/>
  <c r="AL20" i="13"/>
  <c r="AS31" i="13"/>
  <c r="BV32" i="13"/>
  <c r="S35" i="13"/>
  <c r="CF31" i="13"/>
  <c r="T31" i="13"/>
  <c r="AE31" i="13"/>
  <c r="BZ31" i="13"/>
  <c r="AJ32" i="13"/>
  <c r="AY32" i="13"/>
  <c r="AX32" i="13"/>
  <c r="AZ33" i="13"/>
  <c r="BS33" i="13"/>
  <c r="V33" i="13"/>
  <c r="BP35" i="13"/>
  <c r="CD35" i="13"/>
  <c r="CK35" i="13"/>
  <c r="AI35" i="13"/>
  <c r="BD45" i="13"/>
  <c r="CA45" i="13"/>
  <c r="CE45" i="13"/>
  <c r="BI45" i="13"/>
  <c r="AL45" i="13"/>
  <c r="BL38" i="13"/>
  <c r="CK38" i="13"/>
  <c r="C38" i="13"/>
  <c r="BW38" i="13"/>
  <c r="BT41" i="13"/>
  <c r="H41" i="13"/>
  <c r="O41" i="13"/>
  <c r="CK41" i="13"/>
  <c r="BN41" i="13"/>
  <c r="AI45" i="13"/>
  <c r="BL46" i="13"/>
  <c r="CG46" i="13"/>
  <c r="BU46" i="13"/>
  <c r="AM46" i="13"/>
  <c r="J46" i="13"/>
  <c r="AR37" i="13"/>
  <c r="BQ37" i="13"/>
  <c r="AC37" i="13"/>
  <c r="BV38" i="13"/>
  <c r="AJ42" i="13"/>
  <c r="AY42" i="13"/>
  <c r="AW42" i="13"/>
  <c r="Z42" i="13"/>
  <c r="B42" i="13"/>
  <c r="AC21" i="13"/>
  <c r="I22" i="13"/>
  <c r="BU22" i="13"/>
  <c r="BA23" i="13"/>
  <c r="AG24" i="13"/>
  <c r="M25" i="13"/>
  <c r="BY25" i="13"/>
  <c r="BE26" i="13"/>
  <c r="AK27" i="13"/>
  <c r="Q28" i="13"/>
  <c r="CC28" i="13"/>
  <c r="M29" i="13"/>
  <c r="CI29" i="13"/>
  <c r="AF30" i="13"/>
  <c r="AW30" i="13"/>
  <c r="BL34" i="13"/>
  <c r="F34" i="13"/>
  <c r="CM34" i="13"/>
  <c r="W38" i="13"/>
  <c r="AZ39" i="13"/>
  <c r="BS39" i="13"/>
  <c r="BZ39" i="13"/>
  <c r="BB39" i="13"/>
  <c r="BS41" i="13"/>
  <c r="AR43" i="13"/>
  <c r="BI43" i="13"/>
  <c r="BK43" i="13"/>
  <c r="AO43" i="13"/>
  <c r="Q43" i="13"/>
  <c r="BX48" i="13"/>
  <c r="L48" i="13"/>
  <c r="AD48" i="13"/>
  <c r="F48" i="13"/>
  <c r="AU48" i="13"/>
  <c r="CF36" i="13"/>
  <c r="T36" i="13"/>
  <c r="BM36" i="13"/>
  <c r="BL40" i="13"/>
  <c r="F40" i="13"/>
  <c r="CM40" i="13"/>
  <c r="AF44" i="13"/>
  <c r="AW44" i="13"/>
  <c r="BJ47" i="13"/>
  <c r="CN47" i="13"/>
  <c r="AB47" i="13"/>
  <c r="CC47" i="13"/>
  <c r="AJ49" i="13"/>
  <c r="BJ49" i="13"/>
  <c r="I49" i="13"/>
  <c r="AS50" i="13"/>
  <c r="AS51" i="13"/>
  <c r="AI51" i="13"/>
  <c r="AV51" i="13"/>
  <c r="BF51" i="13"/>
  <c r="AR50" i="13"/>
  <c r="BR50" i="13"/>
  <c r="F50" i="13"/>
  <c r="Q52" i="13"/>
  <c r="S7" i="13"/>
  <c r="AE26" i="12"/>
  <c r="AK13" i="13"/>
  <c r="AF6" i="12"/>
  <c r="J12" i="12"/>
  <c r="BO17" i="12"/>
  <c r="AG23" i="12"/>
  <c r="CJ28" i="12"/>
  <c r="BB34" i="12"/>
  <c r="T40" i="12"/>
  <c r="BD44" i="12"/>
  <c r="AL46" i="12"/>
  <c r="BW47" i="12"/>
  <c r="U49" i="12"/>
  <c r="BF50" i="12"/>
  <c r="D52" i="12"/>
  <c r="AO53" i="12"/>
  <c r="BZ54" i="12"/>
  <c r="X56" i="12"/>
  <c r="BI57" i="12"/>
  <c r="G59" i="12"/>
  <c r="AR60" i="12"/>
  <c r="BX27" i="12"/>
  <c r="V29" i="12"/>
  <c r="BG30" i="12"/>
  <c r="E32" i="12"/>
  <c r="AP33" i="12"/>
  <c r="CA34" i="12"/>
  <c r="Y36" i="12"/>
  <c r="BJ37" i="12"/>
  <c r="H39" i="12"/>
  <c r="AS40" i="12"/>
  <c r="CD41" i="12"/>
  <c r="AB43" i="12"/>
  <c r="BM44" i="12"/>
  <c r="K46" i="12"/>
  <c r="AV47" i="12"/>
  <c r="CG48" i="12"/>
  <c r="AE50" i="12"/>
  <c r="BP51" i="12"/>
  <c r="N53" i="12"/>
  <c r="AY54" i="12"/>
  <c r="CJ55" i="12"/>
  <c r="AH57" i="12"/>
  <c r="BS58" i="12"/>
  <c r="Q60" i="12"/>
  <c r="CC34" i="12"/>
  <c r="AA36" i="12"/>
  <c r="BA38" i="12"/>
  <c r="AF41" i="12"/>
  <c r="O44" i="12"/>
  <c r="CK46" i="12"/>
  <c r="BT49" i="12"/>
  <c r="AY52" i="12"/>
  <c r="AD55" i="12"/>
  <c r="I58" i="12"/>
  <c r="CE60" i="12"/>
  <c r="AS27" i="12"/>
  <c r="CD28" i="12"/>
  <c r="AB30" i="12"/>
  <c r="BM31" i="12"/>
  <c r="K33" i="12"/>
  <c r="AV34" i="12"/>
  <c r="CG35" i="12"/>
  <c r="AE37" i="12"/>
  <c r="BP38" i="12"/>
  <c r="N40" i="12"/>
  <c r="AY41" i="12"/>
  <c r="CJ42" i="12"/>
  <c r="AH44" i="12"/>
  <c r="BS45" i="12"/>
  <c r="Q47" i="12"/>
  <c r="BB48" i="12"/>
  <c r="CM49" i="12"/>
  <c r="AK51" i="12"/>
  <c r="BV52" i="12"/>
  <c r="T54" i="12"/>
  <c r="BE55" i="12"/>
  <c r="C57" i="12"/>
  <c r="AN58" i="12"/>
  <c r="BY59" i="12"/>
  <c r="CK38" i="12"/>
  <c r="BX41" i="12"/>
  <c r="S44" i="12"/>
  <c r="AJ45" i="12"/>
  <c r="AG46" i="12"/>
  <c r="J47" i="12"/>
  <c r="AX47" i="12"/>
  <c r="CH47" i="12"/>
  <c r="AE48" i="12"/>
  <c r="BK48" i="12"/>
  <c r="D49" i="12"/>
  <c r="AJ49" i="12"/>
  <c r="BP49" i="12"/>
  <c r="I50" i="12"/>
  <c r="AO50" i="12"/>
  <c r="BU50" i="12"/>
  <c r="N51" i="12"/>
  <c r="AX51" i="12"/>
  <c r="CD51" i="12"/>
  <c r="W52" i="12"/>
  <c r="BC52" i="12"/>
  <c r="CI52" i="12"/>
  <c r="AF53" i="12"/>
  <c r="BL53" i="12"/>
  <c r="E54" i="12"/>
  <c r="AK54" i="12"/>
  <c r="BQ54" i="12"/>
  <c r="J55" i="12"/>
  <c r="AP55" i="12"/>
  <c r="BV55" i="12"/>
  <c r="S56" i="12"/>
  <c r="AY56" i="12"/>
  <c r="CE56" i="12"/>
  <c r="X57" i="12"/>
  <c r="BD57" i="12"/>
  <c r="CJ57" i="12"/>
  <c r="AC58" i="12"/>
  <c r="BI58" i="12"/>
  <c r="B59" i="12"/>
  <c r="AH59" i="12"/>
  <c r="BN59" i="12"/>
  <c r="G60" i="12"/>
  <c r="AM60" i="12"/>
  <c r="BS60" i="12"/>
  <c r="J27" i="12"/>
  <c r="Z27" i="12"/>
  <c r="AP27" i="12"/>
  <c r="BF27" i="12"/>
  <c r="BV27" i="12"/>
  <c r="CL27" i="12"/>
  <c r="O28" i="12"/>
  <c r="AE28" i="12"/>
  <c r="AU28" i="12"/>
  <c r="BK28" i="12"/>
  <c r="CA28" i="12"/>
  <c r="D29" i="12"/>
  <c r="T29" i="12"/>
  <c r="AJ29" i="12"/>
  <c r="AZ29" i="12"/>
  <c r="BP29" i="12"/>
  <c r="CF29" i="12"/>
  <c r="I30" i="12"/>
  <c r="Y30" i="12"/>
  <c r="AO30" i="12"/>
  <c r="BE30" i="12"/>
  <c r="BU30" i="12"/>
  <c r="CK30" i="12"/>
  <c r="N31" i="12"/>
  <c r="AD31" i="12"/>
  <c r="AT31" i="12"/>
  <c r="BJ31" i="12"/>
  <c r="BZ31" i="12"/>
  <c r="C32" i="12"/>
  <c r="S32" i="12"/>
  <c r="AI32" i="12"/>
  <c r="AY32" i="12"/>
  <c r="BO32" i="12"/>
  <c r="CE32" i="12"/>
  <c r="H33" i="12"/>
  <c r="X33" i="12"/>
  <c r="AN33" i="12"/>
  <c r="BD33" i="12"/>
  <c r="BG16" i="13"/>
  <c r="L16" i="13"/>
  <c r="AP14" i="13"/>
  <c r="AN16" i="13"/>
  <c r="BO17" i="13"/>
  <c r="C17" i="13"/>
  <c r="CH17" i="13"/>
  <c r="CB18" i="13"/>
  <c r="BI4" i="13"/>
  <c r="AK5" i="13"/>
  <c r="AC6" i="13"/>
  <c r="U7" i="13"/>
  <c r="CG7" i="13"/>
  <c r="BI8" i="13"/>
  <c r="AK9" i="13"/>
  <c r="M10" i="13"/>
  <c r="BY10" i="13"/>
  <c r="BA11" i="13"/>
  <c r="AC12" i="13"/>
  <c r="AA13" i="13"/>
  <c r="BN13" i="13"/>
  <c r="AU14" i="13"/>
  <c r="AB14" i="13"/>
  <c r="T16" i="13"/>
  <c r="M17" i="13"/>
  <c r="BS18" i="13"/>
  <c r="G18" i="13"/>
  <c r="CC18" i="13"/>
  <c r="BB4" i="13"/>
  <c r="AD5" i="13"/>
  <c r="F6" i="13"/>
  <c r="BR6" i="13"/>
  <c r="AT7" i="13"/>
  <c r="V8" i="13"/>
  <c r="BJ9" i="13"/>
  <c r="AL10" i="13"/>
  <c r="N11" i="13"/>
  <c r="BZ11" i="13"/>
  <c r="BB12" i="13"/>
  <c r="AJ13" i="13"/>
  <c r="AC14" i="13"/>
  <c r="K15" i="13"/>
  <c r="BX15" i="13"/>
  <c r="BQ16" i="13"/>
  <c r="BJ17" i="13"/>
  <c r="BD18" i="13"/>
  <c r="BC19" i="13"/>
  <c r="AE19" i="13"/>
  <c r="BA19" i="13"/>
  <c r="BK20" i="13"/>
  <c r="F20" i="13"/>
  <c r="B31" i="13"/>
  <c r="AE32" i="13"/>
  <c r="BG33" i="13"/>
  <c r="AW35" i="13"/>
  <c r="AR31" i="13"/>
  <c r="BK31" i="13"/>
  <c r="AI31" i="13"/>
  <c r="BH32" i="13"/>
  <c r="CE32" i="13"/>
  <c r="G32" i="13"/>
  <c r="BX33" i="13"/>
  <c r="L33" i="13"/>
  <c r="R33" i="13"/>
  <c r="CN35" i="13"/>
  <c r="AB35" i="13"/>
  <c r="AC35" i="13"/>
  <c r="Q35" i="13"/>
  <c r="CB45" i="13"/>
  <c r="P45" i="13"/>
  <c r="Z45" i="13"/>
  <c r="M45" i="13"/>
  <c r="CC45" i="13"/>
  <c r="CJ38" i="13"/>
  <c r="X38" i="13"/>
  <c r="AI38" i="13"/>
  <c r="AA38" i="13"/>
  <c r="CH38" i="13"/>
  <c r="AF41" i="13"/>
  <c r="AU41" i="13"/>
  <c r="AO41" i="13"/>
  <c r="R41" i="13"/>
  <c r="AC41" i="13"/>
  <c r="CJ46" i="13"/>
  <c r="X46" i="13"/>
  <c r="Y46" i="13"/>
  <c r="CM46" i="13"/>
  <c r="BA46" i="13"/>
  <c r="BP37" i="13"/>
  <c r="D37" i="13"/>
  <c r="O37" i="13"/>
  <c r="K38" i="13"/>
  <c r="BH42" i="13"/>
  <c r="CE42" i="13"/>
  <c r="CM42" i="13"/>
  <c r="BQ42" i="13"/>
  <c r="AS42" i="13"/>
  <c r="E21" i="13"/>
  <c r="BQ21" i="13"/>
  <c r="AW22" i="13"/>
  <c r="AC23" i="13"/>
  <c r="I24" i="13"/>
  <c r="BU24" i="13"/>
  <c r="BA25" i="13"/>
  <c r="AG26" i="13"/>
  <c r="M27" i="13"/>
  <c r="BY27" i="13"/>
  <c r="BE28" i="13"/>
  <c r="BH29" i="13"/>
  <c r="BC29" i="13"/>
  <c r="BD30" i="13"/>
  <c r="Q30" i="13"/>
  <c r="CJ34" i="13"/>
  <c r="X34" i="13"/>
  <c r="BG34" i="13"/>
  <c r="BN37" i="13"/>
  <c r="BX39" i="13"/>
  <c r="L39" i="13"/>
  <c r="R39" i="13"/>
  <c r="F39" i="13"/>
  <c r="AQ39" i="13"/>
  <c r="BP43" i="13"/>
  <c r="D43" i="13"/>
  <c r="G43" i="13"/>
  <c r="CE43" i="13"/>
  <c r="BG43" i="13"/>
  <c r="AQ46" i="13"/>
  <c r="AJ48" i="13"/>
  <c r="BB48" i="13"/>
  <c r="AW48" i="13"/>
  <c r="U48" i="13"/>
  <c r="C48" i="13"/>
  <c r="AR36" i="13"/>
  <c r="AG36" i="13"/>
  <c r="CJ40" i="13"/>
  <c r="X40" i="13"/>
  <c r="BG40" i="13"/>
  <c r="BD44" i="13"/>
  <c r="Q44" i="13"/>
  <c r="CH47" i="13"/>
  <c r="V47" i="13"/>
  <c r="AZ47" i="13"/>
  <c r="AG47" i="13"/>
  <c r="BH49" i="13"/>
  <c r="CH49" i="13"/>
  <c r="V49" i="13"/>
  <c r="CK49" i="13"/>
  <c r="BQ51" i="13"/>
  <c r="BO51" i="13"/>
  <c r="CB51" i="13"/>
  <c r="B51" i="13"/>
  <c r="BP50" i="13"/>
  <c r="D50" i="13"/>
  <c r="AD50" i="13"/>
  <c r="BU50" i="13"/>
  <c r="BE52" i="13"/>
  <c r="AK53" i="13"/>
  <c r="Q54" i="13"/>
  <c r="CC54" i="13"/>
  <c r="BI55" i="13"/>
  <c r="AO56" i="13"/>
  <c r="BX57" i="13"/>
  <c r="BV57" i="13"/>
  <c r="U57" i="13"/>
  <c r="BP58" i="13"/>
  <c r="D58" i="13"/>
  <c r="AD58" i="13"/>
  <c r="BU58" i="13"/>
  <c r="CB60" i="13"/>
  <c r="P60" i="13"/>
  <c r="AQ60" i="13"/>
  <c r="BB60" i="13"/>
  <c r="AG60" i="13"/>
  <c r="AR59" i="13"/>
  <c r="BR59" i="13"/>
  <c r="F59" i="13"/>
  <c r="AO60" i="13"/>
  <c r="W16" i="13"/>
  <c r="BH16" i="13"/>
  <c r="B16" i="13"/>
  <c r="O17" i="13"/>
  <c r="BR17" i="13"/>
  <c r="CG18" i="13"/>
  <c r="BM4" i="13"/>
  <c r="BE5" i="13"/>
  <c r="AW6" i="13"/>
  <c r="Y7" i="13"/>
  <c r="Q8" i="13"/>
  <c r="CC8" i="13"/>
  <c r="BE9" i="13"/>
  <c r="AG10" i="13"/>
  <c r="I11" i="13"/>
  <c r="BU11" i="13"/>
  <c r="AW12" i="13"/>
  <c r="BS13" i="13"/>
  <c r="I13" i="13"/>
  <c r="CM14" i="13"/>
  <c r="AA14" i="13"/>
  <c r="BB14" i="13"/>
  <c r="AT16" i="13"/>
  <c r="AN17" i="13"/>
  <c r="BO18" i="13"/>
  <c r="C18" i="13"/>
  <c r="CH18" i="13"/>
  <c r="BF4" i="13"/>
  <c r="AX5" i="13"/>
  <c r="Z6" i="13"/>
  <c r="B7" i="13"/>
  <c r="BN7" i="13"/>
  <c r="AP8" i="13"/>
  <c r="R9" i="13"/>
  <c r="CD9" i="13"/>
  <c r="BF10" i="13"/>
  <c r="AH11" i="13"/>
  <c r="J12" i="13"/>
  <c r="BJ13" i="13"/>
  <c r="BD14" i="13"/>
  <c r="BC15" i="13"/>
  <c r="Q15" i="13"/>
  <c r="J16" i="13"/>
  <c r="D17" i="13"/>
  <c r="R18" i="13"/>
  <c r="CE19" i="13"/>
  <c r="BN19" i="13"/>
  <c r="L19" i="13"/>
  <c r="BY20" i="13"/>
  <c r="AA20" i="13"/>
  <c r="BB20" i="13"/>
  <c r="BN31" i="13"/>
  <c r="J33" i="13"/>
  <c r="AU35" i="13"/>
  <c r="BT31" i="13"/>
  <c r="H31" i="13"/>
  <c r="O31" i="13"/>
  <c r="CJ32" i="13"/>
  <c r="X32" i="13"/>
  <c r="AI32" i="13"/>
  <c r="BS32" i="13"/>
  <c r="AN33" i="13"/>
  <c r="BC33" i="13"/>
  <c r="AQ33" i="13"/>
  <c r="BD35" i="13"/>
  <c r="BN35" i="13"/>
  <c r="BO35" i="13"/>
  <c r="BK35" i="13"/>
  <c r="AR45" i="13"/>
  <c r="BK45" i="13"/>
  <c r="BJ45" i="13"/>
  <c r="AM45" i="13"/>
  <c r="Q45" i="13"/>
  <c r="AZ38" i="13"/>
  <c r="BU38" i="13"/>
  <c r="BY38" i="13"/>
  <c r="J38" i="13"/>
  <c r="BH41" i="13"/>
  <c r="CG41" i="13"/>
  <c r="CM41" i="13"/>
  <c r="BO41" i="13"/>
  <c r="AS41" i="13"/>
  <c r="CH46" i="13"/>
  <c r="AZ46" i="13"/>
  <c r="BJ46" i="13"/>
  <c r="AW46" i="13"/>
  <c r="R46" i="13"/>
  <c r="BF46" i="13"/>
  <c r="AF37" i="13"/>
  <c r="BA37" i="13"/>
  <c r="AX37" i="13"/>
  <c r="CJ42" i="13"/>
  <c r="X42" i="13"/>
  <c r="AI42" i="13"/>
  <c r="AA42" i="13"/>
  <c r="E42" i="13"/>
  <c r="CH42" i="13"/>
  <c r="AO21" i="13"/>
  <c r="U22" i="13"/>
  <c r="CG22" i="13"/>
  <c r="BM23" i="13"/>
  <c r="AS24" i="13"/>
  <c r="Y25" i="13"/>
  <c r="E26" i="13"/>
  <c r="BQ26" i="13"/>
  <c r="AW27" i="13"/>
  <c r="AC28" i="13"/>
  <c r="CJ29" i="13"/>
  <c r="Y29" i="13"/>
  <c r="CF30" i="13"/>
  <c r="T30" i="13"/>
  <c r="BM30" i="13"/>
  <c r="AZ34" i="13"/>
  <c r="V34" i="13"/>
  <c r="Q37" i="13"/>
  <c r="BA38" i="13"/>
  <c r="AN39" i="13"/>
  <c r="BC39" i="13"/>
  <c r="BE39" i="13"/>
  <c r="AG39" i="13"/>
  <c r="BM42" i="13"/>
  <c r="AF43" i="13"/>
  <c r="AS43" i="13"/>
  <c r="AP43" i="13"/>
  <c r="S43" i="13"/>
  <c r="AD43" i="13"/>
  <c r="BL48" i="13"/>
  <c r="CD48" i="13"/>
  <c r="R48" i="13"/>
  <c r="BY48" i="13"/>
  <c r="E48" i="13"/>
  <c r="BT36" i="13"/>
  <c r="H36" i="13"/>
  <c r="CC36" i="13"/>
  <c r="AZ40" i="13"/>
  <c r="V40" i="13"/>
  <c r="CF44" i="13"/>
  <c r="T44" i="13"/>
  <c r="BM44" i="13"/>
  <c r="AX47" i="13"/>
  <c r="CB47" i="13"/>
  <c r="P47" i="13"/>
  <c r="CJ49" i="13"/>
  <c r="X49" i="13"/>
  <c r="AX49" i="13"/>
  <c r="AG49" i="13"/>
  <c r="BQ50" i="13"/>
  <c r="AG51" i="13"/>
  <c r="T51" i="13"/>
  <c r="AF51" i="13"/>
  <c r="CL51" i="13"/>
  <c r="AF50" i="13"/>
  <c r="BF50" i="13"/>
  <c r="Q50" i="13"/>
  <c r="AC52" i="13"/>
  <c r="I53" i="13"/>
  <c r="BU53" i="13"/>
  <c r="BA54" i="13"/>
  <c r="AG55" i="13"/>
  <c r="M56" i="13"/>
  <c r="BY56" i="13"/>
  <c r="AN57" i="13"/>
  <c r="AL57" i="13"/>
  <c r="CG57" i="13"/>
  <c r="AF58" i="13"/>
  <c r="BF58" i="13"/>
  <c r="Q58" i="13"/>
  <c r="BA59" i="13"/>
  <c r="AR60" i="13"/>
  <c r="BS60" i="13"/>
  <c r="CD60" i="13"/>
  <c r="R60" i="13"/>
  <c r="BT59" i="13"/>
  <c r="H59" i="13"/>
  <c r="AH59" i="13"/>
  <c r="BM59" i="13"/>
  <c r="AY16" i="13"/>
  <c r="V16" i="13"/>
  <c r="BA14" i="13"/>
  <c r="AX16" i="13"/>
  <c r="AA17" i="13"/>
  <c r="BB17" i="13"/>
  <c r="AV18" i="13"/>
  <c r="AK4" i="13"/>
  <c r="M5" i="13"/>
  <c r="BY5" i="13"/>
  <c r="BA6" i="13"/>
  <c r="AC7" i="13"/>
  <c r="E8" i="13"/>
  <c r="BQ8" i="13"/>
  <c r="AS9" i="13"/>
  <c r="U10" i="13"/>
  <c r="CG10" i="13"/>
  <c r="BI11" i="13"/>
  <c r="AK12" i="13"/>
  <c r="CE13" i="13"/>
  <c r="S13" i="13"/>
  <c r="AM14" i="13"/>
  <c r="AL14" i="13"/>
  <c r="AD16" i="13"/>
  <c r="X17" i="13"/>
  <c r="BK18" i="13"/>
  <c r="F18" i="13"/>
  <c r="CN18" i="13"/>
  <c r="BJ4" i="13"/>
  <c r="AL5" i="13"/>
  <c r="AD6" i="13"/>
  <c r="F7" i="13"/>
  <c r="BR7" i="13"/>
  <c r="AT8" i="13"/>
  <c r="V9" i="13"/>
  <c r="BJ10" i="13"/>
  <c r="AL11" i="13"/>
  <c r="N12" i="13"/>
  <c r="BZ12" i="13"/>
  <c r="BP13" i="13"/>
  <c r="BI14" i="13"/>
  <c r="AY15" i="13"/>
  <c r="V15" i="13"/>
  <c r="P16" i="13"/>
  <c r="I17" i="13"/>
  <c r="X18" i="13"/>
  <c r="CA19" i="13"/>
  <c r="BI19" i="13"/>
  <c r="Q19" i="13"/>
  <c r="CM20" i="13"/>
  <c r="W20" i="13"/>
  <c r="BH20" i="13"/>
  <c r="BU31" i="13"/>
  <c r="Q33" i="13"/>
  <c r="BE35" i="13"/>
  <c r="BP31" i="13"/>
  <c r="D31" i="13"/>
  <c r="J31" i="13"/>
  <c r="CF32" i="13"/>
  <c r="T32" i="13"/>
  <c r="AD32" i="13"/>
  <c r="CA32" i="13"/>
  <c r="AJ33" i="13"/>
  <c r="AX33" i="13"/>
  <c r="AY33" i="13"/>
  <c r="AZ35" i="13"/>
  <c r="BI35" i="13"/>
  <c r="BG35" i="13"/>
  <c r="BU35" i="13"/>
  <c r="AN45" i="13"/>
  <c r="BF45" i="13"/>
  <c r="BC45" i="13"/>
  <c r="AG45" i="13"/>
  <c r="I45" i="13"/>
  <c r="AV38" i="13"/>
  <c r="BO38" i="13"/>
  <c r="BR38" i="13"/>
  <c r="R38" i="13"/>
  <c r="BD41" i="13"/>
  <c r="CA41" i="13"/>
  <c r="CE41" i="13"/>
  <c r="BI41" i="13"/>
  <c r="AL41" i="13"/>
  <c r="CD46" i="13"/>
  <c r="AV46" i="13"/>
  <c r="BE46" i="13"/>
  <c r="AP46" i="13"/>
  <c r="K46" i="13"/>
  <c r="CN37" i="13"/>
  <c r="AB37" i="13"/>
  <c r="AU37" i="13"/>
  <c r="BE37" i="13"/>
  <c r="CF42" i="13"/>
  <c r="T42" i="13"/>
  <c r="AD42" i="13"/>
  <c r="U42" i="13"/>
  <c r="CI42" i="13"/>
  <c r="N45" i="13"/>
  <c r="AS21" i="13"/>
  <c r="Y22" i="13"/>
  <c r="E23" i="13"/>
  <c r="BQ23" i="13"/>
  <c r="AW24" i="13"/>
  <c r="AC25" i="13"/>
  <c r="I26" i="13"/>
  <c r="BU26" i="13"/>
  <c r="BA27" i="13"/>
  <c r="AG28" i="13"/>
  <c r="CF29" i="13"/>
  <c r="AC29" i="13"/>
  <c r="CB30" i="13"/>
  <c r="P30" i="13"/>
  <c r="BR30" i="13"/>
  <c r="AV34" i="13"/>
  <c r="AA34" i="13"/>
  <c r="W37" i="13"/>
  <c r="BM38" i="13"/>
  <c r="AJ39" i="13"/>
  <c r="AX39" i="13"/>
  <c r="AW39" i="13"/>
  <c r="Z39" i="13"/>
  <c r="CN43" i="13"/>
  <c r="AB43" i="13"/>
  <c r="AM43" i="13"/>
  <c r="AI43" i="13"/>
  <c r="K43" i="13"/>
  <c r="BF43" i="13"/>
  <c r="BH48" i="13"/>
  <c r="BZ48" i="13"/>
  <c r="N48" i="13"/>
  <c r="BQ48" i="13"/>
  <c r="CM48" i="13"/>
  <c r="BP36" i="13"/>
  <c r="D36" i="13"/>
  <c r="CH36" i="13"/>
  <c r="AV40" i="13"/>
  <c r="AA40" i="13"/>
  <c r="CB44" i="13"/>
  <c r="P44" i="13"/>
  <c r="BR44" i="13"/>
  <c r="AT47" i="13"/>
  <c r="BX47" i="13"/>
  <c r="L47" i="13"/>
  <c r="CF49" i="13"/>
  <c r="T49" i="13"/>
  <c r="AT49" i="13"/>
  <c r="AO49" i="13"/>
  <c r="BY50" i="13"/>
  <c r="AC51" i="13"/>
  <c r="P51" i="13"/>
  <c r="AA51" i="13"/>
  <c r="CN50" i="13"/>
  <c r="AB50" i="13"/>
  <c r="BB50" i="13"/>
  <c r="Y50" i="13"/>
  <c r="AG52" i="13"/>
  <c r="M53" i="13"/>
  <c r="BY53" i="13"/>
  <c r="BK4" i="13"/>
  <c r="CG5" i="13"/>
  <c r="CC4" i="13"/>
  <c r="AW59" i="13"/>
  <c r="AP59" i="13"/>
  <c r="P59" i="13"/>
  <c r="CB59" i="13"/>
  <c r="Z60" i="13"/>
  <c r="CL60" i="13"/>
  <c r="CA60" i="13"/>
  <c r="AZ60" i="13"/>
  <c r="AK59" i="13"/>
  <c r="B58" i="13"/>
  <c r="BN58" i="13"/>
  <c r="AN58" i="13"/>
  <c r="BQ57" i="13"/>
  <c r="AT57" i="13"/>
  <c r="AV57" i="13"/>
  <c r="BQ56" i="13"/>
  <c r="E56" i="13"/>
  <c r="Y55" i="13"/>
  <c r="AS54" i="13"/>
  <c r="BM53" i="13"/>
  <c r="CG52" i="13"/>
  <c r="U52" i="13"/>
  <c r="B50" i="13"/>
  <c r="BN50" i="13"/>
  <c r="AN50" i="13"/>
  <c r="BP51" i="13"/>
  <c r="AQ51" i="13"/>
  <c r="AD51" i="13"/>
  <c r="AO51" i="13"/>
  <c r="BA50" i="13"/>
  <c r="Q49" i="13"/>
  <c r="BF49" i="13"/>
  <c r="AF49" i="13"/>
  <c r="CK47" i="13"/>
  <c r="X47" i="13"/>
  <c r="CJ47" i="13"/>
  <c r="BF47" i="13"/>
  <c r="BB44" i="13"/>
  <c r="AB44" i="13"/>
  <c r="CN44" i="13"/>
  <c r="K40" i="13"/>
  <c r="BH40" i="13"/>
  <c r="BR36" i="13"/>
  <c r="P36" i="13"/>
  <c r="CB36" i="13"/>
  <c r="AE48" i="13"/>
  <c r="B48" i="13"/>
  <c r="Z48" i="13"/>
  <c r="CL48" i="13"/>
  <c r="BT48" i="13"/>
  <c r="J43" i="13"/>
  <c r="AG43" i="13"/>
  <c r="BE43" i="13"/>
  <c r="BC43" i="13"/>
  <c r="AN43" i="13"/>
  <c r="G42" i="13"/>
  <c r="AU39" i="13"/>
  <c r="BR39" i="13"/>
  <c r="BN39" i="13"/>
  <c r="AV39" i="13"/>
  <c r="AG38" i="13"/>
  <c r="B37" i="13"/>
  <c r="K34" i="13"/>
  <c r="BH34" i="13"/>
  <c r="BB30" i="13"/>
  <c r="AB30" i="13"/>
  <c r="CN30" i="13"/>
  <c r="Q29" i="13"/>
  <c r="CG28" i="13"/>
  <c r="U28" i="13"/>
  <c r="AO27" i="13"/>
  <c r="BI26" i="13"/>
  <c r="CC25" i="13"/>
  <c r="Q25" i="13"/>
  <c r="AK24" i="13"/>
  <c r="BE23" i="13"/>
  <c r="BY22" i="13"/>
  <c r="M22" i="13"/>
  <c r="AG21" i="13"/>
  <c r="AC42" i="13"/>
  <c r="R42" i="13"/>
  <c r="AP42" i="13"/>
  <c r="AT42" i="13"/>
  <c r="AF42" i="13"/>
  <c r="CI38" i="13"/>
  <c r="AI37" i="13"/>
  <c r="BK37" i="13"/>
  <c r="AN37" i="13"/>
  <c r="B46" i="13"/>
  <c r="AG46" i="13"/>
  <c r="BK46" i="13"/>
  <c r="BY46" i="13"/>
  <c r="BH46" i="13"/>
  <c r="BM45" i="13"/>
  <c r="BG41" i="13"/>
  <c r="CD41" i="13"/>
  <c r="J41" i="13"/>
  <c r="D41" i="13"/>
  <c r="BP41" i="13"/>
  <c r="BQ38" i="13"/>
  <c r="CM38" i="13"/>
  <c r="CE38" i="13"/>
  <c r="BH38" i="13"/>
  <c r="AD45" i="13"/>
  <c r="BB45" i="13"/>
  <c r="BY45" i="13"/>
  <c r="BV45" i="13"/>
  <c r="AZ45" i="13"/>
  <c r="AQ35" i="13"/>
  <c r="CC35" i="13"/>
  <c r="BY35" i="13"/>
  <c r="BL35" i="13"/>
  <c r="AD33" i="13"/>
  <c r="BN33" i="13"/>
  <c r="AV33" i="13"/>
  <c r="BF32" i="13"/>
  <c r="AT32" i="13"/>
  <c r="AF32" i="13"/>
  <c r="CH31" i="13"/>
  <c r="Z31" i="13"/>
  <c r="P31" i="13"/>
  <c r="CB31" i="13"/>
  <c r="AA35" i="13"/>
  <c r="CC32" i="13"/>
  <c r="AY31" i="13"/>
  <c r="AR20" i="13"/>
  <c r="AI20" i="13"/>
  <c r="CG20" i="13"/>
  <c r="C19" i="13"/>
  <c r="BY19" i="13"/>
  <c r="CM19" i="13"/>
  <c r="H18" i="13"/>
  <c r="N17" i="13"/>
  <c r="U16" i="13"/>
  <c r="AB15" i="13"/>
  <c r="AU15" i="13"/>
  <c r="BN14" i="13"/>
  <c r="BU13" i="13"/>
  <c r="CD12" i="13"/>
  <c r="R12" i="13"/>
  <c r="AP11" i="13"/>
  <c r="BN10" i="13"/>
  <c r="B10" i="13"/>
  <c r="Z9" i="13"/>
  <c r="AX8" i="13"/>
  <c r="BF7" i="13"/>
  <c r="CD6" i="13"/>
  <c r="R6" i="13"/>
  <c r="Z5" i="13"/>
  <c r="AX4" i="13"/>
  <c r="BX18" i="13"/>
  <c r="K18" i="13"/>
  <c r="BW18" i="13"/>
  <c r="H17" i="13"/>
  <c r="N16" i="13"/>
  <c r="V14" i="13"/>
  <c r="AY14" i="13"/>
  <c r="BI13" i="13"/>
  <c r="AE13" i="13"/>
  <c r="Y12" i="13"/>
  <c r="AW11" i="13"/>
  <c r="BU10" i="13"/>
  <c r="I10" i="13"/>
  <c r="AG9" i="13"/>
  <c r="BE8" i="13"/>
  <c r="CC7" i="13"/>
  <c r="Q7" i="13"/>
  <c r="Y6" i="13"/>
  <c r="AW5" i="13"/>
  <c r="BE4" i="13"/>
  <c r="BV18" i="13"/>
  <c r="CC17" i="13"/>
  <c r="G17" i="13"/>
  <c r="BS17" i="13"/>
  <c r="M16" i="13"/>
  <c r="BR16" i="13"/>
  <c r="O16" i="13"/>
  <c r="CA16" i="13"/>
  <c r="M60" i="13"/>
  <c r="N59" i="13"/>
  <c r="BZ59" i="13"/>
  <c r="AZ59" i="13"/>
  <c r="I60" i="13"/>
  <c r="BJ60" i="13"/>
  <c r="AY60" i="13"/>
  <c r="X60" i="13"/>
  <c r="CJ60" i="13"/>
  <c r="BE58" i="13"/>
  <c r="AL58" i="13"/>
  <c r="L58" i="13"/>
  <c r="BX58" i="13"/>
  <c r="M57" i="13"/>
  <c r="CD57" i="13"/>
  <c r="CF57" i="13"/>
  <c r="AG56" i="13"/>
  <c r="BA55" i="13"/>
  <c r="BU54" i="13"/>
  <c r="I54" i="13"/>
  <c r="CC52" i="13"/>
  <c r="BE50" i="13"/>
  <c r="L50" i="13"/>
  <c r="J51" i="13"/>
  <c r="BZ51" i="13"/>
  <c r="D49" i="13"/>
  <c r="AD47" i="13"/>
  <c r="AW40" i="13"/>
  <c r="AZ36" i="13"/>
  <c r="BJ48" i="13"/>
  <c r="F43" i="13"/>
  <c r="O39" i="13"/>
  <c r="CF39" i="13"/>
  <c r="CM30" i="13"/>
  <c r="BP29" i="13"/>
  <c r="Y26" i="13"/>
  <c r="U23" i="13"/>
  <c r="BG42" i="13"/>
  <c r="BP42" i="13"/>
  <c r="BX37" i="13"/>
  <c r="AF46" i="13"/>
  <c r="BC41" i="13"/>
  <c r="AP38" i="13"/>
  <c r="C45" i="13"/>
  <c r="CJ45" i="13"/>
  <c r="CA33" i="13"/>
  <c r="I32" i="13"/>
  <c r="BV31" i="13"/>
  <c r="Q32" i="13"/>
  <c r="AL19" i="13"/>
  <c r="AD17" i="13"/>
  <c r="CD14" i="13"/>
  <c r="BB11" i="13"/>
  <c r="BJ8" i="13"/>
  <c r="BB5" i="13"/>
  <c r="AU18" i="13"/>
  <c r="W14" i="13"/>
  <c r="BA12" i="13"/>
  <c r="BI9" i="13"/>
  <c r="BQ6" i="13"/>
  <c r="BQ18" i="13"/>
  <c r="BV14" i="13"/>
  <c r="CD59" i="13"/>
  <c r="BC60" i="13"/>
  <c r="AP58" i="13"/>
  <c r="CH57" i="13"/>
  <c r="BQ54" i="13"/>
  <c r="AW50" i="13"/>
  <c r="N51" i="13"/>
  <c r="BM49" i="13"/>
  <c r="I47" i="13"/>
  <c r="D44" i="13"/>
  <c r="AI48" i="13"/>
  <c r="AS48" i="13"/>
  <c r="AX45" i="13"/>
  <c r="P43" i="13"/>
  <c r="AH39" i="13"/>
  <c r="AQ34" i="13"/>
  <c r="BP30" i="13"/>
  <c r="BM27" i="13"/>
  <c r="BI24" i="13"/>
  <c r="BE21" i="13"/>
  <c r="N42" i="13"/>
  <c r="AE37" i="13"/>
  <c r="U46" i="13"/>
  <c r="Q41" i="13"/>
  <c r="AR41" i="13"/>
  <c r="AJ38" i="13"/>
  <c r="AP45" i="13"/>
  <c r="AS35" i="13"/>
  <c r="X33" i="13"/>
  <c r="BT32" i="13"/>
  <c r="CG35" i="13"/>
  <c r="K20" i="13"/>
  <c r="BO19" i="13"/>
  <c r="AL15" i="13"/>
  <c r="B13" i="13"/>
  <c r="J10" i="13"/>
  <c r="R7" i="13"/>
  <c r="J4" i="13"/>
  <c r="BP16" i="13"/>
  <c r="AC13" i="13"/>
  <c r="Y11" i="13"/>
  <c r="AG8" i="13"/>
  <c r="I5" i="13"/>
  <c r="CA17" i="13"/>
  <c r="BS16" i="13"/>
  <c r="Y59" i="13"/>
  <c r="AL60" i="13"/>
  <c r="M59" i="13"/>
  <c r="AS57" i="13"/>
  <c r="BY55" i="13"/>
  <c r="BU52" i="13"/>
  <c r="AZ50" i="13"/>
  <c r="BA51" i="13"/>
  <c r="AR49" i="13"/>
  <c r="BR47" i="13"/>
  <c r="H40" i="13"/>
  <c r="CN36" i="13"/>
  <c r="T48" i="13"/>
  <c r="BZ43" i="13"/>
  <c r="BQ39" i="13"/>
  <c r="E38" i="13"/>
  <c r="AL30" i="13"/>
  <c r="BU28" i="13"/>
  <c r="BQ25" i="13"/>
  <c r="BM22" i="13"/>
  <c r="AM42" i="13"/>
  <c r="AX38" i="13"/>
  <c r="W46" i="13"/>
  <c r="BT46" i="13"/>
  <c r="Z41" i="13"/>
  <c r="N38" i="13"/>
  <c r="BW45" i="13"/>
  <c r="O35" i="13"/>
  <c r="I33" i="13"/>
  <c r="BJ32" i="13"/>
  <c r="AB31" i="13"/>
  <c r="AD31" i="13"/>
  <c r="O19" i="13"/>
  <c r="AX14" i="13"/>
  <c r="AD11" i="13"/>
  <c r="AL8" i="13"/>
  <c r="AT5" i="13"/>
  <c r="BC18" i="13"/>
  <c r="AE14" i="13"/>
  <c r="AS12" i="13"/>
  <c r="BA9" i="13"/>
  <c r="AS6" i="13"/>
  <c r="P18" i="13"/>
  <c r="AR33" i="12"/>
  <c r="BS32" i="12"/>
  <c r="G32" i="12"/>
  <c r="AH31" i="12"/>
  <c r="BI30" i="12"/>
  <c r="CJ29" i="12"/>
  <c r="X29" i="12"/>
  <c r="AY28" i="12"/>
  <c r="BZ27" i="12"/>
  <c r="N27" i="12"/>
  <c r="CA60" i="12"/>
  <c r="AP59" i="12"/>
  <c r="E58" i="12"/>
  <c r="BG56" i="12"/>
  <c r="R55" i="12"/>
  <c r="BT53" i="12"/>
  <c r="AE52" i="12"/>
  <c r="CC50" i="12"/>
  <c r="AR49" i="12"/>
  <c r="C48" i="12"/>
  <c r="BH45" i="12"/>
  <c r="BO36" i="12"/>
  <c r="AI57" i="12"/>
  <c r="BQ51" i="12"/>
  <c r="L46" i="12"/>
  <c r="AT40" i="12"/>
  <c r="CB34" i="12"/>
  <c r="W29" i="12"/>
  <c r="BU58" i="12"/>
  <c r="BN47" i="12"/>
  <c r="BG36" i="12"/>
  <c r="AC56" i="12"/>
  <c r="BK50" i="12"/>
  <c r="F45" i="12"/>
  <c r="AN39" i="12"/>
  <c r="BV33" i="12"/>
  <c r="Q28" i="12"/>
  <c r="BD56" i="12"/>
  <c r="CL50" i="12"/>
  <c r="AC45" i="12"/>
  <c r="BR24" i="12"/>
  <c r="BC10" i="13"/>
  <c r="BK16" i="13"/>
  <c r="AJ52" i="12"/>
  <c r="CC7" i="12"/>
  <c r="BK6" i="13"/>
  <c r="CK60" i="13"/>
  <c r="Q59" i="13"/>
  <c r="BF59" i="13"/>
  <c r="AF59" i="13"/>
  <c r="CC60" i="13"/>
  <c r="AP60" i="13"/>
  <c r="AE60" i="13"/>
  <c r="D60" i="13"/>
  <c r="BP60" i="13"/>
  <c r="E59" i="13"/>
  <c r="R58" i="13"/>
  <c r="CD58" i="13"/>
  <c r="BD58" i="13"/>
  <c r="AK57" i="13"/>
  <c r="BJ57" i="13"/>
  <c r="BL57" i="13"/>
  <c r="BA56" i="13"/>
  <c r="BU55" i="13"/>
  <c r="I55" i="13"/>
  <c r="AC54" i="13"/>
  <c r="AW53" i="13"/>
  <c r="BQ52" i="13"/>
  <c r="E52" i="13"/>
  <c r="R50" i="13"/>
  <c r="CD50" i="13"/>
  <c r="BD50" i="13"/>
  <c r="Z51" i="13"/>
  <c r="BL51" i="13"/>
  <c r="AY51" i="13"/>
  <c r="BE51" i="13"/>
  <c r="U50" i="13"/>
  <c r="J49" i="13"/>
  <c r="BV49" i="13"/>
  <c r="AV49" i="13"/>
  <c r="BE47" i="13"/>
  <c r="AN47" i="13"/>
  <c r="J47" i="13"/>
  <c r="BV47" i="13"/>
  <c r="AG44" i="13"/>
  <c r="AR44" i="13"/>
  <c r="BW40" i="13"/>
  <c r="L40" i="13"/>
  <c r="BX40" i="13"/>
  <c r="AW36" i="13"/>
  <c r="AF36" i="13"/>
  <c r="CI48" i="13"/>
  <c r="D48" i="13"/>
  <c r="Y48" i="13"/>
  <c r="AP48" i="13"/>
  <c r="X48" i="13"/>
  <c r="CJ48" i="13"/>
  <c r="AL43" i="13"/>
  <c r="BJ43" i="13"/>
  <c r="CG43" i="13"/>
  <c r="BY43" i="13"/>
  <c r="BD43" i="13"/>
  <c r="CH39" i="13"/>
  <c r="BW39" i="13"/>
  <c r="B39" i="13"/>
  <c r="CI39" i="13"/>
  <c r="BL39" i="13"/>
  <c r="CI37" i="13"/>
  <c r="BW34" i="13"/>
  <c r="L34" i="13"/>
  <c r="BX34" i="13"/>
  <c r="AG30" i="13"/>
  <c r="AR30" i="13"/>
  <c r="BS29" i="13"/>
  <c r="AV29" i="13"/>
  <c r="BQ28" i="13"/>
  <c r="E28" i="13"/>
  <c r="Y27" i="13"/>
  <c r="AS26" i="13"/>
  <c r="BM25" i="13"/>
  <c r="CG24" i="13"/>
  <c r="U24" i="13"/>
  <c r="AO23" i="13"/>
  <c r="BI22" i="13"/>
  <c r="CC21" i="13"/>
  <c r="Q21" i="13"/>
  <c r="W42" i="13"/>
  <c r="AU42" i="13"/>
  <c r="BR42" i="13"/>
  <c r="BO42" i="13"/>
  <c r="AV42" i="13"/>
  <c r="AM38" i="13"/>
  <c r="G37" i="13"/>
  <c r="CG37" i="13"/>
  <c r="BD37" i="13"/>
  <c r="AE46" i="13"/>
  <c r="BI46" i="13"/>
  <c r="I46" i="13"/>
  <c r="L46" i="13"/>
  <c r="BX46" i="13"/>
  <c r="V42" i="13"/>
  <c r="CI41" i="13"/>
  <c r="S41" i="13"/>
  <c r="AE41" i="13"/>
  <c r="T41" i="13"/>
  <c r="CF41" i="13"/>
  <c r="F38" i="13"/>
  <c r="S38" i="13"/>
  <c r="L38" i="13"/>
  <c r="BX38" i="13"/>
  <c r="BG45" i="13"/>
  <c r="CD45" i="13"/>
  <c r="J45" i="13"/>
  <c r="D45" i="13"/>
  <c r="BP45" i="13"/>
  <c r="G35" i="13"/>
  <c r="M35" i="13"/>
  <c r="P35" i="13"/>
  <c r="CB35" i="13"/>
  <c r="B33" i="13"/>
  <c r="CI33" i="13"/>
  <c r="BL33" i="13"/>
  <c r="AC32" i="13"/>
  <c r="BO32" i="13"/>
  <c r="AV32" i="13"/>
  <c r="BE31" i="13"/>
  <c r="AU31" i="13"/>
  <c r="AF31" i="13"/>
  <c r="BZ35" i="13"/>
  <c r="CC33" i="13"/>
  <c r="BA32" i="13"/>
  <c r="W31" i="13"/>
  <c r="V20" i="13"/>
  <c r="AY20" i="13"/>
  <c r="BV19" i="13"/>
  <c r="S19" i="13"/>
  <c r="AQ19" i="13"/>
  <c r="BT18" i="13"/>
  <c r="BZ17" i="13"/>
  <c r="CG16" i="13"/>
  <c r="F15" i="13"/>
  <c r="BK15" i="13"/>
  <c r="AS14" i="13"/>
  <c r="AZ13" i="13"/>
  <c r="BN12" i="13"/>
  <c r="B12" i="13"/>
  <c r="Z11" i="13"/>
  <c r="AX10" i="13"/>
  <c r="BV9" i="13"/>
  <c r="J9" i="13"/>
  <c r="AH8" i="13"/>
  <c r="AP7" i="13"/>
  <c r="BN6" i="13"/>
  <c r="B6" i="13"/>
  <c r="J5" i="13"/>
  <c r="AH4" i="13"/>
  <c r="BB18" i="13"/>
  <c r="AA18" i="13"/>
  <c r="CM18" i="13"/>
  <c r="BZ16" i="13"/>
  <c r="CH14" i="13"/>
  <c r="C14" i="13"/>
  <c r="BO14" i="13"/>
  <c r="AN13" i="13"/>
  <c r="AU13" i="13"/>
  <c r="BU12" i="13"/>
  <c r="I12" i="13"/>
  <c r="AG11" i="13"/>
  <c r="BE10" i="13"/>
  <c r="CC9" i="13"/>
  <c r="Q9" i="13"/>
  <c r="AO8" i="13"/>
  <c r="BM7" i="13"/>
  <c r="BU6" i="13"/>
  <c r="I6" i="13"/>
  <c r="AG5" i="13"/>
  <c r="AO4" i="13"/>
  <c r="BA18" i="13"/>
  <c r="BH17" i="13"/>
  <c r="W17" i="13"/>
  <c r="BY16" i="13"/>
  <c r="CB14" i="13"/>
  <c r="AW16" i="13"/>
  <c r="AE16" i="13"/>
  <c r="BU59" i="13"/>
  <c r="AD59" i="13"/>
  <c r="D59" i="13"/>
  <c r="BP59" i="13"/>
  <c r="N60" i="13"/>
  <c r="BZ60" i="13"/>
  <c r="BO60" i="13"/>
  <c r="AN60" i="13"/>
  <c r="BI59" i="13"/>
  <c r="Y58" i="13"/>
  <c r="BB58" i="13"/>
  <c r="AB58" i="13"/>
  <c r="CN58" i="13"/>
  <c r="AH57" i="13"/>
  <c r="AJ57" i="13"/>
  <c r="CC56" i="13"/>
  <c r="Q56" i="13"/>
  <c r="AK55" i="13"/>
  <c r="BE54" i="13"/>
  <c r="BI53" i="13"/>
  <c r="BM52" i="13"/>
  <c r="V50" i="13"/>
  <c r="BH50" i="13"/>
  <c r="BR51" i="13"/>
  <c r="BY51" i="13"/>
  <c r="BP49" i="13"/>
  <c r="CM44" i="13"/>
  <c r="AF40" i="13"/>
  <c r="AA48" i="13"/>
  <c r="AR48" i="13"/>
  <c r="R43" i="13"/>
  <c r="U39" i="13"/>
  <c r="AY37" i="13"/>
  <c r="F30" i="13"/>
  <c r="AW28" i="13"/>
  <c r="AS25" i="13"/>
  <c r="AO22" i="13"/>
  <c r="CD42" i="13"/>
  <c r="CH37" i="13"/>
  <c r="BO46" i="13"/>
  <c r="BN46" i="13"/>
  <c r="BF41" i="13"/>
  <c r="AT38" i="13"/>
  <c r="AA45" i="13"/>
  <c r="AE35" i="13"/>
  <c r="AC33" i="13"/>
  <c r="D32" i="13"/>
  <c r="AZ31" i="13"/>
  <c r="CE20" i="13"/>
  <c r="AN19" i="13"/>
  <c r="AK16" i="13"/>
  <c r="BZ10" i="13"/>
  <c r="BZ4" i="13"/>
  <c r="AS17" i="13"/>
  <c r="CI14" i="13"/>
  <c r="CG8" i="13"/>
  <c r="E6" i="13"/>
  <c r="BX17" i="13"/>
  <c r="AR16" i="13"/>
  <c r="BD59" i="13"/>
  <c r="AB60" i="13"/>
  <c r="P58" i="13"/>
  <c r="CJ57" i="13"/>
  <c r="E54" i="13"/>
  <c r="AP50" i="13"/>
  <c r="D51" i="13"/>
  <c r="AH49" i="13"/>
  <c r="BL47" i="13"/>
  <c r="BP44" i="13"/>
  <c r="Q36" i="13"/>
  <c r="BU48" i="13"/>
  <c r="CC43" i="13"/>
  <c r="CB43" i="13"/>
  <c r="X39" i="13"/>
  <c r="AJ34" i="13"/>
  <c r="AO29" i="13"/>
  <c r="CG26" i="13"/>
  <c r="CC23" i="13"/>
  <c r="G46" i="13"/>
  <c r="H42" i="13"/>
  <c r="P37" i="13"/>
  <c r="AO46" i="13"/>
  <c r="AM41" i="13"/>
  <c r="AU38" i="13"/>
  <c r="BE45" i="13"/>
  <c r="AB45" i="13"/>
  <c r="AN35" i="13"/>
  <c r="CJ33" i="13"/>
  <c r="N31" i="13"/>
  <c r="AL33" i="13"/>
  <c r="BW20" i="13"/>
  <c r="AN18" i="13"/>
  <c r="AM15" i="13"/>
  <c r="Z12" i="13"/>
  <c r="AH9" i="13"/>
  <c r="AP6" i="13"/>
  <c r="V18" i="13"/>
  <c r="BX14" i="13"/>
  <c r="BC13" i="13"/>
  <c r="AW10" i="13"/>
  <c r="AO7" i="13"/>
  <c r="Q4" i="13"/>
  <c r="X16" i="13"/>
  <c r="BB59" i="13"/>
  <c r="AA60" i="13"/>
  <c r="N58" i="13"/>
  <c r="BF57" i="13"/>
  <c r="M55" i="13"/>
  <c r="I52" i="13"/>
  <c r="AJ51" i="13"/>
  <c r="AC50" i="13"/>
  <c r="BM47" i="13"/>
  <c r="AL44" i="13"/>
  <c r="BT40" i="13"/>
  <c r="CA48" i="13"/>
  <c r="CF48" i="13"/>
  <c r="BS43" i="13"/>
  <c r="CM39" i="13"/>
  <c r="CC34" i="13"/>
  <c r="AN30" i="13"/>
  <c r="I28" i="13"/>
  <c r="E25" i="13"/>
  <c r="CG21" i="13"/>
  <c r="BK42" i="13"/>
  <c r="N37" i="13"/>
  <c r="BB46" i="13"/>
  <c r="AX42" i="13"/>
  <c r="P41" i="13"/>
  <c r="H38" i="13"/>
  <c r="E45" i="13"/>
  <c r="H35" i="13"/>
  <c r="CD33" i="13"/>
  <c r="AR32" i="13"/>
  <c r="CN31" i="13"/>
  <c r="AB20" i="13"/>
  <c r="AM19" i="13"/>
  <c r="E16" i="13"/>
  <c r="BE13" i="13"/>
  <c r="BB10" i="13"/>
  <c r="BJ7" i="13"/>
  <c r="BR4" i="13"/>
  <c r="AH17" i="13"/>
  <c r="CJ13" i="13"/>
  <c r="BQ11" i="13"/>
  <c r="BA5" i="13"/>
  <c r="V17" i="13"/>
  <c r="AG16" i="13"/>
  <c r="AB33" i="12"/>
  <c r="BC32" i="12"/>
  <c r="CD31" i="12"/>
  <c r="R31" i="12"/>
  <c r="AS30" i="12"/>
  <c r="BT29" i="12"/>
  <c r="H29" i="12"/>
  <c r="AI28" i="12"/>
  <c r="BJ27" i="12"/>
  <c r="AU60" i="12"/>
  <c r="J59" i="12"/>
  <c r="BL57" i="12"/>
  <c r="AA56" i="12"/>
  <c r="BY54" i="12"/>
  <c r="AN53" i="12"/>
  <c r="CL51" i="12"/>
  <c r="AW50" i="12"/>
  <c r="L49" i="12"/>
  <c r="BJ47" i="12"/>
  <c r="BG44" i="12"/>
  <c r="CK55" i="12"/>
  <c r="AF50" i="12"/>
  <c r="BN44" i="12"/>
  <c r="I39" i="12"/>
  <c r="AQ33" i="12"/>
  <c r="BY27" i="12"/>
  <c r="C56" i="12"/>
  <c r="BW44" i="12"/>
  <c r="V35" i="12"/>
  <c r="AW60" i="12"/>
  <c r="CE54" i="12"/>
  <c r="Z49" i="12"/>
  <c r="BH43" i="12"/>
  <c r="C38" i="12"/>
  <c r="AK32" i="12"/>
  <c r="BX60" i="12"/>
  <c r="S55" i="12"/>
  <c r="BA49" i="12"/>
  <c r="BE41" i="12"/>
  <c r="M19" i="12"/>
  <c r="K52" i="13"/>
  <c r="BR46" i="12"/>
  <c r="AH30" i="12"/>
  <c r="BK7" i="13"/>
  <c r="CE7" i="13"/>
  <c r="BY5" i="12"/>
  <c r="CE6" i="13"/>
  <c r="Y60" i="13"/>
  <c r="J59" i="13"/>
  <c r="BV59" i="13"/>
  <c r="AV59" i="13"/>
  <c r="Q60" i="13"/>
  <c r="BF60" i="13"/>
  <c r="AU60" i="13"/>
  <c r="T60" i="13"/>
  <c r="CF60" i="13"/>
  <c r="BM58" i="13"/>
  <c r="AH58" i="13"/>
  <c r="H58" i="13"/>
  <c r="BT58" i="13"/>
  <c r="Q57" i="13"/>
  <c r="BZ57" i="13"/>
  <c r="CB57" i="13"/>
  <c r="AK56" i="13"/>
  <c r="BE55" i="13"/>
  <c r="BY54" i="13"/>
  <c r="M54" i="13"/>
  <c r="AG53" i="13"/>
  <c r="BA52" i="13"/>
  <c r="BM50" i="13"/>
  <c r="AH50" i="13"/>
  <c r="H50" i="13"/>
  <c r="BT50" i="13"/>
  <c r="F51" i="13"/>
  <c r="CH51" i="13"/>
  <c r="BT51" i="13"/>
  <c r="BU51" i="13"/>
  <c r="CC49" i="13"/>
  <c r="Z49" i="13"/>
  <c r="CL49" i="13"/>
  <c r="BL49" i="13"/>
  <c r="Y47" i="13"/>
  <c r="BD47" i="13"/>
  <c r="Z47" i="13"/>
  <c r="CL47" i="13"/>
  <c r="K44" i="13"/>
  <c r="BH44" i="13"/>
  <c r="BB40" i="13"/>
  <c r="AB40" i="13"/>
  <c r="CN40" i="13"/>
  <c r="AA36" i="13"/>
  <c r="AV36" i="13"/>
  <c r="K48" i="13"/>
  <c r="AC48" i="13"/>
  <c r="BE48" i="13"/>
  <c r="BF48" i="13"/>
  <c r="AN48" i="13"/>
  <c r="O46" i="13"/>
  <c r="BO43" i="13"/>
  <c r="CL43" i="13"/>
  <c r="M43" i="13"/>
  <c r="H43" i="13"/>
  <c r="BT43" i="13"/>
  <c r="AD39" i="13"/>
  <c r="N39" i="13"/>
  <c r="W39" i="13"/>
  <c r="P39" i="13"/>
  <c r="CB39" i="13"/>
  <c r="BG37" i="13"/>
  <c r="BB34" i="13"/>
  <c r="AB34" i="13"/>
  <c r="CN34" i="13"/>
  <c r="K30" i="13"/>
  <c r="BH30" i="13"/>
  <c r="AX29" i="13"/>
  <c r="BL29" i="13"/>
  <c r="BA28" i="13"/>
  <c r="BU27" i="13"/>
  <c r="I27" i="13"/>
  <c r="AC26" i="13"/>
  <c r="AW25" i="13"/>
  <c r="BQ24" i="13"/>
  <c r="E24" i="13"/>
  <c r="Y23" i="13"/>
  <c r="AS22" i="13"/>
  <c r="BM21" i="13"/>
  <c r="BM46" i="13"/>
  <c r="BA42" i="13"/>
  <c r="BW42" i="13"/>
  <c r="C42" i="13"/>
  <c r="CK42" i="13"/>
  <c r="BL42" i="13"/>
  <c r="B38" i="13"/>
  <c r="U37" i="13"/>
  <c r="H37" i="13"/>
  <c r="BT37" i="13"/>
  <c r="BG46" i="13"/>
  <c r="F46" i="13"/>
  <c r="AD46" i="13"/>
  <c r="AB46" i="13"/>
  <c r="CN46" i="13"/>
  <c r="B41" i="13"/>
  <c r="Y41" i="13"/>
  <c r="AW41" i="13"/>
  <c r="BA41" i="13"/>
  <c r="AJ41" i="13"/>
  <c r="BS38" i="13"/>
  <c r="AH38" i="13"/>
  <c r="AO38" i="13"/>
  <c r="AB38" i="13"/>
  <c r="CN38" i="13"/>
  <c r="CI45" i="13"/>
  <c r="S45" i="13"/>
  <c r="AE45" i="13"/>
  <c r="T45" i="13"/>
  <c r="CF45" i="13"/>
  <c r="Y35" i="13"/>
  <c r="AH35" i="13"/>
  <c r="AF35" i="13"/>
  <c r="CH33" i="13"/>
  <c r="W33" i="13"/>
  <c r="P33" i="13"/>
  <c r="CB33" i="13"/>
  <c r="C32" i="13"/>
  <c r="CK32" i="13"/>
  <c r="BL32" i="13"/>
  <c r="AC31" i="13"/>
  <c r="BQ31" i="13"/>
  <c r="AV31" i="13"/>
  <c r="AO35" i="13"/>
  <c r="BA33" i="13"/>
  <c r="W32" i="13"/>
  <c r="CL20" i="13"/>
  <c r="C20" i="13"/>
  <c r="BO20" i="13"/>
  <c r="AT19" i="13"/>
  <c r="AI19" i="13"/>
  <c r="BG19" i="13"/>
  <c r="AX18" i="13"/>
  <c r="BE17" i="13"/>
  <c r="BR15" i="13"/>
  <c r="O15" i="13"/>
  <c r="CA15" i="13"/>
  <c r="X14" i="13"/>
  <c r="AD13" i="13"/>
  <c r="AX12" i="13"/>
  <c r="J11" i="13"/>
  <c r="AH10" i="13"/>
  <c r="BF9" i="13"/>
  <c r="CD8" i="13"/>
  <c r="R8" i="13"/>
  <c r="Z7" i="13"/>
  <c r="AX6" i="13"/>
  <c r="BF5" i="13"/>
  <c r="CD4" i="13"/>
  <c r="R4" i="13"/>
  <c r="AG18" i="13"/>
  <c r="AQ18" i="13"/>
  <c r="AX17" i="13"/>
  <c r="BE16" i="13"/>
  <c r="BM14" i="13"/>
  <c r="S14" i="13"/>
  <c r="CE14" i="13"/>
  <c r="R13" i="13"/>
  <c r="BK13" i="13"/>
  <c r="BE12" i="13"/>
  <c r="CC11" i="13"/>
  <c r="Q11" i="13"/>
  <c r="AO10" i="13"/>
  <c r="BM9" i="13"/>
  <c r="Y8" i="13"/>
  <c r="AW7" i="13"/>
  <c r="BE6" i="13"/>
  <c r="CC5" i="13"/>
  <c r="Q5" i="13"/>
  <c r="Y4" i="13"/>
  <c r="AF18" i="13"/>
  <c r="AL17" i="13"/>
  <c r="AM17" i="13"/>
  <c r="BD16" i="13"/>
  <c r="BF14" i="13"/>
  <c r="AB16" i="13"/>
  <c r="AU16" i="13"/>
  <c r="AO59" i="13"/>
  <c r="AT59" i="13"/>
  <c r="T59" i="13"/>
  <c r="CF59" i="13"/>
  <c r="AD60" i="13"/>
  <c r="S60" i="13"/>
  <c r="CE60" i="13"/>
  <c r="BD60" i="13"/>
  <c r="AC59" i="13"/>
  <c r="F58" i="13"/>
  <c r="BR58" i="13"/>
  <c r="AR58" i="13"/>
  <c r="BI57" i="13"/>
  <c r="AX57" i="13"/>
  <c r="AZ57" i="13"/>
  <c r="BM56" i="13"/>
  <c r="CG55" i="13"/>
  <c r="U55" i="13"/>
  <c r="AO54" i="13"/>
  <c r="AS53" i="13"/>
  <c r="AW52" i="13"/>
  <c r="AL50" i="13"/>
  <c r="BX50" i="13"/>
  <c r="CM51" i="13"/>
  <c r="BU49" i="13"/>
  <c r="Q47" i="13"/>
  <c r="F44" i="13"/>
  <c r="BO48" i="13"/>
  <c r="AK48" i="13"/>
  <c r="BZ45" i="13"/>
  <c r="L43" i="13"/>
  <c r="AC39" i="13"/>
  <c r="AW34" i="13"/>
  <c r="BL30" i="13"/>
  <c r="BQ27" i="13"/>
  <c r="BM24" i="13"/>
  <c r="BI21" i="13"/>
  <c r="I42" i="13"/>
  <c r="Z37" i="13"/>
  <c r="M46" i="13"/>
  <c r="I41" i="13"/>
  <c r="AN41" i="13"/>
  <c r="AF38" i="13"/>
  <c r="AK45" i="13"/>
  <c r="AM35" i="13"/>
  <c r="T33" i="13"/>
  <c r="BP32" i="13"/>
  <c r="AD35" i="13"/>
  <c r="G20" i="13"/>
  <c r="BK19" i="13"/>
  <c r="AR15" i="13"/>
  <c r="F13" i="13"/>
  <c r="N10" i="13"/>
  <c r="V7" i="13"/>
  <c r="N4" i="13"/>
  <c r="AZ16" i="13"/>
  <c r="M13" i="13"/>
  <c r="M11" i="13"/>
  <c r="U8" i="13"/>
  <c r="AC5" i="13"/>
  <c r="K17" i="13"/>
  <c r="AI16" i="13"/>
  <c r="E60" i="13"/>
  <c r="B60" i="13"/>
  <c r="CN60" i="13"/>
  <c r="CB58" i="13"/>
  <c r="AC56" i="13"/>
  <c r="Y53" i="13"/>
  <c r="P50" i="13"/>
  <c r="CE51" i="13"/>
  <c r="H49" i="13"/>
  <c r="AH47" i="13"/>
  <c r="AQ40" i="13"/>
  <c r="BD36" i="13"/>
  <c r="BN48" i="13"/>
  <c r="N43" i="13"/>
  <c r="E39" i="13"/>
  <c r="CJ39" i="13"/>
  <c r="CH30" i="13"/>
  <c r="BT29" i="13"/>
  <c r="U26" i="13"/>
  <c r="Q23" i="13"/>
  <c r="BN42" i="13"/>
  <c r="BT42" i="13"/>
  <c r="CB37" i="13"/>
  <c r="AJ46" i="13"/>
  <c r="BJ41" i="13"/>
  <c r="AW38" i="13"/>
  <c r="K45" i="13"/>
  <c r="CN45" i="13"/>
  <c r="BU33" i="13"/>
  <c r="N32" i="13"/>
  <c r="CA31" i="13"/>
  <c r="J32" i="13"/>
  <c r="AG19" i="13"/>
  <c r="Y17" i="13"/>
  <c r="BY14" i="13"/>
  <c r="AX11" i="13"/>
  <c r="BF8" i="13"/>
  <c r="BN5" i="13"/>
  <c r="AY18" i="13"/>
  <c r="K14" i="13"/>
  <c r="BM12" i="13"/>
  <c r="BU9" i="13"/>
  <c r="BM6" i="13"/>
  <c r="U18" i="13"/>
  <c r="CC16" i="13"/>
  <c r="AB59" i="13"/>
  <c r="CM60" i="13"/>
  <c r="BZ58" i="13"/>
  <c r="BH57" i="13"/>
  <c r="AG54" i="13"/>
  <c r="N50" i="13"/>
  <c r="BG51" i="13"/>
  <c r="F49" i="13"/>
  <c r="AJ47" i="13"/>
  <c r="AN44" i="13"/>
  <c r="BB36" i="13"/>
  <c r="Q48" i="13"/>
  <c r="AE43" i="13"/>
  <c r="AZ43" i="13"/>
  <c r="CD39" i="13"/>
  <c r="H34" i="13"/>
  <c r="BY29" i="13"/>
  <c r="AC27" i="13"/>
  <c r="Y24" i="13"/>
  <c r="U21" i="13"/>
  <c r="BJ42" i="13"/>
  <c r="CA37" i="13"/>
  <c r="C46" i="13"/>
  <c r="CC41" i="13"/>
  <c r="CB41" i="13"/>
  <c r="BT38" i="13"/>
  <c r="CL45" i="13"/>
  <c r="L35" i="13"/>
  <c r="BH33" i="13"/>
  <c r="BM31" i="13"/>
  <c r="B35" i="13"/>
  <c r="AU20" i="13"/>
  <c r="BY18" i="13"/>
  <c r="L15" i="13"/>
  <c r="BR12" i="13"/>
  <c r="BZ9" i="13"/>
  <c r="CH6" i="13"/>
  <c r="F4" i="13"/>
  <c r="AO16" i="13"/>
  <c r="E13" i="13"/>
  <c r="E11" i="13"/>
  <c r="M8" i="13"/>
  <c r="BY4" i="13"/>
  <c r="AY17" i="13"/>
  <c r="AQ16" i="13"/>
  <c r="L33" i="12"/>
  <c r="AM32" i="12"/>
  <c r="BN31" i="12"/>
  <c r="B31" i="12"/>
  <c r="AC30" i="12"/>
  <c r="BD29" i="12"/>
  <c r="CE28" i="12"/>
  <c r="S28" i="12"/>
  <c r="AT27" i="12"/>
  <c r="O60" i="12"/>
  <c r="BQ58" i="12"/>
  <c r="AF57" i="12"/>
  <c r="CD55" i="12"/>
  <c r="AS54" i="12"/>
  <c r="D53" i="12"/>
  <c r="BF51" i="12"/>
  <c r="Q50" i="12"/>
  <c r="BS48" i="12"/>
  <c r="R47" i="12"/>
  <c r="AW42" i="12"/>
  <c r="R60" i="12"/>
  <c r="AZ54" i="12"/>
  <c r="CH48" i="12"/>
  <c r="AC43" i="12"/>
  <c r="BK37" i="12"/>
  <c r="F32" i="12"/>
  <c r="X53" i="12"/>
  <c r="E42" i="12"/>
  <c r="BT33" i="12"/>
  <c r="L59" i="12"/>
  <c r="AT53" i="12"/>
  <c r="CB47" i="12"/>
  <c r="W42" i="12"/>
  <c r="BE36" i="12"/>
  <c r="CM30" i="12"/>
  <c r="AM59" i="12"/>
  <c r="BU53" i="12"/>
  <c r="P48" i="12"/>
  <c r="CM35" i="12"/>
  <c r="AU13" i="12"/>
  <c r="AP9" i="12"/>
  <c r="AK60" i="13"/>
  <c r="CI59" i="13"/>
  <c r="W59" i="13"/>
  <c r="BO58" i="13"/>
  <c r="W58" i="13"/>
  <c r="BU57" i="13"/>
  <c r="AE57" i="13"/>
  <c r="H57" i="13"/>
  <c r="CA56" i="13"/>
  <c r="BF56" i="13"/>
  <c r="AJ56" i="13"/>
  <c r="O56" i="13"/>
  <c r="CI55" i="13"/>
  <c r="BN55" i="13"/>
  <c r="AR55" i="13"/>
  <c r="W55" i="13"/>
  <c r="B55" i="13"/>
  <c r="BV54" i="13"/>
  <c r="AZ54" i="13"/>
  <c r="AE54" i="13"/>
  <c r="J54" i="13"/>
  <c r="CD53" i="13"/>
  <c r="BH53" i="13"/>
  <c r="AM53" i="13"/>
  <c r="R53" i="13"/>
  <c r="CL52" i="13"/>
  <c r="BP52" i="13"/>
  <c r="AU52" i="13"/>
  <c r="Z52" i="13"/>
  <c r="D52" i="13"/>
  <c r="AX51" i="13"/>
  <c r="CM50" i="13"/>
  <c r="BS59" i="13"/>
  <c r="G59" i="13"/>
  <c r="BC58" i="13"/>
  <c r="M58" i="13"/>
  <c r="BK57" i="13"/>
  <c r="X57" i="13"/>
  <c r="C57" i="13"/>
  <c r="BV56" i="13"/>
  <c r="AZ56" i="13"/>
  <c r="AE56" i="13"/>
  <c r="J56" i="13"/>
  <c r="CD55" i="13"/>
  <c r="BH55" i="13"/>
  <c r="AM55" i="13"/>
  <c r="R55" i="13"/>
  <c r="CL54" i="13"/>
  <c r="BP54" i="13"/>
  <c r="AU54" i="13"/>
  <c r="Z54" i="13"/>
  <c r="D54" i="13"/>
  <c r="BX53" i="13"/>
  <c r="BC53" i="13"/>
  <c r="AH53" i="13"/>
  <c r="L53" i="13"/>
  <c r="CF52" i="13"/>
  <c r="BK52" i="13"/>
  <c r="AP52" i="13"/>
  <c r="T52" i="13"/>
  <c r="CN51" i="13"/>
  <c r="AH51" i="13"/>
  <c r="BW50" i="13"/>
  <c r="K50" i="13"/>
  <c r="BG49" i="13"/>
  <c r="O49" i="13"/>
  <c r="CA47" i="13"/>
  <c r="AK47" i="13"/>
  <c r="V46" i="13"/>
  <c r="BK44" i="13"/>
  <c r="AI44" i="13"/>
  <c r="G44" i="13"/>
  <c r="CA42" i="13"/>
  <c r="BV40" i="13"/>
  <c r="AT40" i="13"/>
  <c r="R40" i="13"/>
  <c r="BG39" i="13"/>
  <c r="AS38" i="13"/>
  <c r="AW37" i="13"/>
  <c r="CI36" i="13"/>
  <c r="BF36" i="13"/>
  <c r="AD36" i="13"/>
  <c r="B36" i="13"/>
  <c r="CK34" i="13"/>
  <c r="BI34" i="13"/>
  <c r="AE34" i="13"/>
  <c r="C34" i="13"/>
  <c r="AP33" i="13"/>
  <c r="CD32" i="13"/>
  <c r="Z32" i="13"/>
  <c r="BJ31" i="13"/>
  <c r="F31" i="13"/>
  <c r="BO30" i="13"/>
  <c r="AM30" i="13"/>
  <c r="J30" i="13"/>
  <c r="BV29" i="13"/>
  <c r="AT29" i="13"/>
  <c r="X29" i="13"/>
  <c r="C29" i="13"/>
  <c r="BV28" i="13"/>
  <c r="AZ28" i="13"/>
  <c r="AE28" i="13"/>
  <c r="J28" i="13"/>
  <c r="CD27" i="13"/>
  <c r="BH27" i="13"/>
  <c r="AM27" i="13"/>
  <c r="R27" i="13"/>
  <c r="CL26" i="13"/>
  <c r="BP26" i="13"/>
  <c r="AU26" i="13"/>
  <c r="Z26" i="13"/>
  <c r="D26" i="13"/>
  <c r="BX25" i="13"/>
  <c r="BC25" i="13"/>
  <c r="AH25" i="13"/>
  <c r="L25" i="13"/>
  <c r="CF24" i="13"/>
  <c r="BC59" i="13"/>
  <c r="CI58" i="13"/>
  <c r="AS58" i="13"/>
  <c r="C58" i="13"/>
  <c r="AY57" i="13"/>
  <c r="S57" i="13"/>
  <c r="CL56" i="13"/>
  <c r="BP56" i="13"/>
  <c r="AU56" i="13"/>
  <c r="Z56" i="13"/>
  <c r="D56" i="13"/>
  <c r="BX55" i="13"/>
  <c r="BC55" i="13"/>
  <c r="AH55" i="13"/>
  <c r="L55" i="13"/>
  <c r="CF54" i="13"/>
  <c r="BK54" i="13"/>
  <c r="AP54" i="13"/>
  <c r="T54" i="13"/>
  <c r="CN53" i="13"/>
  <c r="BS53" i="13"/>
  <c r="AX53" i="13"/>
  <c r="AB53" i="13"/>
  <c r="G53" i="13"/>
  <c r="CA52" i="13"/>
  <c r="BF52" i="13"/>
  <c r="AJ52" i="13"/>
  <c r="O52" i="13"/>
  <c r="BX51" i="13"/>
  <c r="U51" i="13"/>
  <c r="BG50" i="13"/>
  <c r="CM49" i="13"/>
  <c r="AU49" i="13"/>
  <c r="E49" i="13"/>
  <c r="BQ47" i="13"/>
  <c r="AA47" i="13"/>
  <c r="CG44" i="13"/>
  <c r="BE44" i="13"/>
  <c r="AC44" i="13"/>
  <c r="CA43" i="13"/>
  <c r="AI41" i="13"/>
  <c r="BO40" i="13"/>
  <c r="AM40" i="13"/>
  <c r="J40" i="13"/>
  <c r="AL39" i="13"/>
  <c r="G38" i="13"/>
  <c r="AH37" i="13"/>
  <c r="CA36" i="13"/>
  <c r="AY36" i="13"/>
  <c r="W36" i="13"/>
  <c r="BJ35" i="13"/>
  <c r="CD34" i="13"/>
  <c r="BA34" i="13"/>
  <c r="Y34" i="13"/>
  <c r="CG33" i="13"/>
  <c r="AA33" i="13"/>
  <c r="BQ32" i="13"/>
  <c r="K32" i="13"/>
  <c r="AW31" i="13"/>
  <c r="CK30" i="13"/>
  <c r="BI30" i="13"/>
  <c r="AE30" i="13"/>
  <c r="C30" i="13"/>
  <c r="BO29" i="13"/>
  <c r="AN29" i="13"/>
  <c r="S29" i="13"/>
  <c r="CL28" i="13"/>
  <c r="BP28" i="13"/>
  <c r="AU28" i="13"/>
  <c r="Z28" i="13"/>
  <c r="D28" i="13"/>
  <c r="BX27" i="13"/>
  <c r="BC27" i="13"/>
  <c r="AH27" i="13"/>
  <c r="L27" i="13"/>
  <c r="CF26" i="13"/>
  <c r="BK26" i="13"/>
  <c r="AP26" i="13"/>
  <c r="T26" i="13"/>
  <c r="CN25" i="13"/>
  <c r="BS25" i="13"/>
  <c r="AX25" i="13"/>
  <c r="AB25" i="13"/>
  <c r="G25" i="13"/>
  <c r="CA24" i="13"/>
  <c r="AE52" i="13"/>
  <c r="W53" i="13"/>
  <c r="O54" i="13"/>
  <c r="G55" i="13"/>
  <c r="CN55" i="13"/>
  <c r="CF56" i="13"/>
  <c r="AI58" i="13"/>
  <c r="AR53" i="13"/>
  <c r="AJ54" i="13"/>
  <c r="AB55" i="13"/>
  <c r="T56" i="13"/>
  <c r="N57" i="13"/>
  <c r="BY58" i="13"/>
  <c r="AQ43" i="13"/>
  <c r="AX44" i="13"/>
  <c r="O47" i="13"/>
  <c r="AY48" i="13"/>
  <c r="CA49" i="13"/>
  <c r="BK51" i="13"/>
  <c r="BV52" i="13"/>
  <c r="BN53" i="13"/>
  <c r="BF54" i="13"/>
  <c r="AX55" i="13"/>
  <c r="AP56" i="13"/>
  <c r="AO57" i="13"/>
  <c r="AM59" i="13"/>
  <c r="BK17" i="13"/>
  <c r="BY17" i="13"/>
  <c r="K60" i="13"/>
  <c r="BQ60" i="13"/>
  <c r="BK6" i="12"/>
  <c r="BY4" i="12"/>
  <c r="BK4" i="12"/>
  <c r="ET26" i="1"/>
  <c r="BL26" i="1"/>
  <c r="BM26" i="5"/>
  <c r="ET48" i="1"/>
  <c r="BL48" i="1"/>
  <c r="BM48" i="5"/>
  <c r="ET44" i="1"/>
  <c r="BL44" i="1"/>
  <c r="BM44" i="5"/>
  <c r="ET31" i="1"/>
  <c r="BL31" i="1"/>
  <c r="BM31" i="5"/>
  <c r="ET22" i="1"/>
  <c r="BL22" i="1"/>
  <c r="BM22" i="5"/>
  <c r="ET54" i="1"/>
  <c r="BL54" i="1"/>
  <c r="BM54" i="5"/>
  <c r="ET19" i="1"/>
  <c r="BL19" i="1"/>
  <c r="BM19" i="5"/>
  <c r="ET47" i="1"/>
  <c r="BL47" i="1"/>
  <c r="BM47" i="5"/>
  <c r="ET50" i="1"/>
  <c r="BL50" i="1"/>
  <c r="BM50" i="5"/>
  <c r="ET29" i="1"/>
  <c r="BL29" i="1"/>
  <c r="BM29" i="5"/>
  <c r="ET37" i="1"/>
  <c r="BL37" i="1"/>
  <c r="BM37" i="5"/>
  <c r="ET41" i="1"/>
  <c r="BL41" i="1"/>
  <c r="BM41" i="5"/>
  <c r="ET55" i="1"/>
  <c r="BL55" i="1"/>
  <c r="BM55" i="5"/>
  <c r="ET42" i="1"/>
  <c r="BL42" i="1"/>
  <c r="BM42" i="5"/>
  <c r="ET23" i="1"/>
  <c r="BL23" i="1"/>
  <c r="BM23" i="5"/>
  <c r="ET15" i="1"/>
  <c r="BL15" i="1"/>
  <c r="BM15" i="5"/>
  <c r="ET5" i="1"/>
  <c r="BL5" i="1"/>
  <c r="BM5" i="5"/>
  <c r="ET34" i="1"/>
  <c r="BL34" i="1"/>
  <c r="BM34" i="5"/>
  <c r="ET32" i="1"/>
  <c r="BL32" i="1"/>
  <c r="BM32" i="5"/>
  <c r="ET30" i="1"/>
  <c r="BL30" i="1"/>
  <c r="BM30" i="5"/>
  <c r="ET28" i="1"/>
  <c r="BL28" i="1"/>
  <c r="BM28" i="5"/>
  <c r="ET52" i="1"/>
  <c r="BL52" i="1"/>
  <c r="BM52" i="5"/>
  <c r="ET57" i="1"/>
  <c r="BL57" i="1"/>
  <c r="BM57" i="5"/>
  <c r="ET14" i="1"/>
  <c r="BL14" i="1"/>
  <c r="BM14" i="5"/>
  <c r="ET33" i="1"/>
  <c r="BL33" i="1"/>
  <c r="BM33" i="5"/>
  <c r="ET7" i="1"/>
  <c r="BL7" i="1"/>
  <c r="BM7" i="5"/>
  <c r="ET24" i="1"/>
  <c r="BL24" i="1"/>
  <c r="BM24" i="5"/>
  <c r="ET53" i="1"/>
  <c r="BL53" i="1"/>
  <c r="BM53" i="5"/>
  <c r="ET51" i="1"/>
  <c r="BL51" i="1"/>
  <c r="BM51" i="5"/>
  <c r="ET12" i="1"/>
  <c r="BL12" i="1"/>
  <c r="BM12" i="5"/>
  <c r="ET6" i="1"/>
  <c r="BL6" i="1"/>
  <c r="BM6" i="5"/>
  <c r="BL17" i="13"/>
  <c r="ET40" i="1"/>
  <c r="BL40" i="1"/>
  <c r="BM40" i="5"/>
  <c r="ET46" i="1"/>
  <c r="BL46" i="1"/>
  <c r="BM46" i="5"/>
  <c r="ET8" i="1"/>
  <c r="BL8" i="1"/>
  <c r="BM8" i="5"/>
  <c r="BL7" i="13"/>
  <c r="ET11" i="1"/>
  <c r="BL11" i="1"/>
  <c r="BM11" i="5"/>
  <c r="ET59" i="1"/>
  <c r="BL59" i="1"/>
  <c r="BM59" i="5"/>
  <c r="ET18" i="1"/>
  <c r="BL18" i="1"/>
  <c r="BM18" i="5"/>
  <c r="BL25" i="12"/>
  <c r="ET10" i="1"/>
  <c r="BL10" i="1"/>
  <c r="BM10" i="5"/>
  <c r="ET49" i="1"/>
  <c r="BL49" i="1"/>
  <c r="BM49" i="5"/>
  <c r="ET56" i="1"/>
  <c r="BL56" i="1"/>
  <c r="BM56" i="5"/>
  <c r="ET35" i="1"/>
  <c r="BL35" i="1"/>
  <c r="BM35" i="5"/>
  <c r="ET43" i="1"/>
  <c r="BL43" i="1"/>
  <c r="BM43" i="5"/>
  <c r="ET17" i="1"/>
  <c r="BL17" i="1"/>
  <c r="BM17" i="5"/>
  <c r="ET16" i="1"/>
  <c r="BL16" i="1"/>
  <c r="BM16" i="5"/>
  <c r="ET20" i="1"/>
  <c r="BL20" i="1"/>
  <c r="BM20" i="5"/>
  <c r="ET60" i="1"/>
  <c r="BL60" i="1"/>
  <c r="BM60" i="5"/>
  <c r="ET36" i="1"/>
  <c r="BL36" i="1"/>
  <c r="BM36" i="5"/>
  <c r="ET45" i="1"/>
  <c r="BL45" i="1"/>
  <c r="BM45" i="5"/>
  <c r="ET13" i="1"/>
  <c r="BL13" i="1"/>
  <c r="BM13" i="5"/>
  <c r="ET58" i="1"/>
  <c r="BL58" i="1"/>
  <c r="BM58" i="5"/>
  <c r="ET39" i="1"/>
  <c r="BL39" i="1"/>
  <c r="BM39" i="5"/>
  <c r="BL15" i="13"/>
  <c r="ET38" i="1"/>
  <c r="BL38" i="1"/>
  <c r="BM38" i="5"/>
  <c r="ET25" i="1"/>
  <c r="BL25" i="1"/>
  <c r="BM25" i="5"/>
  <c r="ET21" i="1"/>
  <c r="BL21" i="1"/>
  <c r="BM21" i="5"/>
  <c r="ET27" i="1"/>
  <c r="BL27" i="1"/>
  <c r="BM27" i="5"/>
  <c r="ET9" i="1"/>
  <c r="BL9" i="1"/>
  <c r="BM9" i="5"/>
  <c r="ET4" i="1"/>
  <c r="BL4" i="1"/>
  <c r="BM4" i="5"/>
  <c r="BL6" i="12"/>
  <c r="BL24" i="12"/>
  <c r="BL18" i="12"/>
  <c r="BL11" i="13"/>
  <c r="BL14" i="13"/>
  <c r="BL6" i="13"/>
  <c r="BL9" i="13"/>
  <c r="BL4" i="13"/>
  <c r="BL14" i="12"/>
  <c r="BL22" i="12"/>
  <c r="BL20" i="12"/>
  <c r="BL8" i="12"/>
  <c r="BL19" i="12"/>
  <c r="BL13" i="13"/>
  <c r="BL23" i="12"/>
  <c r="BL10" i="12"/>
  <c r="BL13" i="12"/>
  <c r="BL21" i="12"/>
  <c r="BL15" i="12"/>
  <c r="BL7" i="12"/>
  <c r="BL12" i="13"/>
  <c r="BL9" i="12"/>
  <c r="BL11" i="12"/>
  <c r="BL17" i="12"/>
  <c r="BL8" i="13"/>
  <c r="BL16" i="12"/>
  <c r="BL5" i="13"/>
  <c r="BL10" i="13"/>
  <c r="BL12" i="12"/>
  <c r="AR3" i="13"/>
  <c r="V3" i="13"/>
  <c r="BD3" i="13"/>
  <c r="BB3" i="13"/>
  <c r="AB3" i="13"/>
  <c r="AZ3" i="13"/>
  <c r="AO3" i="13"/>
  <c r="U3" i="13"/>
  <c r="Q3" i="13"/>
  <c r="AF3" i="13"/>
  <c r="BE3" i="13"/>
  <c r="S3" i="13"/>
  <c r="X3" i="13"/>
  <c r="BC3" i="13"/>
  <c r="AN3" i="13"/>
  <c r="P3" i="13"/>
  <c r="BA3" i="13"/>
  <c r="AL3" i="13"/>
  <c r="AI3" i="13"/>
  <c r="AA3" i="13"/>
  <c r="AT3" i="13"/>
  <c r="AH3" i="13"/>
  <c r="BG3" i="13"/>
  <c r="AS3" i="13"/>
  <c r="R3" i="13"/>
  <c r="AU3" i="13"/>
  <c r="AE3" i="13"/>
  <c r="AC3" i="13"/>
  <c r="AD3" i="13"/>
  <c r="AG3" i="13"/>
  <c r="AQ3" i="13"/>
  <c r="O3" i="13"/>
  <c r="BL16" i="13"/>
  <c r="AM3" i="13"/>
  <c r="T3" i="13"/>
  <c r="AY3" i="13"/>
  <c r="AX3" i="13"/>
  <c r="AP3" i="13"/>
  <c r="W3" i="13"/>
  <c r="BF3" i="13"/>
  <c r="Z3" i="13"/>
  <c r="BL4" i="12"/>
  <c r="BL5" i="12"/>
  <c r="CK10" i="5"/>
  <c r="CJ15" i="12"/>
  <c r="BW7" i="5"/>
  <c r="BV6" i="13"/>
  <c r="CK7" i="5"/>
  <c r="BW9" i="5"/>
  <c r="CI9" i="5"/>
  <c r="CK6" i="5"/>
  <c r="CJ15" i="13"/>
  <c r="CI11" i="5"/>
  <c r="BT4" i="1"/>
  <c r="BW8" i="5"/>
  <c r="CK8" i="5"/>
  <c r="CI12" i="5"/>
  <c r="CH7" i="13"/>
  <c r="A4" i="1"/>
  <c r="CJ11" i="12"/>
  <c r="CJ10" i="12"/>
  <c r="BV11" i="12"/>
  <c r="BV10" i="12"/>
  <c r="CH11" i="13"/>
  <c r="BV12" i="13"/>
  <c r="BV11" i="13"/>
  <c r="CH9" i="13"/>
  <c r="CH8" i="13"/>
  <c r="CH12" i="13"/>
  <c r="CH13" i="13"/>
  <c r="BV5" i="13"/>
  <c r="BV10" i="13"/>
  <c r="CJ7" i="13"/>
  <c r="CJ12" i="12"/>
  <c r="BV4" i="13"/>
  <c r="BV8" i="13"/>
  <c r="CJ4" i="13"/>
  <c r="CJ8" i="13"/>
  <c r="BV7" i="13"/>
  <c r="BV12" i="12"/>
  <c r="CH5" i="13"/>
  <c r="CH10" i="13"/>
  <c r="CJ6" i="13"/>
  <c r="CJ16" i="12"/>
  <c r="BU8" i="1"/>
  <c r="BU17" i="1"/>
  <c r="BU13" i="1"/>
  <c r="BU17" i="3"/>
  <c r="BU26" i="1"/>
  <c r="BU22" i="1"/>
  <c r="BU35" i="1"/>
  <c r="BU31" i="1"/>
  <c r="AJ3" i="13"/>
  <c r="BH3" i="13"/>
  <c r="Y3" i="13"/>
  <c r="AV3" i="13"/>
  <c r="CJ17" i="13"/>
  <c r="CJ16" i="13"/>
  <c r="CJ5" i="12"/>
  <c r="CJ4" i="12"/>
  <c r="CH5" i="3"/>
  <c r="CH9" i="3"/>
  <c r="CH13" i="3"/>
  <c r="CH17" i="3"/>
  <c r="CH21" i="3"/>
  <c r="CH25" i="3"/>
  <c r="CH29" i="3"/>
  <c r="CH33" i="3"/>
  <c r="CH37" i="3"/>
  <c r="CH41" i="3"/>
  <c r="CH45" i="3"/>
  <c r="CH49" i="3"/>
  <c r="CH53" i="3"/>
  <c r="CH57" i="3"/>
  <c r="CG5" i="3"/>
  <c r="CG9" i="3"/>
  <c r="CG13" i="3"/>
  <c r="CG17" i="3"/>
  <c r="CG21" i="3"/>
  <c r="CG25" i="3"/>
  <c r="CG29" i="3"/>
  <c r="CG33" i="3"/>
  <c r="CG37" i="3"/>
  <c r="CG41" i="3"/>
  <c r="CG45" i="3"/>
  <c r="CG49" i="3"/>
  <c r="CG53" i="3"/>
  <c r="CG57" i="3"/>
  <c r="CF5" i="3"/>
  <c r="CF9" i="3"/>
  <c r="CF13" i="3"/>
  <c r="CF17" i="3"/>
  <c r="CF21" i="3"/>
  <c r="CF25" i="3"/>
  <c r="CF29" i="3"/>
  <c r="CF33" i="3"/>
  <c r="CF37" i="3"/>
  <c r="CF41" i="3"/>
  <c r="CF45" i="3"/>
  <c r="CF49" i="3"/>
  <c r="CF53" i="3"/>
  <c r="CF57" i="3"/>
  <c r="CE5" i="3"/>
  <c r="CE9" i="3"/>
  <c r="CE13" i="3"/>
  <c r="CE17" i="3"/>
  <c r="CE21" i="3"/>
  <c r="CE25" i="3"/>
  <c r="CE29" i="3"/>
  <c r="CE33" i="3"/>
  <c r="CE37" i="3"/>
  <c r="CE41" i="3"/>
  <c r="CE45" i="3"/>
  <c r="CE49" i="3"/>
  <c r="CE53" i="3"/>
  <c r="CE57" i="3"/>
  <c r="CD5" i="3"/>
  <c r="CD9" i="3"/>
  <c r="CD13" i="3"/>
  <c r="CD17" i="3"/>
  <c r="CD21" i="3"/>
  <c r="CD25" i="3"/>
  <c r="CD29" i="3"/>
  <c r="CD33" i="3"/>
  <c r="CD37" i="3"/>
  <c r="CD41" i="3"/>
  <c r="CD45" i="3"/>
  <c r="CD49" i="3"/>
  <c r="CD53" i="3"/>
  <c r="CD57" i="3"/>
  <c r="CC5" i="3"/>
  <c r="CC9" i="3"/>
  <c r="CC13" i="3"/>
  <c r="CC17" i="3"/>
  <c r="CC21" i="3"/>
  <c r="CC25" i="3"/>
  <c r="CC29" i="3"/>
  <c r="CC33" i="3"/>
  <c r="CC37" i="3"/>
  <c r="CC41" i="3"/>
  <c r="CC45" i="3"/>
  <c r="CC49" i="3"/>
  <c r="CC53" i="3"/>
  <c r="CC57" i="3"/>
  <c r="CB5" i="3"/>
  <c r="CB9" i="3"/>
  <c r="CB13" i="3"/>
  <c r="CB17" i="3"/>
  <c r="CB21" i="3"/>
  <c r="CB25" i="3"/>
  <c r="CB29" i="3"/>
  <c r="CB33" i="3"/>
  <c r="CB37" i="3"/>
  <c r="CB41" i="3"/>
  <c r="CB45" i="3"/>
  <c r="CB49" i="3"/>
  <c r="CB53" i="3"/>
  <c r="CB57" i="3"/>
  <c r="CA5" i="3"/>
  <c r="CA9" i="3"/>
  <c r="CA13" i="3"/>
  <c r="CA17" i="3"/>
  <c r="CA21" i="3"/>
  <c r="CA25" i="3"/>
  <c r="CA29" i="3"/>
  <c r="CA33" i="3"/>
  <c r="CA37" i="3"/>
  <c r="CA41" i="3"/>
  <c r="CA45" i="3"/>
  <c r="CA49" i="3"/>
  <c r="CA53" i="3"/>
  <c r="CA57" i="3"/>
  <c r="BS5" i="3"/>
  <c r="BS9" i="3"/>
  <c r="BS13" i="3"/>
  <c r="BS17" i="3"/>
  <c r="BS21" i="3"/>
  <c r="BS25" i="3"/>
  <c r="BS29" i="3"/>
  <c r="BS33" i="3"/>
  <c r="BS37" i="3"/>
  <c r="BS41" i="3"/>
  <c r="BS45" i="3"/>
  <c r="BS49" i="3"/>
  <c r="BS53" i="3"/>
  <c r="BS57" i="3"/>
  <c r="BR5" i="3"/>
  <c r="BR9" i="3"/>
  <c r="BR13" i="3"/>
  <c r="BR17" i="3"/>
  <c r="BR21" i="3"/>
  <c r="BR25" i="3"/>
  <c r="BR29" i="3"/>
  <c r="BR33" i="3"/>
  <c r="BR37" i="3"/>
  <c r="BR41" i="3"/>
  <c r="BR45" i="3"/>
  <c r="BR49" i="3"/>
  <c r="BR53" i="3"/>
  <c r="BR57" i="3"/>
  <c r="M5" i="3"/>
  <c r="M9" i="3"/>
  <c r="M13" i="3"/>
  <c r="M17" i="3"/>
  <c r="M21" i="3"/>
  <c r="M25" i="3"/>
  <c r="M29" i="3"/>
  <c r="M33" i="3"/>
  <c r="M37" i="3"/>
  <c r="M41" i="3"/>
  <c r="M45" i="3"/>
  <c r="M49" i="3"/>
  <c r="M53" i="3"/>
  <c r="M57" i="3"/>
  <c r="M4" i="3"/>
  <c r="CD4" i="3"/>
  <c r="CH4" i="3"/>
  <c r="CH6" i="3"/>
  <c r="CH10" i="3"/>
  <c r="CH14" i="3"/>
  <c r="CH18" i="3"/>
  <c r="CH22" i="3"/>
  <c r="CH26" i="3"/>
  <c r="CH30" i="3"/>
  <c r="CH34" i="3"/>
  <c r="CH38" i="3"/>
  <c r="CH42" i="3"/>
  <c r="CH46" i="3"/>
  <c r="CH50" i="3"/>
  <c r="CH54" i="3"/>
  <c r="CH58" i="3"/>
  <c r="CG6" i="3"/>
  <c r="CG10" i="3"/>
  <c r="CG14" i="3"/>
  <c r="CG18" i="3"/>
  <c r="CG22" i="3"/>
  <c r="CG26" i="3"/>
  <c r="CG30" i="3"/>
  <c r="CG34" i="3"/>
  <c r="CG38" i="3"/>
  <c r="CG42" i="3"/>
  <c r="CG46" i="3"/>
  <c r="CG50" i="3"/>
  <c r="CG54" i="3"/>
  <c r="CG58" i="3"/>
  <c r="CF6" i="3"/>
  <c r="CF10" i="3"/>
  <c r="CF14" i="3"/>
  <c r="CF18" i="3"/>
  <c r="CF22" i="3"/>
  <c r="CF26" i="3"/>
  <c r="CF30" i="3"/>
  <c r="CF34" i="3"/>
  <c r="CF38" i="3"/>
  <c r="CF42" i="3"/>
  <c r="CF46" i="3"/>
  <c r="CF50" i="3"/>
  <c r="CF54" i="3"/>
  <c r="CF58" i="3"/>
  <c r="CE6" i="3"/>
  <c r="CE10" i="3"/>
  <c r="CE14" i="3"/>
  <c r="CE18" i="3"/>
  <c r="CE22" i="3"/>
  <c r="CE26" i="3"/>
  <c r="CE30" i="3"/>
  <c r="CE34" i="3"/>
  <c r="CE38" i="3"/>
  <c r="CE42" i="3"/>
  <c r="CE46" i="3"/>
  <c r="CE50" i="3"/>
  <c r="CE54" i="3"/>
  <c r="CE58" i="3"/>
  <c r="CD6" i="3"/>
  <c r="CD10" i="3"/>
  <c r="CD14" i="3"/>
  <c r="CD18" i="3"/>
  <c r="CD22" i="3"/>
  <c r="CD26" i="3"/>
  <c r="CD30" i="3"/>
  <c r="CD34" i="3"/>
  <c r="CD38" i="3"/>
  <c r="CD42" i="3"/>
  <c r="CD46" i="3"/>
  <c r="CD50" i="3"/>
  <c r="CD54" i="3"/>
  <c r="CD58" i="3"/>
  <c r="CC6" i="3"/>
  <c r="CC10" i="3"/>
  <c r="CC14" i="3"/>
  <c r="CC18" i="3"/>
  <c r="CC22" i="3"/>
  <c r="CC26" i="3"/>
  <c r="CC30" i="3"/>
  <c r="CC34" i="3"/>
  <c r="CC38" i="3"/>
  <c r="CC42" i="3"/>
  <c r="CC46" i="3"/>
  <c r="CC50" i="3"/>
  <c r="CC54" i="3"/>
  <c r="CC58" i="3"/>
  <c r="CB6" i="3"/>
  <c r="CB10" i="3"/>
  <c r="CB14" i="3"/>
  <c r="CB18" i="3"/>
  <c r="CB22" i="3"/>
  <c r="CB26" i="3"/>
  <c r="CB30" i="3"/>
  <c r="CB34" i="3"/>
  <c r="CB38" i="3"/>
  <c r="CB42" i="3"/>
  <c r="CB46" i="3"/>
  <c r="CB50" i="3"/>
  <c r="CB54" i="3"/>
  <c r="CB58" i="3"/>
  <c r="CA6" i="3"/>
  <c r="CA10" i="3"/>
  <c r="CA14" i="3"/>
  <c r="CA18" i="3"/>
  <c r="CA22" i="3"/>
  <c r="CA26" i="3"/>
  <c r="CA30" i="3"/>
  <c r="CA34" i="3"/>
  <c r="CA38" i="3"/>
  <c r="CA42" i="3"/>
  <c r="CA46" i="3"/>
  <c r="CA50" i="3"/>
  <c r="CA54" i="3"/>
  <c r="CA58" i="3"/>
  <c r="BS6" i="3"/>
  <c r="BS10" i="3"/>
  <c r="BS14" i="3"/>
  <c r="BS18" i="3"/>
  <c r="BS22" i="3"/>
  <c r="BS26" i="3"/>
  <c r="BS30" i="3"/>
  <c r="BS34" i="3"/>
  <c r="BS38" i="3"/>
  <c r="BS42" i="3"/>
  <c r="BS46" i="3"/>
  <c r="BS50" i="3"/>
  <c r="BS54" i="3"/>
  <c r="BS58" i="3"/>
  <c r="BR6" i="3"/>
  <c r="BR10" i="3"/>
  <c r="BR14" i="3"/>
  <c r="BR18" i="3"/>
  <c r="BR22" i="3"/>
  <c r="BR26" i="3"/>
  <c r="BR30" i="3"/>
  <c r="BR34" i="3"/>
  <c r="BR38" i="3"/>
  <c r="BR42" i="3"/>
  <c r="BR46" i="3"/>
  <c r="BR50" i="3"/>
  <c r="BR54" i="3"/>
  <c r="BR58" i="3"/>
  <c r="M6" i="3"/>
  <c r="M10" i="3"/>
  <c r="M14" i="3"/>
  <c r="M18" i="3"/>
  <c r="M22" i="3"/>
  <c r="M26" i="3"/>
  <c r="M30" i="3"/>
  <c r="M34" i="3"/>
  <c r="M38" i="3"/>
  <c r="M42" i="3"/>
  <c r="M46" i="3"/>
  <c r="M50" i="3"/>
  <c r="M54" i="3"/>
  <c r="M58" i="3"/>
  <c r="CA4" i="3"/>
  <c r="CE4" i="3"/>
  <c r="BR4" i="3"/>
  <c r="CH7" i="3"/>
  <c r="CH11" i="3"/>
  <c r="CH15" i="3"/>
  <c r="CH19" i="3"/>
  <c r="CH23" i="3"/>
  <c r="CH27" i="3"/>
  <c r="CH31" i="3"/>
  <c r="CH35" i="3"/>
  <c r="CH39" i="3"/>
  <c r="CH43" i="3"/>
  <c r="CH47" i="3"/>
  <c r="CH51" i="3"/>
  <c r="CH55" i="3"/>
  <c r="CH59" i="3"/>
  <c r="CG7" i="3"/>
  <c r="CG11" i="3"/>
  <c r="CG15" i="3"/>
  <c r="CG19" i="3"/>
  <c r="CG23" i="3"/>
  <c r="CG27" i="3"/>
  <c r="CG31" i="3"/>
  <c r="CG35" i="3"/>
  <c r="CG39" i="3"/>
  <c r="CG43" i="3"/>
  <c r="CG47" i="3"/>
  <c r="CG51" i="3"/>
  <c r="CG55" i="3"/>
  <c r="CG59" i="3"/>
  <c r="CF7" i="3"/>
  <c r="CF11" i="3"/>
  <c r="CF15" i="3"/>
  <c r="CF19" i="3"/>
  <c r="CF23" i="3"/>
  <c r="CF27" i="3"/>
  <c r="CF31" i="3"/>
  <c r="CF35" i="3"/>
  <c r="CF39" i="3"/>
  <c r="CF43" i="3"/>
  <c r="CF47" i="3"/>
  <c r="CF51" i="3"/>
  <c r="CF55" i="3"/>
  <c r="CF59" i="3"/>
  <c r="CE7" i="3"/>
  <c r="CE11" i="3"/>
  <c r="CE15" i="3"/>
  <c r="CE19" i="3"/>
  <c r="CE23" i="3"/>
  <c r="CE27" i="3"/>
  <c r="CE31" i="3"/>
  <c r="CE35" i="3"/>
  <c r="CE39" i="3"/>
  <c r="CE43" i="3"/>
  <c r="CE47" i="3"/>
  <c r="CE51" i="3"/>
  <c r="CE55" i="3"/>
  <c r="CE59" i="3"/>
  <c r="CD7" i="3"/>
  <c r="CD11" i="3"/>
  <c r="CD15" i="3"/>
  <c r="CD19" i="3"/>
  <c r="CD23" i="3"/>
  <c r="CD27" i="3"/>
  <c r="CD31" i="3"/>
  <c r="CD35" i="3"/>
  <c r="CD39" i="3"/>
  <c r="CD43" i="3"/>
  <c r="CD47" i="3"/>
  <c r="CD51" i="3"/>
  <c r="CD55" i="3"/>
  <c r="CD59" i="3"/>
  <c r="CC7" i="3"/>
  <c r="CC11" i="3"/>
  <c r="CC15" i="3"/>
  <c r="CC19" i="3"/>
  <c r="CC23" i="3"/>
  <c r="CC27" i="3"/>
  <c r="CC31" i="3"/>
  <c r="CC35" i="3"/>
  <c r="CC39" i="3"/>
  <c r="CC43" i="3"/>
  <c r="CC47" i="3"/>
  <c r="CC51" i="3"/>
  <c r="CC55" i="3"/>
  <c r="CC59" i="3"/>
  <c r="CB7" i="3"/>
  <c r="CB11" i="3"/>
  <c r="CB15" i="3"/>
  <c r="CB19" i="3"/>
  <c r="CB23" i="3"/>
  <c r="CB27" i="3"/>
  <c r="CB31" i="3"/>
  <c r="CB35" i="3"/>
  <c r="CB39" i="3"/>
  <c r="CB43" i="3"/>
  <c r="CB47" i="3"/>
  <c r="CB51" i="3"/>
  <c r="CB55" i="3"/>
  <c r="CB59" i="3"/>
  <c r="CA7" i="3"/>
  <c r="CA11" i="3"/>
  <c r="CA15" i="3"/>
  <c r="CA19" i="3"/>
  <c r="CA23" i="3"/>
  <c r="CA27" i="3"/>
  <c r="CA31" i="3"/>
  <c r="CA35" i="3"/>
  <c r="CA39" i="3"/>
  <c r="CA43" i="3"/>
  <c r="CA47" i="3"/>
  <c r="CA51" i="3"/>
  <c r="CA55" i="3"/>
  <c r="CA59" i="3"/>
  <c r="BS7" i="3"/>
  <c r="BS11" i="3"/>
  <c r="BS15" i="3"/>
  <c r="BS19" i="3"/>
  <c r="BS23" i="3"/>
  <c r="BS27" i="3"/>
  <c r="BS31" i="3"/>
  <c r="BS35" i="3"/>
  <c r="BS39" i="3"/>
  <c r="BS43" i="3"/>
  <c r="BS47" i="3"/>
  <c r="BS51" i="3"/>
  <c r="BS55" i="3"/>
  <c r="BS59" i="3"/>
  <c r="BR7" i="3"/>
  <c r="BR11" i="3"/>
  <c r="BR15" i="3"/>
  <c r="BR19" i="3"/>
  <c r="BR23" i="3"/>
  <c r="BR27" i="3"/>
  <c r="BR31" i="3"/>
  <c r="BR35" i="3"/>
  <c r="BR39" i="3"/>
  <c r="BR43" i="3"/>
  <c r="BR47" i="3"/>
  <c r="BR51" i="3"/>
  <c r="BR55" i="3"/>
  <c r="BR59" i="3"/>
  <c r="M7" i="3"/>
  <c r="M11" i="3"/>
  <c r="M15" i="3"/>
  <c r="M19" i="3"/>
  <c r="M23" i="3"/>
  <c r="M27" i="3"/>
  <c r="M31" i="3"/>
  <c r="M35" i="3"/>
  <c r="M39" i="3"/>
  <c r="M43" i="3"/>
  <c r="M47" i="3"/>
  <c r="M51" i="3"/>
  <c r="M55" i="3"/>
  <c r="M59" i="3"/>
  <c r="CB4" i="3"/>
  <c r="CF4" i="3"/>
  <c r="BS4" i="3"/>
  <c r="CH8" i="3"/>
  <c r="CH12" i="3"/>
  <c r="CH16" i="3"/>
  <c r="CH20" i="3"/>
  <c r="CH24" i="3"/>
  <c r="CH28" i="3"/>
  <c r="CH32" i="3"/>
  <c r="CH36" i="3"/>
  <c r="CH40" i="3"/>
  <c r="CH44" i="3"/>
  <c r="CH48" i="3"/>
  <c r="CH52" i="3"/>
  <c r="CH56" i="3"/>
  <c r="CH60" i="3"/>
  <c r="CG8" i="3"/>
  <c r="CG12" i="3"/>
  <c r="CG16" i="3"/>
  <c r="CG20" i="3"/>
  <c r="CG24" i="3"/>
  <c r="CG28" i="3"/>
  <c r="CG32" i="3"/>
  <c r="CG36" i="3"/>
  <c r="CG40" i="3"/>
  <c r="CG44" i="3"/>
  <c r="CG48" i="3"/>
  <c r="CG52" i="3"/>
  <c r="CG56" i="3"/>
  <c r="CG60" i="3"/>
  <c r="CF8" i="3"/>
  <c r="CF12" i="3"/>
  <c r="CF16" i="3"/>
  <c r="CF20" i="3"/>
  <c r="CF24" i="3"/>
  <c r="CF28" i="3"/>
  <c r="CF32" i="3"/>
  <c r="CF36" i="3"/>
  <c r="CF40" i="3"/>
  <c r="CF44" i="3"/>
  <c r="CF48" i="3"/>
  <c r="CF52" i="3"/>
  <c r="CF56" i="3"/>
  <c r="CF60" i="3"/>
  <c r="CE8" i="3"/>
  <c r="CE12" i="3"/>
  <c r="CE16" i="3"/>
  <c r="CE20" i="3"/>
  <c r="CE24" i="3"/>
  <c r="CE28" i="3"/>
  <c r="CE32" i="3"/>
  <c r="CE36" i="3"/>
  <c r="CE40" i="3"/>
  <c r="CE44" i="3"/>
  <c r="CE48" i="3"/>
  <c r="CE52" i="3"/>
  <c r="CE56" i="3"/>
  <c r="CE60" i="3"/>
  <c r="CD8" i="3"/>
  <c r="CD12" i="3"/>
  <c r="CD16" i="3"/>
  <c r="CD20" i="3"/>
  <c r="CD24" i="3"/>
  <c r="CD28" i="3"/>
  <c r="CD32" i="3"/>
  <c r="CD36" i="3"/>
  <c r="CD40" i="3"/>
  <c r="CD44" i="3"/>
  <c r="CD48" i="3"/>
  <c r="CD52" i="3"/>
  <c r="CD56" i="3"/>
  <c r="CD60" i="3"/>
  <c r="CC8" i="3"/>
  <c r="CC12" i="3"/>
  <c r="CC16" i="3"/>
  <c r="CC20" i="3"/>
  <c r="CC24" i="3"/>
  <c r="CC28" i="3"/>
  <c r="CC32" i="3"/>
  <c r="CC36" i="3"/>
  <c r="CC40" i="3"/>
  <c r="CC44" i="3"/>
  <c r="CC48" i="3"/>
  <c r="CC52" i="3"/>
  <c r="CC56" i="3"/>
  <c r="CC60" i="3"/>
  <c r="CB8" i="3"/>
  <c r="CB12" i="3"/>
  <c r="CB16" i="3"/>
  <c r="CB20" i="3"/>
  <c r="CB24" i="3"/>
  <c r="CB28" i="3"/>
  <c r="CB32" i="3"/>
  <c r="CB36" i="3"/>
  <c r="CB40" i="3"/>
  <c r="CB44" i="3"/>
  <c r="CB48" i="3"/>
  <c r="CB52" i="3"/>
  <c r="CB56" i="3"/>
  <c r="CB60" i="3"/>
  <c r="CA8" i="3"/>
  <c r="CA12" i="3"/>
  <c r="CA16" i="3"/>
  <c r="CA20" i="3"/>
  <c r="CA24" i="3"/>
  <c r="CA28" i="3"/>
  <c r="CA32" i="3"/>
  <c r="CA36" i="3"/>
  <c r="CA40" i="3"/>
  <c r="CA44" i="3"/>
  <c r="CA48" i="3"/>
  <c r="CA52" i="3"/>
  <c r="CA56" i="3"/>
  <c r="CA60" i="3"/>
  <c r="BS8" i="3"/>
  <c r="BS12" i="3"/>
  <c r="BS16" i="3"/>
  <c r="BS20" i="3"/>
  <c r="BS24" i="3"/>
  <c r="BS28" i="3"/>
  <c r="BS32" i="3"/>
  <c r="BS36" i="3"/>
  <c r="BS40" i="3"/>
  <c r="BS44" i="3"/>
  <c r="BS48" i="3"/>
  <c r="BS52" i="3"/>
  <c r="BS56" i="3"/>
  <c r="BS60" i="3"/>
  <c r="BR8" i="3"/>
  <c r="BR12" i="3"/>
  <c r="BR16" i="3"/>
  <c r="BR20" i="3"/>
  <c r="BR24" i="3"/>
  <c r="BR28" i="3"/>
  <c r="BR32" i="3"/>
  <c r="BR36" i="3"/>
  <c r="BR40" i="3"/>
  <c r="BR44" i="3"/>
  <c r="BR48" i="3"/>
  <c r="BR52" i="3"/>
  <c r="BR56" i="3"/>
  <c r="BR60" i="3"/>
  <c r="M8" i="3"/>
  <c r="M12" i="3"/>
  <c r="M16" i="3"/>
  <c r="M20" i="3"/>
  <c r="M24" i="3"/>
  <c r="M28" i="3"/>
  <c r="M32" i="3"/>
  <c r="M36" i="3"/>
  <c r="M40" i="3"/>
  <c r="M44" i="3"/>
  <c r="M48" i="3"/>
  <c r="M52" i="3"/>
  <c r="M56" i="3"/>
  <c r="M60" i="3"/>
  <c r="CC4" i="3"/>
  <c r="CG4" i="3"/>
  <c r="CK60" i="3"/>
  <c r="BY60" i="3"/>
  <c r="BU60" i="3"/>
  <c r="BO60" i="3"/>
  <c r="BK60" i="3"/>
  <c r="BG60" i="3"/>
  <c r="BC60" i="3"/>
  <c r="AY60" i="3"/>
  <c r="AU60" i="3"/>
  <c r="AQ60" i="3"/>
  <c r="AM60" i="3"/>
  <c r="AI60" i="3"/>
  <c r="AE60" i="3"/>
  <c r="AA60" i="3"/>
  <c r="W60" i="3"/>
  <c r="S60" i="3"/>
  <c r="O60" i="3"/>
  <c r="J60" i="3"/>
  <c r="F60" i="3"/>
  <c r="B60" i="3"/>
  <c r="CK59" i="3"/>
  <c r="BY59" i="3"/>
  <c r="BU59" i="3"/>
  <c r="BO59" i="3"/>
  <c r="BK59" i="3"/>
  <c r="BG59" i="3"/>
  <c r="BC59" i="3"/>
  <c r="AY59" i="3"/>
  <c r="AU59" i="3"/>
  <c r="AQ59" i="3"/>
  <c r="AM59" i="3"/>
  <c r="AI59" i="3"/>
  <c r="AE59" i="3"/>
  <c r="AA59" i="3"/>
  <c r="W59" i="3"/>
  <c r="S59" i="3"/>
  <c r="O59" i="3"/>
  <c r="J59" i="3"/>
  <c r="F59" i="3"/>
  <c r="B59" i="3"/>
  <c r="CK58" i="3"/>
  <c r="BY58" i="3"/>
  <c r="BU58" i="3"/>
  <c r="BO58" i="3"/>
  <c r="BK58" i="3"/>
  <c r="BG58" i="3"/>
  <c r="BC58" i="3"/>
  <c r="AY58" i="3"/>
  <c r="AU58" i="3"/>
  <c r="AQ58" i="3"/>
  <c r="AM58" i="3"/>
  <c r="AI58" i="3"/>
  <c r="AE58" i="3"/>
  <c r="AA58" i="3"/>
  <c r="W58" i="3"/>
  <c r="S58" i="3"/>
  <c r="O58" i="3"/>
  <c r="J58" i="3"/>
  <c r="F58" i="3"/>
  <c r="B58" i="3"/>
  <c r="CK57" i="3"/>
  <c r="BY57" i="3"/>
  <c r="BU57" i="3"/>
  <c r="BO57" i="3"/>
  <c r="BK57" i="3"/>
  <c r="BG57" i="3"/>
  <c r="BC57" i="3"/>
  <c r="AY57" i="3"/>
  <c r="AU57" i="3"/>
  <c r="AQ57" i="3"/>
  <c r="AM57" i="3"/>
  <c r="AI57" i="3"/>
  <c r="AE57" i="3"/>
  <c r="AA57" i="3"/>
  <c r="W57" i="3"/>
  <c r="S57" i="3"/>
  <c r="O57" i="3"/>
  <c r="J57" i="3"/>
  <c r="F57" i="3"/>
  <c r="B57" i="3"/>
  <c r="CK56" i="3"/>
  <c r="BY56" i="3"/>
  <c r="BU56" i="3"/>
  <c r="BO56" i="3"/>
  <c r="BK56" i="3"/>
  <c r="BG56" i="3"/>
  <c r="BC56" i="3"/>
  <c r="AY56" i="3"/>
  <c r="AU56" i="3"/>
  <c r="AQ56" i="3"/>
  <c r="AM56" i="3"/>
  <c r="AI56" i="3"/>
  <c r="AE56" i="3"/>
  <c r="AA56" i="3"/>
  <c r="W56" i="3"/>
  <c r="S56" i="3"/>
  <c r="O56" i="3"/>
  <c r="J56" i="3"/>
  <c r="F56" i="3"/>
  <c r="B56" i="3"/>
  <c r="CK55" i="3"/>
  <c r="BY55" i="3"/>
  <c r="BU55" i="3"/>
  <c r="BO55" i="3"/>
  <c r="BK55" i="3"/>
  <c r="BG55" i="3"/>
  <c r="BC55" i="3"/>
  <c r="AY55" i="3"/>
  <c r="AU55" i="3"/>
  <c r="AQ55" i="3"/>
  <c r="AM55" i="3"/>
  <c r="AI55" i="3"/>
  <c r="AE55" i="3"/>
  <c r="AA55" i="3"/>
  <c r="W55" i="3"/>
  <c r="S55" i="3"/>
  <c r="O55" i="3"/>
  <c r="J55" i="3"/>
  <c r="F55" i="3"/>
  <c r="B55" i="3"/>
  <c r="CK54" i="3"/>
  <c r="BY54" i="3"/>
  <c r="BU54" i="3"/>
  <c r="BO54" i="3"/>
  <c r="BK54" i="3"/>
  <c r="BG54" i="3"/>
  <c r="BC54" i="3"/>
  <c r="AY54" i="3"/>
  <c r="AU54" i="3"/>
  <c r="AQ54" i="3"/>
  <c r="AM54" i="3"/>
  <c r="AI54" i="3"/>
  <c r="AE54" i="3"/>
  <c r="AA54" i="3"/>
  <c r="W54" i="3"/>
  <c r="S54" i="3"/>
  <c r="O54" i="3"/>
  <c r="J54" i="3"/>
  <c r="F54" i="3"/>
  <c r="B54" i="3"/>
  <c r="CK53" i="3"/>
  <c r="BY53" i="3"/>
  <c r="BU53" i="3"/>
  <c r="BO53" i="3"/>
  <c r="BK53" i="3"/>
  <c r="BG53" i="3"/>
  <c r="BC53" i="3"/>
  <c r="AY53" i="3"/>
  <c r="AU53" i="3"/>
  <c r="AQ53" i="3"/>
  <c r="AM53" i="3"/>
  <c r="AI53" i="3"/>
  <c r="AE53" i="3"/>
  <c r="AA53" i="3"/>
  <c r="W53" i="3"/>
  <c r="S53" i="3"/>
  <c r="O53" i="3"/>
  <c r="J53" i="3"/>
  <c r="F53" i="3"/>
  <c r="B53" i="3"/>
  <c r="CK52" i="3"/>
  <c r="BY52" i="3"/>
  <c r="BU52" i="3"/>
  <c r="BO52" i="3"/>
  <c r="BK52" i="3"/>
  <c r="BG52" i="3"/>
  <c r="BC52" i="3"/>
  <c r="AY52" i="3"/>
  <c r="AU52" i="3"/>
  <c r="AQ52" i="3"/>
  <c r="AM52" i="3"/>
  <c r="AI52" i="3"/>
  <c r="AE52" i="3"/>
  <c r="AA52" i="3"/>
  <c r="W52" i="3"/>
  <c r="S52" i="3"/>
  <c r="O52" i="3"/>
  <c r="J52" i="3"/>
  <c r="F52" i="3"/>
  <c r="B52" i="3"/>
  <c r="CK51" i="3"/>
  <c r="BY51" i="3"/>
  <c r="BU51" i="3"/>
  <c r="BO51" i="3"/>
  <c r="BK51" i="3"/>
  <c r="BG51" i="3"/>
  <c r="BC51" i="3"/>
  <c r="AY51" i="3"/>
  <c r="AU51" i="3"/>
  <c r="AQ51" i="3"/>
  <c r="AM51" i="3"/>
  <c r="AI51" i="3"/>
  <c r="AE51" i="3"/>
  <c r="AA51" i="3"/>
  <c r="W51" i="3"/>
  <c r="S51" i="3"/>
  <c r="O51" i="3"/>
  <c r="J51" i="3"/>
  <c r="F51" i="3"/>
  <c r="B51" i="3"/>
  <c r="CK50" i="3"/>
  <c r="BY50" i="3"/>
  <c r="BU50" i="3"/>
  <c r="BO50" i="3"/>
  <c r="BK50" i="3"/>
  <c r="BG50" i="3"/>
  <c r="BC50" i="3"/>
  <c r="AY50" i="3"/>
  <c r="AU50" i="3"/>
  <c r="AQ50" i="3"/>
  <c r="AM50" i="3"/>
  <c r="AI50" i="3"/>
  <c r="AE50" i="3"/>
  <c r="AA50" i="3"/>
  <c r="W50" i="3"/>
  <c r="S50" i="3"/>
  <c r="O50" i="3"/>
  <c r="J50" i="3"/>
  <c r="F50" i="3"/>
  <c r="B50" i="3"/>
  <c r="CK49" i="3"/>
  <c r="BY49" i="3"/>
  <c r="BU49" i="3"/>
  <c r="BO49" i="3"/>
  <c r="BK49" i="3"/>
  <c r="BG49" i="3"/>
  <c r="BC49" i="3"/>
  <c r="AY49" i="3"/>
  <c r="AU49" i="3"/>
  <c r="AQ49" i="3"/>
  <c r="AM49" i="3"/>
  <c r="AI49" i="3"/>
  <c r="AE49" i="3"/>
  <c r="AA49" i="3"/>
  <c r="W49" i="3"/>
  <c r="S49" i="3"/>
  <c r="O49" i="3"/>
  <c r="J49" i="3"/>
  <c r="F49" i="3"/>
  <c r="B49" i="3"/>
  <c r="CK48" i="3"/>
  <c r="BY48" i="3"/>
  <c r="BU48" i="3"/>
  <c r="BO48" i="3"/>
  <c r="BK48" i="3"/>
  <c r="BG48" i="3"/>
  <c r="BC48" i="3"/>
  <c r="AY48" i="3"/>
  <c r="AU48" i="3"/>
  <c r="AQ48" i="3"/>
  <c r="AM48" i="3"/>
  <c r="AI48" i="3"/>
  <c r="AE48" i="3"/>
  <c r="AA48" i="3"/>
  <c r="W48" i="3"/>
  <c r="S48" i="3"/>
  <c r="O48" i="3"/>
  <c r="J48" i="3"/>
  <c r="F48" i="3"/>
  <c r="B48" i="3"/>
  <c r="CK47" i="3"/>
  <c r="BY47" i="3"/>
  <c r="BU47" i="3"/>
  <c r="BO47" i="3"/>
  <c r="BK47" i="3"/>
  <c r="BG47" i="3"/>
  <c r="BC47" i="3"/>
  <c r="AY47" i="3"/>
  <c r="AU47" i="3"/>
  <c r="AQ47" i="3"/>
  <c r="AM47" i="3"/>
  <c r="AI47" i="3"/>
  <c r="AE47" i="3"/>
  <c r="AA47" i="3"/>
  <c r="W47" i="3"/>
  <c r="S47" i="3"/>
  <c r="O47" i="3"/>
  <c r="J47" i="3"/>
  <c r="F47" i="3"/>
  <c r="B47" i="3"/>
  <c r="CK46" i="3"/>
  <c r="BY46" i="3"/>
  <c r="BU46" i="3"/>
  <c r="BO46" i="3"/>
  <c r="BK46" i="3"/>
  <c r="BG46" i="3"/>
  <c r="BC46" i="3"/>
  <c r="AY46" i="3"/>
  <c r="AU46" i="3"/>
  <c r="AQ46" i="3"/>
  <c r="AM46" i="3"/>
  <c r="AI46" i="3"/>
  <c r="AE46" i="3"/>
  <c r="AA46" i="3"/>
  <c r="W46" i="3"/>
  <c r="S46" i="3"/>
  <c r="O46" i="3"/>
  <c r="J46" i="3"/>
  <c r="F46" i="3"/>
  <c r="B46" i="3"/>
  <c r="CK45" i="3"/>
  <c r="BY45" i="3"/>
  <c r="BU45" i="3"/>
  <c r="BO45" i="3"/>
  <c r="BK45" i="3"/>
  <c r="BG45" i="3"/>
  <c r="BC45" i="3"/>
  <c r="AY45" i="3"/>
  <c r="AU45" i="3"/>
  <c r="AQ45" i="3"/>
  <c r="AM45" i="3"/>
  <c r="AI45" i="3"/>
  <c r="AE45" i="3"/>
  <c r="AA45" i="3"/>
  <c r="W45" i="3"/>
  <c r="S45" i="3"/>
  <c r="CN60" i="3"/>
  <c r="CJ60" i="3"/>
  <c r="BX60" i="3"/>
  <c r="BT60" i="3"/>
  <c r="BN60" i="3"/>
  <c r="BJ60" i="3"/>
  <c r="BF60" i="3"/>
  <c r="BB60" i="3"/>
  <c r="AX60" i="3"/>
  <c r="AT60" i="3"/>
  <c r="AP60" i="3"/>
  <c r="AL60" i="3"/>
  <c r="AH60" i="3"/>
  <c r="AD60" i="3"/>
  <c r="Z60" i="3"/>
  <c r="V60" i="3"/>
  <c r="R60" i="3"/>
  <c r="N60" i="3"/>
  <c r="I60" i="3"/>
  <c r="E60" i="3"/>
  <c r="CN59" i="3"/>
  <c r="CJ59" i="3"/>
  <c r="BX59" i="3"/>
  <c r="BT59" i="3"/>
  <c r="BN59" i="3"/>
  <c r="BJ59" i="3"/>
  <c r="BF59" i="3"/>
  <c r="BB59" i="3"/>
  <c r="AX59" i="3"/>
  <c r="AT59" i="3"/>
  <c r="AP59" i="3"/>
  <c r="AL59" i="3"/>
  <c r="AH59" i="3"/>
  <c r="AD59" i="3"/>
  <c r="Z59" i="3"/>
  <c r="V59" i="3"/>
  <c r="R59" i="3"/>
  <c r="N59" i="3"/>
  <c r="I59" i="3"/>
  <c r="E59" i="3"/>
  <c r="CN58" i="3"/>
  <c r="CJ58" i="3"/>
  <c r="BX58" i="3"/>
  <c r="BT58" i="3"/>
  <c r="BN58" i="3"/>
  <c r="BJ58" i="3"/>
  <c r="BF58" i="3"/>
  <c r="BB58" i="3"/>
  <c r="AX58" i="3"/>
  <c r="AT58" i="3"/>
  <c r="AP58" i="3"/>
  <c r="AL58" i="3"/>
  <c r="AH58" i="3"/>
  <c r="AD58" i="3"/>
  <c r="Z58" i="3"/>
  <c r="V58" i="3"/>
  <c r="R58" i="3"/>
  <c r="N58" i="3"/>
  <c r="I58" i="3"/>
  <c r="E58" i="3"/>
  <c r="CN57" i="3"/>
  <c r="CJ57" i="3"/>
  <c r="BX57" i="3"/>
  <c r="BT57" i="3"/>
  <c r="BN57" i="3"/>
  <c r="BJ57" i="3"/>
  <c r="BF57" i="3"/>
  <c r="BB57" i="3"/>
  <c r="AX57" i="3"/>
  <c r="AT57" i="3"/>
  <c r="AP57" i="3"/>
  <c r="AL57" i="3"/>
  <c r="AH57" i="3"/>
  <c r="AD57" i="3"/>
  <c r="Z57" i="3"/>
  <c r="V57" i="3"/>
  <c r="R57" i="3"/>
  <c r="N57" i="3"/>
  <c r="I57" i="3"/>
  <c r="E57" i="3"/>
  <c r="CN56" i="3"/>
  <c r="CJ56" i="3"/>
  <c r="BX56" i="3"/>
  <c r="BT56" i="3"/>
  <c r="BN56" i="3"/>
  <c r="BJ56" i="3"/>
  <c r="BF56" i="3"/>
  <c r="BB56" i="3"/>
  <c r="AX56" i="3"/>
  <c r="AT56" i="3"/>
  <c r="AP56" i="3"/>
  <c r="AL56" i="3"/>
  <c r="AH56" i="3"/>
  <c r="AD56" i="3"/>
  <c r="Z56" i="3"/>
  <c r="V56" i="3"/>
  <c r="R56" i="3"/>
  <c r="N56" i="3"/>
  <c r="I56" i="3"/>
  <c r="E56" i="3"/>
  <c r="CN55" i="3"/>
  <c r="CJ55" i="3"/>
  <c r="BX55" i="3"/>
  <c r="BT55" i="3"/>
  <c r="BN55" i="3"/>
  <c r="BJ55" i="3"/>
  <c r="BF55" i="3"/>
  <c r="BB55" i="3"/>
  <c r="AX55" i="3"/>
  <c r="AT55" i="3"/>
  <c r="AP55" i="3"/>
  <c r="AL55" i="3"/>
  <c r="AH55" i="3"/>
  <c r="AD55" i="3"/>
  <c r="Z55" i="3"/>
  <c r="V55" i="3"/>
  <c r="R55" i="3"/>
  <c r="N55" i="3"/>
  <c r="I55" i="3"/>
  <c r="E55" i="3"/>
  <c r="CN54" i="3"/>
  <c r="CJ54" i="3"/>
  <c r="BX54" i="3"/>
  <c r="BT54" i="3"/>
  <c r="BN54" i="3"/>
  <c r="BJ54" i="3"/>
  <c r="BF54" i="3"/>
  <c r="BB54" i="3"/>
  <c r="AX54" i="3"/>
  <c r="AT54" i="3"/>
  <c r="AP54" i="3"/>
  <c r="AL54" i="3"/>
  <c r="AH54" i="3"/>
  <c r="AD54" i="3"/>
  <c r="Z54" i="3"/>
  <c r="V54" i="3"/>
  <c r="R54" i="3"/>
  <c r="N54" i="3"/>
  <c r="I54" i="3"/>
  <c r="E54" i="3"/>
  <c r="CN53" i="3"/>
  <c r="CJ53" i="3"/>
  <c r="BX53" i="3"/>
  <c r="BT53" i="3"/>
  <c r="BN53" i="3"/>
  <c r="BJ53" i="3"/>
  <c r="BF53" i="3"/>
  <c r="BB53" i="3"/>
  <c r="AX53" i="3"/>
  <c r="AT53" i="3"/>
  <c r="AP53" i="3"/>
  <c r="AL53" i="3"/>
  <c r="AH53" i="3"/>
  <c r="AD53" i="3"/>
  <c r="Z53" i="3"/>
  <c r="V53" i="3"/>
  <c r="R53" i="3"/>
  <c r="N53" i="3"/>
  <c r="I53" i="3"/>
  <c r="E53" i="3"/>
  <c r="CN52" i="3"/>
  <c r="CJ52" i="3"/>
  <c r="BX52" i="3"/>
  <c r="BT52" i="3"/>
  <c r="BN52" i="3"/>
  <c r="BJ52" i="3"/>
  <c r="BF52" i="3"/>
  <c r="BB52" i="3"/>
  <c r="AX52" i="3"/>
  <c r="AT52" i="3"/>
  <c r="AP52" i="3"/>
  <c r="AL52" i="3"/>
  <c r="AH52" i="3"/>
  <c r="AD52" i="3"/>
  <c r="Z52" i="3"/>
  <c r="V52" i="3"/>
  <c r="R52" i="3"/>
  <c r="N52" i="3"/>
  <c r="I52" i="3"/>
  <c r="E52" i="3"/>
  <c r="CN51" i="3"/>
  <c r="CJ51" i="3"/>
  <c r="BX51" i="3"/>
  <c r="BT51" i="3"/>
  <c r="BN51" i="3"/>
  <c r="BJ51" i="3"/>
  <c r="BF51" i="3"/>
  <c r="BB51" i="3"/>
  <c r="AX51" i="3"/>
  <c r="AT51" i="3"/>
  <c r="AP51" i="3"/>
  <c r="AL51" i="3"/>
  <c r="AH51" i="3"/>
  <c r="AD51" i="3"/>
  <c r="Z51" i="3"/>
  <c r="V51" i="3"/>
  <c r="R51" i="3"/>
  <c r="N51" i="3"/>
  <c r="I51" i="3"/>
  <c r="E51" i="3"/>
  <c r="CN50" i="3"/>
  <c r="CJ50" i="3"/>
  <c r="BX50" i="3"/>
  <c r="BT50" i="3"/>
  <c r="BN50" i="3"/>
  <c r="BJ50" i="3"/>
  <c r="BF50" i="3"/>
  <c r="BB50" i="3"/>
  <c r="AX50" i="3"/>
  <c r="AT50" i="3"/>
  <c r="AP50" i="3"/>
  <c r="AL50" i="3"/>
  <c r="AH50" i="3"/>
  <c r="AD50" i="3"/>
  <c r="Z50" i="3"/>
  <c r="V50" i="3"/>
  <c r="R50" i="3"/>
  <c r="N50" i="3"/>
  <c r="I50" i="3"/>
  <c r="E50" i="3"/>
  <c r="CN49" i="3"/>
  <c r="CJ49" i="3"/>
  <c r="BX49" i="3"/>
  <c r="BT49" i="3"/>
  <c r="BN49" i="3"/>
  <c r="BJ49" i="3"/>
  <c r="BF49" i="3"/>
  <c r="BB49" i="3"/>
  <c r="AX49" i="3"/>
  <c r="AT49" i="3"/>
  <c r="AP49" i="3"/>
  <c r="AL49" i="3"/>
  <c r="AH49" i="3"/>
  <c r="AD49" i="3"/>
  <c r="Z49" i="3"/>
  <c r="V49" i="3"/>
  <c r="R49" i="3"/>
  <c r="N49" i="3"/>
  <c r="I49" i="3"/>
  <c r="E49" i="3"/>
  <c r="CN48" i="3"/>
  <c r="CJ48" i="3"/>
  <c r="BX48" i="3"/>
  <c r="BT48" i="3"/>
  <c r="BN48" i="3"/>
  <c r="BJ48" i="3"/>
  <c r="BF48" i="3"/>
  <c r="BB48" i="3"/>
  <c r="AX48" i="3"/>
  <c r="AT48" i="3"/>
  <c r="AP48" i="3"/>
  <c r="AL48" i="3"/>
  <c r="AH48" i="3"/>
  <c r="AD48" i="3"/>
  <c r="Z48" i="3"/>
  <c r="V48" i="3"/>
  <c r="R48" i="3"/>
  <c r="N48" i="3"/>
  <c r="I48" i="3"/>
  <c r="E48" i="3"/>
  <c r="CN47" i="3"/>
  <c r="CJ47" i="3"/>
  <c r="BX47" i="3"/>
  <c r="BT47" i="3"/>
  <c r="BN47" i="3"/>
  <c r="BJ47" i="3"/>
  <c r="BF47" i="3"/>
  <c r="BB47" i="3"/>
  <c r="AX47" i="3"/>
  <c r="AT47" i="3"/>
  <c r="AP47" i="3"/>
  <c r="AL47" i="3"/>
  <c r="AH47" i="3"/>
  <c r="AD47" i="3"/>
  <c r="Z47" i="3"/>
  <c r="V47" i="3"/>
  <c r="R47" i="3"/>
  <c r="N47" i="3"/>
  <c r="I47" i="3"/>
  <c r="E47" i="3"/>
  <c r="CN46" i="3"/>
  <c r="CJ46" i="3"/>
  <c r="BX46" i="3"/>
  <c r="BT46" i="3"/>
  <c r="BN46" i="3"/>
  <c r="BJ46" i="3"/>
  <c r="BF46" i="3"/>
  <c r="BB46" i="3"/>
  <c r="AX46" i="3"/>
  <c r="AT46" i="3"/>
  <c r="AP46" i="3"/>
  <c r="AL46" i="3"/>
  <c r="AH46" i="3"/>
  <c r="AD46" i="3"/>
  <c r="Z46" i="3"/>
  <c r="V46" i="3"/>
  <c r="R46" i="3"/>
  <c r="N46" i="3"/>
  <c r="I46" i="3"/>
  <c r="E46" i="3"/>
  <c r="CN45" i="3"/>
  <c r="CJ45" i="3"/>
  <c r="BX45" i="3"/>
  <c r="BT45" i="3"/>
  <c r="BN45" i="3"/>
  <c r="BJ45" i="3"/>
  <c r="BF45" i="3"/>
  <c r="BB45" i="3"/>
  <c r="AX45" i="3"/>
  <c r="AT45" i="3"/>
  <c r="AP45" i="3"/>
  <c r="AL45" i="3"/>
  <c r="AH45" i="3"/>
  <c r="AD45" i="3"/>
  <c r="Z45" i="3"/>
  <c r="V45" i="3"/>
  <c r="R45" i="3"/>
  <c r="CM60" i="3"/>
  <c r="CI60" i="3"/>
  <c r="BW60" i="3"/>
  <c r="BQ60" i="3"/>
  <c r="BM60" i="3"/>
  <c r="BI60" i="3"/>
  <c r="BE60" i="3"/>
  <c r="BA60" i="3"/>
  <c r="AW60" i="3"/>
  <c r="AS60" i="3"/>
  <c r="AO60" i="3"/>
  <c r="AK60" i="3"/>
  <c r="AG60" i="3"/>
  <c r="AC60" i="3"/>
  <c r="Y60" i="3"/>
  <c r="U60" i="3"/>
  <c r="Q60" i="3"/>
  <c r="L60" i="3"/>
  <c r="H60" i="3"/>
  <c r="D60" i="3"/>
  <c r="CM59" i="3"/>
  <c r="CI59" i="3"/>
  <c r="BW59" i="3"/>
  <c r="BQ59" i="3"/>
  <c r="BM59" i="3"/>
  <c r="BI59" i="3"/>
  <c r="BE59" i="3"/>
  <c r="BA59" i="3"/>
  <c r="AW59" i="3"/>
  <c r="AS59" i="3"/>
  <c r="AO59" i="3"/>
  <c r="AK59" i="3"/>
  <c r="AG59" i="3"/>
  <c r="AC59" i="3"/>
  <c r="Y59" i="3"/>
  <c r="U59" i="3"/>
  <c r="Q59" i="3"/>
  <c r="L59" i="3"/>
  <c r="H59" i="3"/>
  <c r="D59" i="3"/>
  <c r="CM58" i="3"/>
  <c r="CI58" i="3"/>
  <c r="BW58" i="3"/>
  <c r="BQ58" i="3"/>
  <c r="BM58" i="3"/>
  <c r="BI58" i="3"/>
  <c r="BE58" i="3"/>
  <c r="BA58" i="3"/>
  <c r="AW58" i="3"/>
  <c r="AS58" i="3"/>
  <c r="AO58" i="3"/>
  <c r="AK58" i="3"/>
  <c r="AG58" i="3"/>
  <c r="AC58" i="3"/>
  <c r="Y58" i="3"/>
  <c r="U58" i="3"/>
  <c r="Q58" i="3"/>
  <c r="L58" i="3"/>
  <c r="H58" i="3"/>
  <c r="D58" i="3"/>
  <c r="CM57" i="3"/>
  <c r="CI57" i="3"/>
  <c r="BW57" i="3"/>
  <c r="BQ57" i="3"/>
  <c r="BM57" i="3"/>
  <c r="BI57" i="3"/>
  <c r="BE57" i="3"/>
  <c r="BA57" i="3"/>
  <c r="AW57" i="3"/>
  <c r="AS57" i="3"/>
  <c r="AO57" i="3"/>
  <c r="AK57" i="3"/>
  <c r="AG57" i="3"/>
  <c r="AC57" i="3"/>
  <c r="Y57" i="3"/>
  <c r="U57" i="3"/>
  <c r="Q57" i="3"/>
  <c r="L57" i="3"/>
  <c r="H57" i="3"/>
  <c r="D57" i="3"/>
  <c r="CM56" i="3"/>
  <c r="CI56" i="3"/>
  <c r="BW56" i="3"/>
  <c r="BQ56" i="3"/>
  <c r="BM56" i="3"/>
  <c r="BI56" i="3"/>
  <c r="BE56" i="3"/>
  <c r="BA56" i="3"/>
  <c r="AW56" i="3"/>
  <c r="AS56" i="3"/>
  <c r="AO56" i="3"/>
  <c r="AK56" i="3"/>
  <c r="AG56" i="3"/>
  <c r="AC56" i="3"/>
  <c r="Y56" i="3"/>
  <c r="U56" i="3"/>
  <c r="Q56" i="3"/>
  <c r="L56" i="3"/>
  <c r="H56" i="3"/>
  <c r="D56" i="3"/>
  <c r="CM55" i="3"/>
  <c r="CI55" i="3"/>
  <c r="BW55" i="3"/>
  <c r="BQ55" i="3"/>
  <c r="BM55" i="3"/>
  <c r="BI55" i="3"/>
  <c r="BE55" i="3"/>
  <c r="BA55" i="3"/>
  <c r="AW55" i="3"/>
  <c r="AS55" i="3"/>
  <c r="AO55" i="3"/>
  <c r="AK55" i="3"/>
  <c r="AG55" i="3"/>
  <c r="AC55" i="3"/>
  <c r="Y55" i="3"/>
  <c r="U55" i="3"/>
  <c r="Q55" i="3"/>
  <c r="L55" i="3"/>
  <c r="H55" i="3"/>
  <c r="D55" i="3"/>
  <c r="CM54" i="3"/>
  <c r="CI54" i="3"/>
  <c r="BW54" i="3"/>
  <c r="BQ54" i="3"/>
  <c r="BM54" i="3"/>
  <c r="BI54" i="3"/>
  <c r="BE54" i="3"/>
  <c r="BA54" i="3"/>
  <c r="AW54" i="3"/>
  <c r="AS54" i="3"/>
  <c r="AO54" i="3"/>
  <c r="AK54" i="3"/>
  <c r="AG54" i="3"/>
  <c r="AC54" i="3"/>
  <c r="Y54" i="3"/>
  <c r="U54" i="3"/>
  <c r="Q54" i="3"/>
  <c r="L54" i="3"/>
  <c r="H54" i="3"/>
  <c r="D54" i="3"/>
  <c r="CM53" i="3"/>
  <c r="CI53" i="3"/>
  <c r="BW53" i="3"/>
  <c r="BQ53" i="3"/>
  <c r="BM53" i="3"/>
  <c r="BI53" i="3"/>
  <c r="BE53" i="3"/>
  <c r="BA53" i="3"/>
  <c r="AW53" i="3"/>
  <c r="AS53" i="3"/>
  <c r="AO53" i="3"/>
  <c r="AK53" i="3"/>
  <c r="AG53" i="3"/>
  <c r="AC53" i="3"/>
  <c r="Y53" i="3"/>
  <c r="U53" i="3"/>
  <c r="Q53" i="3"/>
  <c r="L53" i="3"/>
  <c r="H53" i="3"/>
  <c r="D53" i="3"/>
  <c r="CM52" i="3"/>
  <c r="CI52" i="3"/>
  <c r="BW52" i="3"/>
  <c r="BQ52" i="3"/>
  <c r="BM52" i="3"/>
  <c r="BI52" i="3"/>
  <c r="BE52" i="3"/>
  <c r="BA52" i="3"/>
  <c r="AW52" i="3"/>
  <c r="AS52" i="3"/>
  <c r="AO52" i="3"/>
  <c r="AK52" i="3"/>
  <c r="AG52" i="3"/>
  <c r="AC52" i="3"/>
  <c r="Y52" i="3"/>
  <c r="U52" i="3"/>
  <c r="Q52" i="3"/>
  <c r="L52" i="3"/>
  <c r="H52" i="3"/>
  <c r="D52" i="3"/>
  <c r="CM51" i="3"/>
  <c r="CI51" i="3"/>
  <c r="BW51" i="3"/>
  <c r="BQ51" i="3"/>
  <c r="BM51" i="3"/>
  <c r="BI51" i="3"/>
  <c r="BE51" i="3"/>
  <c r="BA51" i="3"/>
  <c r="AW51" i="3"/>
  <c r="AS51" i="3"/>
  <c r="AO51" i="3"/>
  <c r="AK51" i="3"/>
  <c r="AG51" i="3"/>
  <c r="AC51" i="3"/>
  <c r="Y51" i="3"/>
  <c r="U51" i="3"/>
  <c r="Q51" i="3"/>
  <c r="L51" i="3"/>
  <c r="H51" i="3"/>
  <c r="D51" i="3"/>
  <c r="CM50" i="3"/>
  <c r="CI50" i="3"/>
  <c r="BW50" i="3"/>
  <c r="BQ50" i="3"/>
  <c r="BM50" i="3"/>
  <c r="BI50" i="3"/>
  <c r="BE50" i="3"/>
  <c r="BA50" i="3"/>
  <c r="AW50" i="3"/>
  <c r="AS50" i="3"/>
  <c r="AO50" i="3"/>
  <c r="AK50" i="3"/>
  <c r="AG50" i="3"/>
  <c r="AC50" i="3"/>
  <c r="Y50" i="3"/>
  <c r="U50" i="3"/>
  <c r="Q50" i="3"/>
  <c r="L50" i="3"/>
  <c r="H50" i="3"/>
  <c r="D50" i="3"/>
  <c r="CM49" i="3"/>
  <c r="CI49" i="3"/>
  <c r="BW49" i="3"/>
  <c r="BQ49" i="3"/>
  <c r="BM49" i="3"/>
  <c r="BI49" i="3"/>
  <c r="BE49" i="3"/>
  <c r="BA49" i="3"/>
  <c r="AW49" i="3"/>
  <c r="AS49" i="3"/>
  <c r="AO49" i="3"/>
  <c r="AK49" i="3"/>
  <c r="AG49" i="3"/>
  <c r="AC49" i="3"/>
  <c r="Y49" i="3"/>
  <c r="U49" i="3"/>
  <c r="Q49" i="3"/>
  <c r="L49" i="3"/>
  <c r="H49" i="3"/>
  <c r="D49" i="3"/>
  <c r="CM48" i="3"/>
  <c r="CI48" i="3"/>
  <c r="BW48" i="3"/>
  <c r="BQ48" i="3"/>
  <c r="BM48" i="3"/>
  <c r="BI48" i="3"/>
  <c r="BE48" i="3"/>
  <c r="BA48" i="3"/>
  <c r="AW48" i="3"/>
  <c r="AS48" i="3"/>
  <c r="AO48" i="3"/>
  <c r="AK48" i="3"/>
  <c r="AG48" i="3"/>
  <c r="AC48" i="3"/>
  <c r="Y48" i="3"/>
  <c r="U48" i="3"/>
  <c r="Q48" i="3"/>
  <c r="L48" i="3"/>
  <c r="H48" i="3"/>
  <c r="D48" i="3"/>
  <c r="CM47" i="3"/>
  <c r="CI47" i="3"/>
  <c r="BW47" i="3"/>
  <c r="BQ47" i="3"/>
  <c r="BM47" i="3"/>
  <c r="BI47" i="3"/>
  <c r="BE47" i="3"/>
  <c r="BA47" i="3"/>
  <c r="AW47" i="3"/>
  <c r="AS47" i="3"/>
  <c r="AO47" i="3"/>
  <c r="AK47" i="3"/>
  <c r="AG47" i="3"/>
  <c r="AC47" i="3"/>
  <c r="Y47" i="3"/>
  <c r="U47" i="3"/>
  <c r="Q47" i="3"/>
  <c r="L47" i="3"/>
  <c r="H47" i="3"/>
  <c r="D47" i="3"/>
  <c r="CM46" i="3"/>
  <c r="CI46" i="3"/>
  <c r="BW46" i="3"/>
  <c r="BQ46" i="3"/>
  <c r="BM46" i="3"/>
  <c r="BI46" i="3"/>
  <c r="BE46" i="3"/>
  <c r="BA46" i="3"/>
  <c r="AW46" i="3"/>
  <c r="AS46" i="3"/>
  <c r="AO46" i="3"/>
  <c r="AK46" i="3"/>
  <c r="AG46" i="3"/>
  <c r="AC46" i="3"/>
  <c r="Y46" i="3"/>
  <c r="U46" i="3"/>
  <c r="Q46" i="3"/>
  <c r="L46" i="3"/>
  <c r="H46" i="3"/>
  <c r="D46" i="3"/>
  <c r="CM45" i="3"/>
  <c r="CI45" i="3"/>
  <c r="BW45" i="3"/>
  <c r="BQ45" i="3"/>
  <c r="BM45" i="3"/>
  <c r="BI45" i="3"/>
  <c r="BE45" i="3"/>
  <c r="BA45" i="3"/>
  <c r="AW45" i="3"/>
  <c r="AS45" i="3"/>
  <c r="AO45" i="3"/>
  <c r="AK45" i="3"/>
  <c r="AG45" i="3"/>
  <c r="AC45" i="3"/>
  <c r="Y45" i="3"/>
  <c r="U45" i="3"/>
  <c r="Q45" i="3"/>
  <c r="CL60" i="3"/>
  <c r="BL60" i="3"/>
  <c r="AV60" i="3"/>
  <c r="AF60" i="3"/>
  <c r="P60" i="3"/>
  <c r="CL59" i="3"/>
  <c r="BL59" i="3"/>
  <c r="AV59" i="3"/>
  <c r="AF59" i="3"/>
  <c r="P59" i="3"/>
  <c r="CL58" i="3"/>
  <c r="BL58" i="3"/>
  <c r="AV58" i="3"/>
  <c r="AF58" i="3"/>
  <c r="P58" i="3"/>
  <c r="CL57" i="3"/>
  <c r="BL57" i="3"/>
  <c r="AV57" i="3"/>
  <c r="AF57" i="3"/>
  <c r="P57" i="3"/>
  <c r="CL56" i="3"/>
  <c r="BL56" i="3"/>
  <c r="AV56" i="3"/>
  <c r="AF56" i="3"/>
  <c r="P56" i="3"/>
  <c r="CL55" i="3"/>
  <c r="BL55" i="3"/>
  <c r="AV55" i="3"/>
  <c r="AF55" i="3"/>
  <c r="P55" i="3"/>
  <c r="CL54" i="3"/>
  <c r="BL54" i="3"/>
  <c r="AV54" i="3"/>
  <c r="AF54" i="3"/>
  <c r="P54" i="3"/>
  <c r="CL53" i="3"/>
  <c r="BL53" i="3"/>
  <c r="AV53" i="3"/>
  <c r="AF53" i="3"/>
  <c r="P53" i="3"/>
  <c r="CL52" i="3"/>
  <c r="BL52" i="3"/>
  <c r="AV52" i="3"/>
  <c r="AF52" i="3"/>
  <c r="P52" i="3"/>
  <c r="CL51" i="3"/>
  <c r="BL51" i="3"/>
  <c r="AV51" i="3"/>
  <c r="AF51" i="3"/>
  <c r="P51" i="3"/>
  <c r="CL50" i="3"/>
  <c r="BL50" i="3"/>
  <c r="AV50" i="3"/>
  <c r="AF50" i="3"/>
  <c r="P50" i="3"/>
  <c r="CL49" i="3"/>
  <c r="BL49" i="3"/>
  <c r="AV49" i="3"/>
  <c r="AF49" i="3"/>
  <c r="P49" i="3"/>
  <c r="CL48" i="3"/>
  <c r="BL48" i="3"/>
  <c r="AV48" i="3"/>
  <c r="AF48" i="3"/>
  <c r="P48" i="3"/>
  <c r="CL47" i="3"/>
  <c r="BL47" i="3"/>
  <c r="AV47" i="3"/>
  <c r="AF47" i="3"/>
  <c r="P47" i="3"/>
  <c r="CL46" i="3"/>
  <c r="BL46" i="3"/>
  <c r="AV46" i="3"/>
  <c r="AF46" i="3"/>
  <c r="P46" i="3"/>
  <c r="CL45" i="3"/>
  <c r="BL45" i="3"/>
  <c r="AV45" i="3"/>
  <c r="AF45" i="3"/>
  <c r="P45" i="3"/>
  <c r="K45" i="3"/>
  <c r="G45" i="3"/>
  <c r="C45" i="3"/>
  <c r="CL44" i="3"/>
  <c r="BZ44" i="3"/>
  <c r="BV44" i="3"/>
  <c r="BP44" i="3"/>
  <c r="BL44" i="3"/>
  <c r="BH44" i="3"/>
  <c r="BD44" i="3"/>
  <c r="AZ44" i="3"/>
  <c r="AV44" i="3"/>
  <c r="AR44" i="3"/>
  <c r="AN44" i="3"/>
  <c r="AJ44" i="3"/>
  <c r="AF44" i="3"/>
  <c r="AB44" i="3"/>
  <c r="X44" i="3"/>
  <c r="T44" i="3"/>
  <c r="P44" i="3"/>
  <c r="K44" i="3"/>
  <c r="G44" i="3"/>
  <c r="C44" i="3"/>
  <c r="CL43" i="3"/>
  <c r="BZ43" i="3"/>
  <c r="BV43" i="3"/>
  <c r="BP43" i="3"/>
  <c r="BL43" i="3"/>
  <c r="BH43" i="3"/>
  <c r="BD43" i="3"/>
  <c r="AZ43" i="3"/>
  <c r="AV43" i="3"/>
  <c r="AR43" i="3"/>
  <c r="AN43" i="3"/>
  <c r="AJ43" i="3"/>
  <c r="AF43" i="3"/>
  <c r="AB43" i="3"/>
  <c r="X43" i="3"/>
  <c r="T43" i="3"/>
  <c r="P43" i="3"/>
  <c r="K43" i="3"/>
  <c r="G43" i="3"/>
  <c r="C43" i="3"/>
  <c r="CL42" i="3"/>
  <c r="BZ42" i="3"/>
  <c r="BV42" i="3"/>
  <c r="BP42" i="3"/>
  <c r="BL42" i="3"/>
  <c r="BH42" i="3"/>
  <c r="BD42" i="3"/>
  <c r="AZ42" i="3"/>
  <c r="AV42" i="3"/>
  <c r="AR42" i="3"/>
  <c r="AN42" i="3"/>
  <c r="AJ42" i="3"/>
  <c r="AF42" i="3"/>
  <c r="AB42" i="3"/>
  <c r="X42" i="3"/>
  <c r="T42" i="3"/>
  <c r="P42" i="3"/>
  <c r="K42" i="3"/>
  <c r="G42" i="3"/>
  <c r="C42" i="3"/>
  <c r="CL41" i="3"/>
  <c r="BZ41" i="3"/>
  <c r="BV41" i="3"/>
  <c r="BP41" i="3"/>
  <c r="BL41" i="3"/>
  <c r="BH41" i="3"/>
  <c r="BD41" i="3"/>
  <c r="AZ41" i="3"/>
  <c r="AV41" i="3"/>
  <c r="AR41" i="3"/>
  <c r="AN41" i="3"/>
  <c r="AJ41" i="3"/>
  <c r="AF41" i="3"/>
  <c r="AB41" i="3"/>
  <c r="X41" i="3"/>
  <c r="T41" i="3"/>
  <c r="P41" i="3"/>
  <c r="K41" i="3"/>
  <c r="G41" i="3"/>
  <c r="C41" i="3"/>
  <c r="CL40" i="3"/>
  <c r="BZ40" i="3"/>
  <c r="BV40" i="3"/>
  <c r="BP40" i="3"/>
  <c r="BL40" i="3"/>
  <c r="BH40" i="3"/>
  <c r="BD40" i="3"/>
  <c r="AZ40" i="3"/>
  <c r="AV40" i="3"/>
  <c r="AR40" i="3"/>
  <c r="AN40" i="3"/>
  <c r="AJ40" i="3"/>
  <c r="AF40" i="3"/>
  <c r="AB40" i="3"/>
  <c r="X40" i="3"/>
  <c r="T40" i="3"/>
  <c r="P40" i="3"/>
  <c r="K40" i="3"/>
  <c r="G40" i="3"/>
  <c r="C40" i="3"/>
  <c r="CL39" i="3"/>
  <c r="BZ39" i="3"/>
  <c r="BV39" i="3"/>
  <c r="BP39" i="3"/>
  <c r="BL39" i="3"/>
  <c r="BH39" i="3"/>
  <c r="BD39" i="3"/>
  <c r="AZ39" i="3"/>
  <c r="AV39" i="3"/>
  <c r="AR39" i="3"/>
  <c r="AN39" i="3"/>
  <c r="AJ39" i="3"/>
  <c r="AF39" i="3"/>
  <c r="AB39" i="3"/>
  <c r="X39" i="3"/>
  <c r="T39" i="3"/>
  <c r="P39" i="3"/>
  <c r="K39" i="3"/>
  <c r="G39" i="3"/>
  <c r="C39" i="3"/>
  <c r="CL38" i="3"/>
  <c r="BZ38" i="3"/>
  <c r="BV38" i="3"/>
  <c r="BP38" i="3"/>
  <c r="BL38" i="3"/>
  <c r="BH38" i="3"/>
  <c r="BD38" i="3"/>
  <c r="AZ38" i="3"/>
  <c r="AV38" i="3"/>
  <c r="AR38" i="3"/>
  <c r="AN38" i="3"/>
  <c r="AJ38" i="3"/>
  <c r="AF38" i="3"/>
  <c r="AB38" i="3"/>
  <c r="X38" i="3"/>
  <c r="T38" i="3"/>
  <c r="P38" i="3"/>
  <c r="K38" i="3"/>
  <c r="G38" i="3"/>
  <c r="C38" i="3"/>
  <c r="CL37" i="3"/>
  <c r="BZ37" i="3"/>
  <c r="BV37" i="3"/>
  <c r="BP37" i="3"/>
  <c r="BL37" i="3"/>
  <c r="BH37" i="3"/>
  <c r="BD37" i="3"/>
  <c r="AZ37" i="3"/>
  <c r="AV37" i="3"/>
  <c r="AR37" i="3"/>
  <c r="AN37" i="3"/>
  <c r="AJ37" i="3"/>
  <c r="AF37" i="3"/>
  <c r="AB37" i="3"/>
  <c r="X37" i="3"/>
  <c r="T37" i="3"/>
  <c r="P37" i="3"/>
  <c r="K37" i="3"/>
  <c r="G37" i="3"/>
  <c r="C37" i="3"/>
  <c r="CL36" i="3"/>
  <c r="BZ36" i="3"/>
  <c r="BV36" i="3"/>
  <c r="BP36" i="3"/>
  <c r="BL36" i="3"/>
  <c r="BH36" i="3"/>
  <c r="BD36" i="3"/>
  <c r="AZ36" i="3"/>
  <c r="AV36" i="3"/>
  <c r="AR36" i="3"/>
  <c r="AN36" i="3"/>
  <c r="AJ36" i="3"/>
  <c r="AF36" i="3"/>
  <c r="AB36" i="3"/>
  <c r="X36" i="3"/>
  <c r="T36" i="3"/>
  <c r="P36" i="3"/>
  <c r="K36" i="3"/>
  <c r="G36" i="3"/>
  <c r="C36" i="3"/>
  <c r="CL35" i="3"/>
  <c r="BZ35" i="3"/>
  <c r="BV35" i="3"/>
  <c r="BP35" i="3"/>
  <c r="BL35" i="3"/>
  <c r="BH35" i="3"/>
  <c r="BD35" i="3"/>
  <c r="AZ35" i="3"/>
  <c r="AV35" i="3"/>
  <c r="AR35" i="3"/>
  <c r="AN35" i="3"/>
  <c r="AJ35" i="3"/>
  <c r="AF35" i="3"/>
  <c r="AB35" i="3"/>
  <c r="X35" i="3"/>
  <c r="T35" i="3"/>
  <c r="P35" i="3"/>
  <c r="K35" i="3"/>
  <c r="G35" i="3"/>
  <c r="C35" i="3"/>
  <c r="CL34" i="3"/>
  <c r="BZ34" i="3"/>
  <c r="BV34" i="3"/>
  <c r="BP34" i="3"/>
  <c r="BL34" i="3"/>
  <c r="BH34" i="3"/>
  <c r="BD34" i="3"/>
  <c r="AZ34" i="3"/>
  <c r="AV34" i="3"/>
  <c r="AR34" i="3"/>
  <c r="AN34" i="3"/>
  <c r="AJ34" i="3"/>
  <c r="AF34" i="3"/>
  <c r="AB34" i="3"/>
  <c r="X34" i="3"/>
  <c r="T34" i="3"/>
  <c r="P34" i="3"/>
  <c r="K34" i="3"/>
  <c r="G34" i="3"/>
  <c r="C34" i="3"/>
  <c r="CL33" i="3"/>
  <c r="BZ33" i="3"/>
  <c r="BV33" i="3"/>
  <c r="BP33" i="3"/>
  <c r="BL33" i="3"/>
  <c r="BH33" i="3"/>
  <c r="BD33" i="3"/>
  <c r="AZ33" i="3"/>
  <c r="AV33" i="3"/>
  <c r="AR33" i="3"/>
  <c r="AN33" i="3"/>
  <c r="AJ33" i="3"/>
  <c r="AF33" i="3"/>
  <c r="AB33" i="3"/>
  <c r="X33" i="3"/>
  <c r="T33" i="3"/>
  <c r="P33" i="3"/>
  <c r="K33" i="3"/>
  <c r="G33" i="3"/>
  <c r="C33" i="3"/>
  <c r="CL32" i="3"/>
  <c r="BZ32" i="3"/>
  <c r="BV32" i="3"/>
  <c r="BP32" i="3"/>
  <c r="BL32" i="3"/>
  <c r="BH32" i="3"/>
  <c r="BD32" i="3"/>
  <c r="AZ32" i="3"/>
  <c r="AV32" i="3"/>
  <c r="AR32" i="3"/>
  <c r="AN32" i="3"/>
  <c r="AJ32" i="3"/>
  <c r="AF32" i="3"/>
  <c r="AB32" i="3"/>
  <c r="X32" i="3"/>
  <c r="T32" i="3"/>
  <c r="P32" i="3"/>
  <c r="K32" i="3"/>
  <c r="G32" i="3"/>
  <c r="C32" i="3"/>
  <c r="CL31" i="3"/>
  <c r="BZ31" i="3"/>
  <c r="BV31" i="3"/>
  <c r="BP31" i="3"/>
  <c r="BL31" i="3"/>
  <c r="BH31" i="3"/>
  <c r="BD31" i="3"/>
  <c r="AZ31" i="3"/>
  <c r="AV31" i="3"/>
  <c r="AR31" i="3"/>
  <c r="AN31" i="3"/>
  <c r="AJ31" i="3"/>
  <c r="AF31" i="3"/>
  <c r="AB31" i="3"/>
  <c r="X31" i="3"/>
  <c r="T31" i="3"/>
  <c r="P31" i="3"/>
  <c r="K31" i="3"/>
  <c r="G31" i="3"/>
  <c r="C31" i="3"/>
  <c r="CL30" i="3"/>
  <c r="BZ30" i="3"/>
  <c r="BV30" i="3"/>
  <c r="BP30" i="3"/>
  <c r="BL30" i="3"/>
  <c r="BH30" i="3"/>
  <c r="BD30" i="3"/>
  <c r="AZ30" i="3"/>
  <c r="AV30" i="3"/>
  <c r="AR30" i="3"/>
  <c r="AN30" i="3"/>
  <c r="AJ30" i="3"/>
  <c r="AF30" i="3"/>
  <c r="AB30" i="3"/>
  <c r="X30" i="3"/>
  <c r="T30" i="3"/>
  <c r="P30" i="3"/>
  <c r="K30" i="3"/>
  <c r="G30" i="3"/>
  <c r="C30" i="3"/>
  <c r="CL29" i="3"/>
  <c r="BZ29" i="3"/>
  <c r="BV29" i="3"/>
  <c r="BP29" i="3"/>
  <c r="BL29" i="3"/>
  <c r="BH29" i="3"/>
  <c r="BD29" i="3"/>
  <c r="AZ29" i="3"/>
  <c r="AV29" i="3"/>
  <c r="AR29" i="3"/>
  <c r="AN29" i="3"/>
  <c r="AJ29" i="3"/>
  <c r="AF29" i="3"/>
  <c r="AB29" i="3"/>
  <c r="X29" i="3"/>
  <c r="T29" i="3"/>
  <c r="P29" i="3"/>
  <c r="K29" i="3"/>
  <c r="G29" i="3"/>
  <c r="C29" i="3"/>
  <c r="CL28" i="3"/>
  <c r="BZ28" i="3"/>
  <c r="BV28" i="3"/>
  <c r="BP28" i="3"/>
  <c r="BL28" i="3"/>
  <c r="BH28" i="3"/>
  <c r="BD28" i="3"/>
  <c r="AZ28" i="3"/>
  <c r="AV28" i="3"/>
  <c r="AR28" i="3"/>
  <c r="AN28" i="3"/>
  <c r="AJ28" i="3"/>
  <c r="AF28" i="3"/>
  <c r="AB28" i="3"/>
  <c r="X28" i="3"/>
  <c r="T28" i="3"/>
  <c r="P28" i="3"/>
  <c r="K28" i="3"/>
  <c r="G28" i="3"/>
  <c r="C28" i="3"/>
  <c r="CL27" i="3"/>
  <c r="BZ27" i="3"/>
  <c r="BV27" i="3"/>
  <c r="BP27" i="3"/>
  <c r="BL27" i="3"/>
  <c r="BH27" i="3"/>
  <c r="BD27" i="3"/>
  <c r="AZ27" i="3"/>
  <c r="AV27" i="3"/>
  <c r="AR27" i="3"/>
  <c r="AN27" i="3"/>
  <c r="AJ27" i="3"/>
  <c r="AF27" i="3"/>
  <c r="AB27" i="3"/>
  <c r="X27" i="3"/>
  <c r="T27" i="3"/>
  <c r="P27" i="3"/>
  <c r="K27" i="3"/>
  <c r="G27" i="3"/>
  <c r="C27" i="3"/>
  <c r="CL26" i="3"/>
  <c r="BZ26" i="3"/>
  <c r="BV26" i="3"/>
  <c r="BP26" i="3"/>
  <c r="BL26" i="3"/>
  <c r="BH26" i="3"/>
  <c r="BD26" i="3"/>
  <c r="AZ26" i="3"/>
  <c r="AV26" i="3"/>
  <c r="AR26" i="3"/>
  <c r="AN26" i="3"/>
  <c r="AJ26" i="3"/>
  <c r="AF26" i="3"/>
  <c r="AB26" i="3"/>
  <c r="X26" i="3"/>
  <c r="T26" i="3"/>
  <c r="P26" i="3"/>
  <c r="K26" i="3"/>
  <c r="G26" i="3"/>
  <c r="C26" i="3"/>
  <c r="CL25" i="3"/>
  <c r="BZ25" i="3"/>
  <c r="BV25" i="3"/>
  <c r="BP25" i="3"/>
  <c r="BL25" i="3"/>
  <c r="BH25" i="3"/>
  <c r="BD25" i="3"/>
  <c r="AZ25" i="3"/>
  <c r="AV25" i="3"/>
  <c r="AR25" i="3"/>
  <c r="AN25" i="3"/>
  <c r="AJ25" i="3"/>
  <c r="AF25" i="3"/>
  <c r="AB25" i="3"/>
  <c r="X25" i="3"/>
  <c r="T25" i="3"/>
  <c r="P25" i="3"/>
  <c r="K25" i="3"/>
  <c r="G25" i="3"/>
  <c r="C25" i="3"/>
  <c r="CL24" i="3"/>
  <c r="BZ24" i="3"/>
  <c r="BV24" i="3"/>
  <c r="BP24" i="3"/>
  <c r="BL24" i="3"/>
  <c r="BH24" i="3"/>
  <c r="BD24" i="3"/>
  <c r="AZ24" i="3"/>
  <c r="AV24" i="3"/>
  <c r="AR24" i="3"/>
  <c r="AN24" i="3"/>
  <c r="AJ24" i="3"/>
  <c r="AF24" i="3"/>
  <c r="AB24" i="3"/>
  <c r="X24" i="3"/>
  <c r="T24" i="3"/>
  <c r="P24" i="3"/>
  <c r="K24" i="3"/>
  <c r="G24" i="3"/>
  <c r="C24" i="3"/>
  <c r="CL23" i="3"/>
  <c r="BZ23" i="3"/>
  <c r="BV23" i="3"/>
  <c r="BP23" i="3"/>
  <c r="BL23" i="3"/>
  <c r="BH23" i="3"/>
  <c r="BD23" i="3"/>
  <c r="AZ23" i="3"/>
  <c r="AV23" i="3"/>
  <c r="AR23" i="3"/>
  <c r="AN23" i="3"/>
  <c r="AJ23" i="3"/>
  <c r="AF23" i="3"/>
  <c r="AB23" i="3"/>
  <c r="X23" i="3"/>
  <c r="T23" i="3"/>
  <c r="P23" i="3"/>
  <c r="K23" i="3"/>
  <c r="G23" i="3"/>
  <c r="C23" i="3"/>
  <c r="CL22" i="3"/>
  <c r="BZ22" i="3"/>
  <c r="BV22" i="3"/>
  <c r="BP22" i="3"/>
  <c r="BL22" i="3"/>
  <c r="BH22" i="3"/>
  <c r="BD22" i="3"/>
  <c r="AZ22" i="3"/>
  <c r="AV22" i="3"/>
  <c r="AR22" i="3"/>
  <c r="AN22" i="3"/>
  <c r="AJ22" i="3"/>
  <c r="AF22" i="3"/>
  <c r="AB22" i="3"/>
  <c r="X22" i="3"/>
  <c r="T22" i="3"/>
  <c r="P22" i="3"/>
  <c r="K22" i="3"/>
  <c r="G22" i="3"/>
  <c r="C22" i="3"/>
  <c r="CL21" i="3"/>
  <c r="BZ21" i="3"/>
  <c r="BV21" i="3"/>
  <c r="BP21" i="3"/>
  <c r="BL21" i="3"/>
  <c r="BH21" i="3"/>
  <c r="BD21" i="3"/>
  <c r="AZ21" i="3"/>
  <c r="AV21" i="3"/>
  <c r="AR21" i="3"/>
  <c r="AN21" i="3"/>
  <c r="AJ21" i="3"/>
  <c r="AF21" i="3"/>
  <c r="AB21" i="3"/>
  <c r="X21" i="3"/>
  <c r="T21" i="3"/>
  <c r="P21" i="3"/>
  <c r="K21" i="3"/>
  <c r="G21" i="3"/>
  <c r="C21" i="3"/>
  <c r="CL20" i="3"/>
  <c r="BZ20" i="3"/>
  <c r="BV20" i="3"/>
  <c r="BP20" i="3"/>
  <c r="BL20" i="3"/>
  <c r="BH20" i="3"/>
  <c r="BD20" i="3"/>
  <c r="AZ20" i="3"/>
  <c r="AV20" i="3"/>
  <c r="AR20" i="3"/>
  <c r="AN20" i="3"/>
  <c r="AJ20" i="3"/>
  <c r="AF20" i="3"/>
  <c r="AB20" i="3"/>
  <c r="X20" i="3"/>
  <c r="T20" i="3"/>
  <c r="P20" i="3"/>
  <c r="K20" i="3"/>
  <c r="G20" i="3"/>
  <c r="C20" i="3"/>
  <c r="CL19" i="3"/>
  <c r="BZ19" i="3"/>
  <c r="BV19" i="3"/>
  <c r="BP19" i="3"/>
  <c r="BL19" i="3"/>
  <c r="BH19" i="3"/>
  <c r="BD19" i="3"/>
  <c r="AZ19" i="3"/>
  <c r="AV19" i="3"/>
  <c r="AR19" i="3"/>
  <c r="AN19" i="3"/>
  <c r="AJ19" i="3"/>
  <c r="AF19" i="3"/>
  <c r="AB19" i="3"/>
  <c r="X19" i="3"/>
  <c r="T19" i="3"/>
  <c r="P19" i="3"/>
  <c r="K19" i="3"/>
  <c r="G19" i="3"/>
  <c r="C19" i="3"/>
  <c r="BZ18" i="3"/>
  <c r="BV18" i="3"/>
  <c r="BP18" i="3"/>
  <c r="BL18" i="3"/>
  <c r="BH18" i="3"/>
  <c r="BD18" i="3"/>
  <c r="AZ18" i="3"/>
  <c r="AV18" i="3"/>
  <c r="AR18" i="3"/>
  <c r="AN18" i="3"/>
  <c r="AJ18" i="3"/>
  <c r="AF18" i="3"/>
  <c r="AB18" i="3"/>
  <c r="X18" i="3"/>
  <c r="T18" i="3"/>
  <c r="BZ60" i="3"/>
  <c r="BH60" i="3"/>
  <c r="AR60" i="3"/>
  <c r="AB60" i="3"/>
  <c r="K60" i="3"/>
  <c r="BZ59" i="3"/>
  <c r="BH59" i="3"/>
  <c r="AR59" i="3"/>
  <c r="AB59" i="3"/>
  <c r="K59" i="3"/>
  <c r="BZ58" i="3"/>
  <c r="BH58" i="3"/>
  <c r="AR58" i="3"/>
  <c r="AB58" i="3"/>
  <c r="K58" i="3"/>
  <c r="BZ57" i="3"/>
  <c r="BH57" i="3"/>
  <c r="AR57" i="3"/>
  <c r="AB57" i="3"/>
  <c r="K57" i="3"/>
  <c r="BZ56" i="3"/>
  <c r="BH56" i="3"/>
  <c r="AR56" i="3"/>
  <c r="AB56" i="3"/>
  <c r="K56" i="3"/>
  <c r="BZ55" i="3"/>
  <c r="BH55" i="3"/>
  <c r="AR55" i="3"/>
  <c r="AB55" i="3"/>
  <c r="K55" i="3"/>
  <c r="BZ54" i="3"/>
  <c r="BH54" i="3"/>
  <c r="AR54" i="3"/>
  <c r="AB54" i="3"/>
  <c r="K54" i="3"/>
  <c r="BZ53" i="3"/>
  <c r="BH53" i="3"/>
  <c r="AR53" i="3"/>
  <c r="AB53" i="3"/>
  <c r="K53" i="3"/>
  <c r="BZ52" i="3"/>
  <c r="BH52" i="3"/>
  <c r="AR52" i="3"/>
  <c r="AB52" i="3"/>
  <c r="K52" i="3"/>
  <c r="BZ51" i="3"/>
  <c r="BH51" i="3"/>
  <c r="AR51" i="3"/>
  <c r="AB51" i="3"/>
  <c r="K51" i="3"/>
  <c r="BZ50" i="3"/>
  <c r="BH50" i="3"/>
  <c r="AR50" i="3"/>
  <c r="AB50" i="3"/>
  <c r="K50" i="3"/>
  <c r="BZ49" i="3"/>
  <c r="BH49" i="3"/>
  <c r="AR49" i="3"/>
  <c r="AB49" i="3"/>
  <c r="K49" i="3"/>
  <c r="BZ48" i="3"/>
  <c r="BH48" i="3"/>
  <c r="AR48" i="3"/>
  <c r="AB48" i="3"/>
  <c r="K48" i="3"/>
  <c r="BZ47" i="3"/>
  <c r="BH47" i="3"/>
  <c r="AR47" i="3"/>
  <c r="AB47" i="3"/>
  <c r="K47" i="3"/>
  <c r="BZ46" i="3"/>
  <c r="BH46" i="3"/>
  <c r="AR46" i="3"/>
  <c r="AB46" i="3"/>
  <c r="K46" i="3"/>
  <c r="BZ45" i="3"/>
  <c r="BH45" i="3"/>
  <c r="AR45" i="3"/>
  <c r="AB45" i="3"/>
  <c r="O45" i="3"/>
  <c r="J45" i="3"/>
  <c r="F45" i="3"/>
  <c r="B45" i="3"/>
  <c r="CK44" i="3"/>
  <c r="BY44" i="3"/>
  <c r="BU44" i="3"/>
  <c r="BO44" i="3"/>
  <c r="BK44" i="3"/>
  <c r="BG44" i="3"/>
  <c r="BC44" i="3"/>
  <c r="AY44" i="3"/>
  <c r="AU44" i="3"/>
  <c r="AQ44" i="3"/>
  <c r="AM44" i="3"/>
  <c r="AI44" i="3"/>
  <c r="AE44" i="3"/>
  <c r="AA44" i="3"/>
  <c r="W44" i="3"/>
  <c r="S44" i="3"/>
  <c r="O44" i="3"/>
  <c r="J44" i="3"/>
  <c r="F44" i="3"/>
  <c r="B44" i="3"/>
  <c r="CK43" i="3"/>
  <c r="BY43" i="3"/>
  <c r="BU43" i="3"/>
  <c r="BO43" i="3"/>
  <c r="BK43" i="3"/>
  <c r="BG43" i="3"/>
  <c r="BC43" i="3"/>
  <c r="AY43" i="3"/>
  <c r="AU43" i="3"/>
  <c r="AQ43" i="3"/>
  <c r="AM43" i="3"/>
  <c r="AI43" i="3"/>
  <c r="AE43" i="3"/>
  <c r="AA43" i="3"/>
  <c r="W43" i="3"/>
  <c r="S43" i="3"/>
  <c r="O43" i="3"/>
  <c r="J43" i="3"/>
  <c r="F43" i="3"/>
  <c r="B43" i="3"/>
  <c r="CK42" i="3"/>
  <c r="BY42" i="3"/>
  <c r="BU42" i="3"/>
  <c r="BO42" i="3"/>
  <c r="BK42" i="3"/>
  <c r="BG42" i="3"/>
  <c r="BC42" i="3"/>
  <c r="AY42" i="3"/>
  <c r="AU42" i="3"/>
  <c r="AQ42" i="3"/>
  <c r="AM42" i="3"/>
  <c r="AI42" i="3"/>
  <c r="AE42" i="3"/>
  <c r="AA42" i="3"/>
  <c r="W42" i="3"/>
  <c r="S42" i="3"/>
  <c r="O42" i="3"/>
  <c r="J42" i="3"/>
  <c r="F42" i="3"/>
  <c r="B42" i="3"/>
  <c r="CK41" i="3"/>
  <c r="BY41" i="3"/>
  <c r="BU41" i="3"/>
  <c r="BO41" i="3"/>
  <c r="BK41" i="3"/>
  <c r="BG41" i="3"/>
  <c r="BC41" i="3"/>
  <c r="AY41" i="3"/>
  <c r="AU41" i="3"/>
  <c r="AQ41" i="3"/>
  <c r="AM41" i="3"/>
  <c r="AI41" i="3"/>
  <c r="AE41" i="3"/>
  <c r="AA41" i="3"/>
  <c r="W41" i="3"/>
  <c r="S41" i="3"/>
  <c r="O41" i="3"/>
  <c r="J41" i="3"/>
  <c r="F41" i="3"/>
  <c r="B41" i="3"/>
  <c r="CK40" i="3"/>
  <c r="BY40" i="3"/>
  <c r="BU40" i="3"/>
  <c r="BO40" i="3"/>
  <c r="BK40" i="3"/>
  <c r="BG40" i="3"/>
  <c r="BC40" i="3"/>
  <c r="AY40" i="3"/>
  <c r="AU40" i="3"/>
  <c r="AQ40" i="3"/>
  <c r="AM40" i="3"/>
  <c r="AI40" i="3"/>
  <c r="AE40" i="3"/>
  <c r="AA40" i="3"/>
  <c r="W40" i="3"/>
  <c r="S40" i="3"/>
  <c r="O40" i="3"/>
  <c r="J40" i="3"/>
  <c r="F40" i="3"/>
  <c r="B40" i="3"/>
  <c r="CK39" i="3"/>
  <c r="BY39" i="3"/>
  <c r="BU39" i="3"/>
  <c r="BO39" i="3"/>
  <c r="BK39" i="3"/>
  <c r="BG39" i="3"/>
  <c r="BC39" i="3"/>
  <c r="AY39" i="3"/>
  <c r="AU39" i="3"/>
  <c r="AQ39" i="3"/>
  <c r="AM39" i="3"/>
  <c r="AI39" i="3"/>
  <c r="AE39" i="3"/>
  <c r="AA39" i="3"/>
  <c r="W39" i="3"/>
  <c r="S39" i="3"/>
  <c r="O39" i="3"/>
  <c r="J39" i="3"/>
  <c r="F39" i="3"/>
  <c r="B39" i="3"/>
  <c r="CK38" i="3"/>
  <c r="BY38" i="3"/>
  <c r="BU38" i="3"/>
  <c r="BO38" i="3"/>
  <c r="BK38" i="3"/>
  <c r="BG38" i="3"/>
  <c r="BC38" i="3"/>
  <c r="AY38" i="3"/>
  <c r="AU38" i="3"/>
  <c r="AQ38" i="3"/>
  <c r="AM38" i="3"/>
  <c r="AI38" i="3"/>
  <c r="AE38" i="3"/>
  <c r="AA38" i="3"/>
  <c r="W38" i="3"/>
  <c r="S38" i="3"/>
  <c r="O38" i="3"/>
  <c r="J38" i="3"/>
  <c r="F38" i="3"/>
  <c r="B38" i="3"/>
  <c r="CK37" i="3"/>
  <c r="BY37" i="3"/>
  <c r="BU37" i="3"/>
  <c r="BO37" i="3"/>
  <c r="BK37" i="3"/>
  <c r="BG37" i="3"/>
  <c r="BC37" i="3"/>
  <c r="AY37" i="3"/>
  <c r="AU37" i="3"/>
  <c r="AQ37" i="3"/>
  <c r="AM37" i="3"/>
  <c r="AI37" i="3"/>
  <c r="AE37" i="3"/>
  <c r="AA37" i="3"/>
  <c r="W37" i="3"/>
  <c r="S37" i="3"/>
  <c r="O37" i="3"/>
  <c r="J37" i="3"/>
  <c r="F37" i="3"/>
  <c r="B37" i="3"/>
  <c r="CK36" i="3"/>
  <c r="BY36" i="3"/>
  <c r="BU36" i="3"/>
  <c r="BO36" i="3"/>
  <c r="BK36" i="3"/>
  <c r="BG36" i="3"/>
  <c r="BC36" i="3"/>
  <c r="AY36" i="3"/>
  <c r="AU36" i="3"/>
  <c r="AQ36" i="3"/>
  <c r="AM36" i="3"/>
  <c r="AI36" i="3"/>
  <c r="AE36" i="3"/>
  <c r="AA36" i="3"/>
  <c r="W36" i="3"/>
  <c r="S36" i="3"/>
  <c r="O36" i="3"/>
  <c r="J36" i="3"/>
  <c r="F36" i="3"/>
  <c r="B36" i="3"/>
  <c r="CK35" i="3"/>
  <c r="BY35" i="3"/>
  <c r="BU35" i="3"/>
  <c r="BO35" i="3"/>
  <c r="BK35" i="3"/>
  <c r="BG35" i="3"/>
  <c r="BC35" i="3"/>
  <c r="AY35" i="3"/>
  <c r="AU35" i="3"/>
  <c r="AQ35" i="3"/>
  <c r="AM35" i="3"/>
  <c r="AI35" i="3"/>
  <c r="AE35" i="3"/>
  <c r="AA35" i="3"/>
  <c r="W35" i="3"/>
  <c r="S35" i="3"/>
  <c r="O35" i="3"/>
  <c r="J35" i="3"/>
  <c r="F35" i="3"/>
  <c r="B35" i="3"/>
  <c r="CK34" i="3"/>
  <c r="BY34" i="3"/>
  <c r="BU34" i="3"/>
  <c r="BO34" i="3"/>
  <c r="BK34" i="3"/>
  <c r="BG34" i="3"/>
  <c r="BC34" i="3"/>
  <c r="AY34" i="3"/>
  <c r="AU34" i="3"/>
  <c r="AQ34" i="3"/>
  <c r="AM34" i="3"/>
  <c r="AI34" i="3"/>
  <c r="AE34" i="3"/>
  <c r="AA34" i="3"/>
  <c r="W34" i="3"/>
  <c r="S34" i="3"/>
  <c r="O34" i="3"/>
  <c r="J34" i="3"/>
  <c r="F34" i="3"/>
  <c r="B34" i="3"/>
  <c r="CK33" i="3"/>
  <c r="BY33" i="3"/>
  <c r="BU33" i="3"/>
  <c r="BO33" i="3"/>
  <c r="BK33" i="3"/>
  <c r="BG33" i="3"/>
  <c r="BC33" i="3"/>
  <c r="AY33" i="3"/>
  <c r="AU33" i="3"/>
  <c r="AQ33" i="3"/>
  <c r="AM33" i="3"/>
  <c r="AI33" i="3"/>
  <c r="AE33" i="3"/>
  <c r="AA33" i="3"/>
  <c r="W33" i="3"/>
  <c r="S33" i="3"/>
  <c r="O33" i="3"/>
  <c r="J33" i="3"/>
  <c r="F33" i="3"/>
  <c r="B33" i="3"/>
  <c r="CK32" i="3"/>
  <c r="BY32" i="3"/>
  <c r="BU32" i="3"/>
  <c r="BO32" i="3"/>
  <c r="BK32" i="3"/>
  <c r="BG32" i="3"/>
  <c r="BC32" i="3"/>
  <c r="AY32" i="3"/>
  <c r="AU32" i="3"/>
  <c r="AQ32" i="3"/>
  <c r="AM32" i="3"/>
  <c r="AI32" i="3"/>
  <c r="AE32" i="3"/>
  <c r="AA32" i="3"/>
  <c r="W32" i="3"/>
  <c r="S32" i="3"/>
  <c r="O32" i="3"/>
  <c r="J32" i="3"/>
  <c r="F32" i="3"/>
  <c r="B32" i="3"/>
  <c r="CK31" i="3"/>
  <c r="BY31" i="3"/>
  <c r="BU31" i="3"/>
  <c r="BO31" i="3"/>
  <c r="BK31" i="3"/>
  <c r="BG31" i="3"/>
  <c r="BC31" i="3"/>
  <c r="AY31" i="3"/>
  <c r="AU31" i="3"/>
  <c r="AQ31" i="3"/>
  <c r="AM31" i="3"/>
  <c r="AI31" i="3"/>
  <c r="AE31" i="3"/>
  <c r="AA31" i="3"/>
  <c r="W31" i="3"/>
  <c r="S31" i="3"/>
  <c r="O31" i="3"/>
  <c r="J31" i="3"/>
  <c r="F31" i="3"/>
  <c r="B31" i="3"/>
  <c r="CK30" i="3"/>
  <c r="BY30" i="3"/>
  <c r="BU30" i="3"/>
  <c r="BO30" i="3"/>
  <c r="BK30" i="3"/>
  <c r="BG30" i="3"/>
  <c r="BC30" i="3"/>
  <c r="AY30" i="3"/>
  <c r="AU30" i="3"/>
  <c r="AQ30" i="3"/>
  <c r="AM30" i="3"/>
  <c r="AI30" i="3"/>
  <c r="AE30" i="3"/>
  <c r="AA30" i="3"/>
  <c r="W30" i="3"/>
  <c r="S30" i="3"/>
  <c r="O30" i="3"/>
  <c r="J30" i="3"/>
  <c r="F30" i="3"/>
  <c r="B30" i="3"/>
  <c r="CK29" i="3"/>
  <c r="BY29" i="3"/>
  <c r="BU29" i="3"/>
  <c r="BO29" i="3"/>
  <c r="BK29" i="3"/>
  <c r="BG29" i="3"/>
  <c r="BC29" i="3"/>
  <c r="AY29" i="3"/>
  <c r="AU29" i="3"/>
  <c r="AQ29" i="3"/>
  <c r="AM29" i="3"/>
  <c r="AI29" i="3"/>
  <c r="AE29" i="3"/>
  <c r="AA29" i="3"/>
  <c r="W29" i="3"/>
  <c r="S29" i="3"/>
  <c r="O29" i="3"/>
  <c r="J29" i="3"/>
  <c r="F29" i="3"/>
  <c r="B29" i="3"/>
  <c r="CK28" i="3"/>
  <c r="BY28" i="3"/>
  <c r="BU28" i="3"/>
  <c r="BO28" i="3"/>
  <c r="BK28" i="3"/>
  <c r="BG28" i="3"/>
  <c r="BC28" i="3"/>
  <c r="AY28" i="3"/>
  <c r="AU28" i="3"/>
  <c r="AQ28" i="3"/>
  <c r="AM28" i="3"/>
  <c r="AI28" i="3"/>
  <c r="AE28" i="3"/>
  <c r="AA28" i="3"/>
  <c r="W28" i="3"/>
  <c r="S28" i="3"/>
  <c r="O28" i="3"/>
  <c r="J28" i="3"/>
  <c r="F28" i="3"/>
  <c r="B28" i="3"/>
  <c r="CK27" i="3"/>
  <c r="BY27" i="3"/>
  <c r="BU27" i="3"/>
  <c r="BO27" i="3"/>
  <c r="BK27" i="3"/>
  <c r="BG27" i="3"/>
  <c r="BC27" i="3"/>
  <c r="AY27" i="3"/>
  <c r="AU27" i="3"/>
  <c r="AQ27" i="3"/>
  <c r="AM27" i="3"/>
  <c r="AI27" i="3"/>
  <c r="AE27" i="3"/>
  <c r="AA27" i="3"/>
  <c r="W27" i="3"/>
  <c r="S27" i="3"/>
  <c r="O27" i="3"/>
  <c r="J27" i="3"/>
  <c r="F27" i="3"/>
  <c r="B27" i="3"/>
  <c r="CK26" i="3"/>
  <c r="BY26" i="3"/>
  <c r="BU26" i="3"/>
  <c r="BO26" i="3"/>
  <c r="BK26" i="3"/>
  <c r="BG26" i="3"/>
  <c r="BC26" i="3"/>
  <c r="AY26" i="3"/>
  <c r="AU26" i="3"/>
  <c r="AQ26" i="3"/>
  <c r="AM26" i="3"/>
  <c r="AI26" i="3"/>
  <c r="AE26" i="3"/>
  <c r="AA26" i="3"/>
  <c r="W26" i="3"/>
  <c r="S26" i="3"/>
  <c r="O26" i="3"/>
  <c r="J26" i="3"/>
  <c r="F26" i="3"/>
  <c r="B26" i="3"/>
  <c r="CK25" i="3"/>
  <c r="BY25" i="3"/>
  <c r="BU25" i="3"/>
  <c r="BO25" i="3"/>
  <c r="BK25" i="3"/>
  <c r="BG25" i="3"/>
  <c r="BC25" i="3"/>
  <c r="AY25" i="3"/>
  <c r="AU25" i="3"/>
  <c r="AQ25" i="3"/>
  <c r="AM25" i="3"/>
  <c r="AI25" i="3"/>
  <c r="AE25" i="3"/>
  <c r="AA25" i="3"/>
  <c r="W25" i="3"/>
  <c r="S25" i="3"/>
  <c r="O25" i="3"/>
  <c r="J25" i="3"/>
  <c r="F25" i="3"/>
  <c r="B25" i="3"/>
  <c r="CK24" i="3"/>
  <c r="BY24" i="3"/>
  <c r="BU24" i="3"/>
  <c r="BO24" i="3"/>
  <c r="BK24" i="3"/>
  <c r="BG24" i="3"/>
  <c r="BC24" i="3"/>
  <c r="AY24" i="3"/>
  <c r="AU24" i="3"/>
  <c r="AQ24" i="3"/>
  <c r="AM24" i="3"/>
  <c r="AI24" i="3"/>
  <c r="AE24" i="3"/>
  <c r="AA24" i="3"/>
  <c r="W24" i="3"/>
  <c r="S24" i="3"/>
  <c r="O24" i="3"/>
  <c r="J24" i="3"/>
  <c r="F24" i="3"/>
  <c r="B24" i="3"/>
  <c r="CK23" i="3"/>
  <c r="BY23" i="3"/>
  <c r="BU23" i="3"/>
  <c r="BO23" i="3"/>
  <c r="BK23" i="3"/>
  <c r="BG23" i="3"/>
  <c r="BC23" i="3"/>
  <c r="AY23" i="3"/>
  <c r="AU23" i="3"/>
  <c r="AQ23" i="3"/>
  <c r="AM23" i="3"/>
  <c r="AI23" i="3"/>
  <c r="AE23" i="3"/>
  <c r="AA23" i="3"/>
  <c r="W23" i="3"/>
  <c r="S23" i="3"/>
  <c r="O23" i="3"/>
  <c r="J23" i="3"/>
  <c r="F23" i="3"/>
  <c r="B23" i="3"/>
  <c r="CK22" i="3"/>
  <c r="BY22" i="3"/>
  <c r="BU22" i="3"/>
  <c r="BO22" i="3"/>
  <c r="BK22" i="3"/>
  <c r="BG22" i="3"/>
  <c r="BC22" i="3"/>
  <c r="AY22" i="3"/>
  <c r="AU22" i="3"/>
  <c r="AQ22" i="3"/>
  <c r="AM22" i="3"/>
  <c r="AI22" i="3"/>
  <c r="AE22" i="3"/>
  <c r="AA22" i="3"/>
  <c r="W22" i="3"/>
  <c r="S22" i="3"/>
  <c r="O22" i="3"/>
  <c r="J22" i="3"/>
  <c r="F22" i="3"/>
  <c r="B22" i="3"/>
  <c r="CK21" i="3"/>
  <c r="BY21" i="3"/>
  <c r="BU21" i="3"/>
  <c r="BO21" i="3"/>
  <c r="BK21" i="3"/>
  <c r="BG21" i="3"/>
  <c r="BC21" i="3"/>
  <c r="AY21" i="3"/>
  <c r="AU21" i="3"/>
  <c r="AQ21" i="3"/>
  <c r="AM21" i="3"/>
  <c r="AI21" i="3"/>
  <c r="AE21" i="3"/>
  <c r="AA21" i="3"/>
  <c r="W21" i="3"/>
  <c r="S21" i="3"/>
  <c r="O21" i="3"/>
  <c r="J21" i="3"/>
  <c r="F21" i="3"/>
  <c r="B21" i="3"/>
  <c r="CK20" i="3"/>
  <c r="BY20" i="3"/>
  <c r="BU20" i="3"/>
  <c r="BO20" i="3"/>
  <c r="BK20" i="3"/>
  <c r="BG20" i="3"/>
  <c r="BC20" i="3"/>
  <c r="AY20" i="3"/>
  <c r="AU20" i="3"/>
  <c r="AQ20" i="3"/>
  <c r="AM20" i="3"/>
  <c r="AI20" i="3"/>
  <c r="AE20" i="3"/>
  <c r="AA20" i="3"/>
  <c r="W20" i="3"/>
  <c r="S20" i="3"/>
  <c r="O20" i="3"/>
  <c r="J20" i="3"/>
  <c r="F20" i="3"/>
  <c r="B20" i="3"/>
  <c r="CK19" i="3"/>
  <c r="BY19" i="3"/>
  <c r="BU19" i="3"/>
  <c r="BO19" i="3"/>
  <c r="BK19" i="3"/>
  <c r="BG19" i="3"/>
  <c r="BC19" i="3"/>
  <c r="AY19" i="3"/>
  <c r="AU19" i="3"/>
  <c r="AQ19" i="3"/>
  <c r="AM19" i="3"/>
  <c r="AI19" i="3"/>
  <c r="AE19" i="3"/>
  <c r="AA19" i="3"/>
  <c r="W19" i="3"/>
  <c r="S19" i="3"/>
  <c r="O19" i="3"/>
  <c r="J19" i="3"/>
  <c r="F19" i="3"/>
  <c r="B19" i="3"/>
  <c r="CK18" i="3"/>
  <c r="BY18" i="3"/>
  <c r="BU18" i="3"/>
  <c r="BO18" i="3"/>
  <c r="BK18" i="3"/>
  <c r="BG18" i="3"/>
  <c r="BC18" i="3"/>
  <c r="AY18" i="3"/>
  <c r="AU18" i="3"/>
  <c r="AQ18" i="3"/>
  <c r="AM18" i="3"/>
  <c r="AI18" i="3"/>
  <c r="AE18" i="3"/>
  <c r="AA18" i="3"/>
  <c r="W18" i="3"/>
  <c r="S18" i="3"/>
  <c r="O18" i="3"/>
  <c r="BV60" i="3"/>
  <c r="BD60" i="3"/>
  <c r="AN60" i="3"/>
  <c r="X60" i="3"/>
  <c r="G60" i="3"/>
  <c r="BV59" i="3"/>
  <c r="BD59" i="3"/>
  <c r="AN59" i="3"/>
  <c r="X59" i="3"/>
  <c r="G59" i="3"/>
  <c r="BV58" i="3"/>
  <c r="BD58" i="3"/>
  <c r="AN58" i="3"/>
  <c r="X58" i="3"/>
  <c r="G58" i="3"/>
  <c r="BV57" i="3"/>
  <c r="BD57" i="3"/>
  <c r="AN57" i="3"/>
  <c r="X57" i="3"/>
  <c r="G57" i="3"/>
  <c r="BV56" i="3"/>
  <c r="BD56" i="3"/>
  <c r="AN56" i="3"/>
  <c r="X56" i="3"/>
  <c r="G56" i="3"/>
  <c r="BV55" i="3"/>
  <c r="BD55" i="3"/>
  <c r="AN55" i="3"/>
  <c r="X55" i="3"/>
  <c r="G55" i="3"/>
  <c r="BV54" i="3"/>
  <c r="BD54" i="3"/>
  <c r="AN54" i="3"/>
  <c r="X54" i="3"/>
  <c r="G54" i="3"/>
  <c r="BV53" i="3"/>
  <c r="BD53" i="3"/>
  <c r="AN53" i="3"/>
  <c r="X53" i="3"/>
  <c r="G53" i="3"/>
  <c r="BV52" i="3"/>
  <c r="BD52" i="3"/>
  <c r="AN52" i="3"/>
  <c r="X52" i="3"/>
  <c r="G52" i="3"/>
  <c r="BV51" i="3"/>
  <c r="BD51" i="3"/>
  <c r="AN51" i="3"/>
  <c r="X51" i="3"/>
  <c r="G51" i="3"/>
  <c r="BV50" i="3"/>
  <c r="BD50" i="3"/>
  <c r="AN50" i="3"/>
  <c r="X50" i="3"/>
  <c r="G50" i="3"/>
  <c r="BV49" i="3"/>
  <c r="BD49" i="3"/>
  <c r="AN49" i="3"/>
  <c r="X49" i="3"/>
  <c r="G49" i="3"/>
  <c r="BV48" i="3"/>
  <c r="BD48" i="3"/>
  <c r="AN48" i="3"/>
  <c r="X48" i="3"/>
  <c r="G48" i="3"/>
  <c r="BV47" i="3"/>
  <c r="BD47" i="3"/>
  <c r="AN47" i="3"/>
  <c r="X47" i="3"/>
  <c r="G47" i="3"/>
  <c r="BV46" i="3"/>
  <c r="BD46" i="3"/>
  <c r="AN46" i="3"/>
  <c r="X46" i="3"/>
  <c r="G46" i="3"/>
  <c r="BV45" i="3"/>
  <c r="BD45" i="3"/>
  <c r="AN45" i="3"/>
  <c r="X45" i="3"/>
  <c r="N45" i="3"/>
  <c r="I45" i="3"/>
  <c r="E45" i="3"/>
  <c r="CN44" i="3"/>
  <c r="CJ44" i="3"/>
  <c r="BX44" i="3"/>
  <c r="BT44" i="3"/>
  <c r="BN44" i="3"/>
  <c r="BJ44" i="3"/>
  <c r="BF44" i="3"/>
  <c r="BB44" i="3"/>
  <c r="AX44" i="3"/>
  <c r="AT44" i="3"/>
  <c r="AP44" i="3"/>
  <c r="AL44" i="3"/>
  <c r="AH44" i="3"/>
  <c r="AD44" i="3"/>
  <c r="Z44" i="3"/>
  <c r="V44" i="3"/>
  <c r="R44" i="3"/>
  <c r="N44" i="3"/>
  <c r="I44" i="3"/>
  <c r="E44" i="3"/>
  <c r="CN43" i="3"/>
  <c r="CJ43" i="3"/>
  <c r="BX43" i="3"/>
  <c r="BT43" i="3"/>
  <c r="BN43" i="3"/>
  <c r="BJ43" i="3"/>
  <c r="BF43" i="3"/>
  <c r="BB43" i="3"/>
  <c r="AX43" i="3"/>
  <c r="AT43" i="3"/>
  <c r="AP43" i="3"/>
  <c r="AL43" i="3"/>
  <c r="AH43" i="3"/>
  <c r="AD43" i="3"/>
  <c r="Z43" i="3"/>
  <c r="V43" i="3"/>
  <c r="R43" i="3"/>
  <c r="N43" i="3"/>
  <c r="I43" i="3"/>
  <c r="E43" i="3"/>
  <c r="CN42" i="3"/>
  <c r="CJ42" i="3"/>
  <c r="BX42" i="3"/>
  <c r="BT42" i="3"/>
  <c r="BN42" i="3"/>
  <c r="BJ42" i="3"/>
  <c r="BF42" i="3"/>
  <c r="BB42" i="3"/>
  <c r="AX42" i="3"/>
  <c r="AT42" i="3"/>
  <c r="AP42" i="3"/>
  <c r="AL42" i="3"/>
  <c r="AH42" i="3"/>
  <c r="AD42" i="3"/>
  <c r="Z42" i="3"/>
  <c r="V42" i="3"/>
  <c r="R42" i="3"/>
  <c r="N42" i="3"/>
  <c r="I42" i="3"/>
  <c r="E42" i="3"/>
  <c r="CN41" i="3"/>
  <c r="CJ41" i="3"/>
  <c r="BX41" i="3"/>
  <c r="BT41" i="3"/>
  <c r="BN41" i="3"/>
  <c r="BJ41" i="3"/>
  <c r="BF41" i="3"/>
  <c r="BB41" i="3"/>
  <c r="AX41" i="3"/>
  <c r="AT41" i="3"/>
  <c r="AP41" i="3"/>
  <c r="AL41" i="3"/>
  <c r="AH41" i="3"/>
  <c r="AD41" i="3"/>
  <c r="Z41" i="3"/>
  <c r="V41" i="3"/>
  <c r="R41" i="3"/>
  <c r="N41" i="3"/>
  <c r="I41" i="3"/>
  <c r="E41" i="3"/>
  <c r="CN40" i="3"/>
  <c r="CJ40" i="3"/>
  <c r="BX40" i="3"/>
  <c r="BT40" i="3"/>
  <c r="BN40" i="3"/>
  <c r="BJ40" i="3"/>
  <c r="BF40" i="3"/>
  <c r="BB40" i="3"/>
  <c r="AX40" i="3"/>
  <c r="AT40" i="3"/>
  <c r="AP40" i="3"/>
  <c r="AL40" i="3"/>
  <c r="AH40" i="3"/>
  <c r="AD40" i="3"/>
  <c r="Z40" i="3"/>
  <c r="V40" i="3"/>
  <c r="R40" i="3"/>
  <c r="N40" i="3"/>
  <c r="I40" i="3"/>
  <c r="E40" i="3"/>
  <c r="CN39" i="3"/>
  <c r="CJ39" i="3"/>
  <c r="BX39" i="3"/>
  <c r="BT39" i="3"/>
  <c r="BN39" i="3"/>
  <c r="BJ39" i="3"/>
  <c r="BF39" i="3"/>
  <c r="BB39" i="3"/>
  <c r="AX39" i="3"/>
  <c r="AT39" i="3"/>
  <c r="AP39" i="3"/>
  <c r="AL39" i="3"/>
  <c r="AH39" i="3"/>
  <c r="AD39" i="3"/>
  <c r="Z39" i="3"/>
  <c r="V39" i="3"/>
  <c r="R39" i="3"/>
  <c r="N39" i="3"/>
  <c r="I39" i="3"/>
  <c r="E39" i="3"/>
  <c r="CN38" i="3"/>
  <c r="CJ38" i="3"/>
  <c r="BX38" i="3"/>
  <c r="BT38" i="3"/>
  <c r="BN38" i="3"/>
  <c r="BJ38" i="3"/>
  <c r="BF38" i="3"/>
  <c r="BB38" i="3"/>
  <c r="AX38" i="3"/>
  <c r="AT38" i="3"/>
  <c r="AP38" i="3"/>
  <c r="AL38" i="3"/>
  <c r="AH38" i="3"/>
  <c r="AD38" i="3"/>
  <c r="Z38" i="3"/>
  <c r="V38" i="3"/>
  <c r="R38" i="3"/>
  <c r="N38" i="3"/>
  <c r="I38" i="3"/>
  <c r="E38" i="3"/>
  <c r="CN37" i="3"/>
  <c r="CJ37" i="3"/>
  <c r="BX37" i="3"/>
  <c r="BT37" i="3"/>
  <c r="BN37" i="3"/>
  <c r="BJ37" i="3"/>
  <c r="BF37" i="3"/>
  <c r="BB37" i="3"/>
  <c r="AX37" i="3"/>
  <c r="AT37" i="3"/>
  <c r="AP37" i="3"/>
  <c r="AL37" i="3"/>
  <c r="AH37" i="3"/>
  <c r="AD37" i="3"/>
  <c r="Z37" i="3"/>
  <c r="V37" i="3"/>
  <c r="R37" i="3"/>
  <c r="N37" i="3"/>
  <c r="I37" i="3"/>
  <c r="E37" i="3"/>
  <c r="CN36" i="3"/>
  <c r="CJ36" i="3"/>
  <c r="BX36" i="3"/>
  <c r="BT36" i="3"/>
  <c r="BN36" i="3"/>
  <c r="BJ36" i="3"/>
  <c r="BF36" i="3"/>
  <c r="BB36" i="3"/>
  <c r="AX36" i="3"/>
  <c r="AT36" i="3"/>
  <c r="AP36" i="3"/>
  <c r="AL36" i="3"/>
  <c r="AH36" i="3"/>
  <c r="AD36" i="3"/>
  <c r="Z36" i="3"/>
  <c r="V36" i="3"/>
  <c r="R36" i="3"/>
  <c r="N36" i="3"/>
  <c r="I36" i="3"/>
  <c r="E36" i="3"/>
  <c r="CN35" i="3"/>
  <c r="CJ35" i="3"/>
  <c r="BX35" i="3"/>
  <c r="BT35" i="3"/>
  <c r="BN35" i="3"/>
  <c r="BJ35" i="3"/>
  <c r="BF35" i="3"/>
  <c r="BB35" i="3"/>
  <c r="AX35" i="3"/>
  <c r="AT35" i="3"/>
  <c r="AP35" i="3"/>
  <c r="AL35" i="3"/>
  <c r="AH35" i="3"/>
  <c r="AD35" i="3"/>
  <c r="Z35" i="3"/>
  <c r="V35" i="3"/>
  <c r="R35" i="3"/>
  <c r="N35" i="3"/>
  <c r="I35" i="3"/>
  <c r="E35" i="3"/>
  <c r="CN34" i="3"/>
  <c r="CJ34" i="3"/>
  <c r="BX34" i="3"/>
  <c r="BT34" i="3"/>
  <c r="BN34" i="3"/>
  <c r="BJ34" i="3"/>
  <c r="BF34" i="3"/>
  <c r="BB34" i="3"/>
  <c r="AX34" i="3"/>
  <c r="AT34" i="3"/>
  <c r="AP34" i="3"/>
  <c r="AL34" i="3"/>
  <c r="AH34" i="3"/>
  <c r="AD34" i="3"/>
  <c r="Z34" i="3"/>
  <c r="V34" i="3"/>
  <c r="R34" i="3"/>
  <c r="N34" i="3"/>
  <c r="I34" i="3"/>
  <c r="E34" i="3"/>
  <c r="CN33" i="3"/>
  <c r="CJ33" i="3"/>
  <c r="BX33" i="3"/>
  <c r="BT33" i="3"/>
  <c r="BN33" i="3"/>
  <c r="BJ33" i="3"/>
  <c r="BF33" i="3"/>
  <c r="BB33" i="3"/>
  <c r="AX33" i="3"/>
  <c r="AT33" i="3"/>
  <c r="AP33" i="3"/>
  <c r="AL33" i="3"/>
  <c r="AH33" i="3"/>
  <c r="AD33" i="3"/>
  <c r="Z33" i="3"/>
  <c r="V33" i="3"/>
  <c r="R33" i="3"/>
  <c r="N33" i="3"/>
  <c r="I33" i="3"/>
  <c r="E33" i="3"/>
  <c r="CN32" i="3"/>
  <c r="CJ32" i="3"/>
  <c r="BX32" i="3"/>
  <c r="BT32" i="3"/>
  <c r="BN32" i="3"/>
  <c r="BJ32" i="3"/>
  <c r="BF32" i="3"/>
  <c r="BB32" i="3"/>
  <c r="AX32" i="3"/>
  <c r="AT32" i="3"/>
  <c r="AP32" i="3"/>
  <c r="AL32" i="3"/>
  <c r="AH32" i="3"/>
  <c r="AD32" i="3"/>
  <c r="Z32" i="3"/>
  <c r="V32" i="3"/>
  <c r="R32" i="3"/>
  <c r="N32" i="3"/>
  <c r="I32" i="3"/>
  <c r="E32" i="3"/>
  <c r="CN31" i="3"/>
  <c r="CJ31" i="3"/>
  <c r="BX31" i="3"/>
  <c r="BT31" i="3"/>
  <c r="BN31" i="3"/>
  <c r="BJ31" i="3"/>
  <c r="BF31" i="3"/>
  <c r="BB31" i="3"/>
  <c r="AX31" i="3"/>
  <c r="AT31" i="3"/>
  <c r="AP31" i="3"/>
  <c r="AL31" i="3"/>
  <c r="AH31" i="3"/>
  <c r="AD31" i="3"/>
  <c r="Z31" i="3"/>
  <c r="V31" i="3"/>
  <c r="R31" i="3"/>
  <c r="N31" i="3"/>
  <c r="I31" i="3"/>
  <c r="E31" i="3"/>
  <c r="CN30" i="3"/>
  <c r="CJ30" i="3"/>
  <c r="BX30" i="3"/>
  <c r="BT30" i="3"/>
  <c r="BN30" i="3"/>
  <c r="BJ30" i="3"/>
  <c r="BF30" i="3"/>
  <c r="BB30" i="3"/>
  <c r="AX30" i="3"/>
  <c r="AT30" i="3"/>
  <c r="AP30" i="3"/>
  <c r="AL30" i="3"/>
  <c r="AH30" i="3"/>
  <c r="AD30" i="3"/>
  <c r="Z30" i="3"/>
  <c r="V30" i="3"/>
  <c r="R30" i="3"/>
  <c r="N30" i="3"/>
  <c r="I30" i="3"/>
  <c r="E30" i="3"/>
  <c r="CN29" i="3"/>
  <c r="CJ29" i="3"/>
  <c r="BX29" i="3"/>
  <c r="BT29" i="3"/>
  <c r="BN29" i="3"/>
  <c r="BJ29" i="3"/>
  <c r="BF29" i="3"/>
  <c r="BB29" i="3"/>
  <c r="AX29" i="3"/>
  <c r="AT29" i="3"/>
  <c r="AP29" i="3"/>
  <c r="AL29" i="3"/>
  <c r="AH29" i="3"/>
  <c r="AD29" i="3"/>
  <c r="Z29" i="3"/>
  <c r="V29" i="3"/>
  <c r="R29" i="3"/>
  <c r="N29" i="3"/>
  <c r="I29" i="3"/>
  <c r="E29" i="3"/>
  <c r="CN28" i="3"/>
  <c r="CJ28" i="3"/>
  <c r="BX28" i="3"/>
  <c r="BT28" i="3"/>
  <c r="BN28" i="3"/>
  <c r="BJ28" i="3"/>
  <c r="BF28" i="3"/>
  <c r="BB28" i="3"/>
  <c r="AX28" i="3"/>
  <c r="AT28" i="3"/>
  <c r="AP28" i="3"/>
  <c r="AL28" i="3"/>
  <c r="AH28" i="3"/>
  <c r="AD28" i="3"/>
  <c r="Z28" i="3"/>
  <c r="V28" i="3"/>
  <c r="R28" i="3"/>
  <c r="N28" i="3"/>
  <c r="I28" i="3"/>
  <c r="E28" i="3"/>
  <c r="CN27" i="3"/>
  <c r="CJ27" i="3"/>
  <c r="BX27" i="3"/>
  <c r="BT27" i="3"/>
  <c r="BN27" i="3"/>
  <c r="BJ27" i="3"/>
  <c r="BF27" i="3"/>
  <c r="BB27" i="3"/>
  <c r="AX27" i="3"/>
  <c r="AT27" i="3"/>
  <c r="AP27" i="3"/>
  <c r="AL27" i="3"/>
  <c r="AH27" i="3"/>
  <c r="AD27" i="3"/>
  <c r="Z27" i="3"/>
  <c r="V27" i="3"/>
  <c r="R27" i="3"/>
  <c r="N27" i="3"/>
  <c r="I27" i="3"/>
  <c r="E27" i="3"/>
  <c r="CN26" i="3"/>
  <c r="CJ26" i="3"/>
  <c r="BX26" i="3"/>
  <c r="BT26" i="3"/>
  <c r="BN26" i="3"/>
  <c r="BJ26" i="3"/>
  <c r="BF26" i="3"/>
  <c r="BB26" i="3"/>
  <c r="AX26" i="3"/>
  <c r="AT26" i="3"/>
  <c r="AP26" i="3"/>
  <c r="AL26" i="3"/>
  <c r="AH26" i="3"/>
  <c r="AD26" i="3"/>
  <c r="Z26" i="3"/>
  <c r="V26" i="3"/>
  <c r="R26" i="3"/>
  <c r="N26" i="3"/>
  <c r="I26" i="3"/>
  <c r="E26" i="3"/>
  <c r="CN25" i="3"/>
  <c r="CJ25" i="3"/>
  <c r="BX25" i="3"/>
  <c r="BT25" i="3"/>
  <c r="BN25" i="3"/>
  <c r="BJ25" i="3"/>
  <c r="BF25" i="3"/>
  <c r="BB25" i="3"/>
  <c r="AX25" i="3"/>
  <c r="AT25" i="3"/>
  <c r="AP25" i="3"/>
  <c r="AL25" i="3"/>
  <c r="AH25" i="3"/>
  <c r="AD25" i="3"/>
  <c r="Z25" i="3"/>
  <c r="V25" i="3"/>
  <c r="R25" i="3"/>
  <c r="N25" i="3"/>
  <c r="I25" i="3"/>
  <c r="E25" i="3"/>
  <c r="CN24" i="3"/>
  <c r="CJ24" i="3"/>
  <c r="BX24" i="3"/>
  <c r="BT24" i="3"/>
  <c r="BN24" i="3"/>
  <c r="BJ24" i="3"/>
  <c r="BF24" i="3"/>
  <c r="BB24" i="3"/>
  <c r="AX24" i="3"/>
  <c r="AT24" i="3"/>
  <c r="AP24" i="3"/>
  <c r="AL24" i="3"/>
  <c r="AH24" i="3"/>
  <c r="AD24" i="3"/>
  <c r="Z24" i="3"/>
  <c r="V24" i="3"/>
  <c r="R24" i="3"/>
  <c r="N24" i="3"/>
  <c r="I24" i="3"/>
  <c r="E24" i="3"/>
  <c r="CN23" i="3"/>
  <c r="CJ23" i="3"/>
  <c r="BX23" i="3"/>
  <c r="BT23" i="3"/>
  <c r="BN23" i="3"/>
  <c r="BJ23" i="3"/>
  <c r="BF23" i="3"/>
  <c r="BB23" i="3"/>
  <c r="AX23" i="3"/>
  <c r="AT23" i="3"/>
  <c r="AP23" i="3"/>
  <c r="AL23" i="3"/>
  <c r="AH23" i="3"/>
  <c r="AD23" i="3"/>
  <c r="Z23" i="3"/>
  <c r="V23" i="3"/>
  <c r="R23" i="3"/>
  <c r="N23" i="3"/>
  <c r="I23" i="3"/>
  <c r="E23" i="3"/>
  <c r="CN22" i="3"/>
  <c r="CJ22" i="3"/>
  <c r="BX22" i="3"/>
  <c r="BT22" i="3"/>
  <c r="BN22" i="3"/>
  <c r="BJ22" i="3"/>
  <c r="BF22" i="3"/>
  <c r="BB22" i="3"/>
  <c r="AX22" i="3"/>
  <c r="AT22" i="3"/>
  <c r="AP22" i="3"/>
  <c r="AL22" i="3"/>
  <c r="AH22" i="3"/>
  <c r="AD22" i="3"/>
  <c r="Z22" i="3"/>
  <c r="V22" i="3"/>
  <c r="R22" i="3"/>
  <c r="N22" i="3"/>
  <c r="I22" i="3"/>
  <c r="E22" i="3"/>
  <c r="CN21" i="3"/>
  <c r="CJ21" i="3"/>
  <c r="BX21" i="3"/>
  <c r="BT21" i="3"/>
  <c r="BN21" i="3"/>
  <c r="BJ21" i="3"/>
  <c r="BF21" i="3"/>
  <c r="BB21" i="3"/>
  <c r="AX21" i="3"/>
  <c r="AT21" i="3"/>
  <c r="AP21" i="3"/>
  <c r="AL21" i="3"/>
  <c r="AH21" i="3"/>
  <c r="AD21" i="3"/>
  <c r="Z21" i="3"/>
  <c r="V21" i="3"/>
  <c r="R21" i="3"/>
  <c r="N21" i="3"/>
  <c r="I21" i="3"/>
  <c r="E21" i="3"/>
  <c r="CN20" i="3"/>
  <c r="CJ20" i="3"/>
  <c r="BX20" i="3"/>
  <c r="BT20" i="3"/>
  <c r="BN20" i="3"/>
  <c r="BJ20" i="3"/>
  <c r="BF20" i="3"/>
  <c r="BB20" i="3"/>
  <c r="AX20" i="3"/>
  <c r="AT20" i="3"/>
  <c r="AP20" i="3"/>
  <c r="AL20" i="3"/>
  <c r="AH20" i="3"/>
  <c r="AD20" i="3"/>
  <c r="Z20" i="3"/>
  <c r="V20" i="3"/>
  <c r="R20" i="3"/>
  <c r="N20" i="3"/>
  <c r="I20" i="3"/>
  <c r="E20" i="3"/>
  <c r="CN19" i="3"/>
  <c r="CJ19" i="3"/>
  <c r="BX19" i="3"/>
  <c r="BT19" i="3"/>
  <c r="BN19" i="3"/>
  <c r="BJ19" i="3"/>
  <c r="BF19" i="3"/>
  <c r="BB19" i="3"/>
  <c r="AX19" i="3"/>
  <c r="AT19" i="3"/>
  <c r="AP19" i="3"/>
  <c r="AL19" i="3"/>
  <c r="AH19" i="3"/>
  <c r="AD19" i="3"/>
  <c r="Z19" i="3"/>
  <c r="V19" i="3"/>
  <c r="R19" i="3"/>
  <c r="N19" i="3"/>
  <c r="I19" i="3"/>
  <c r="E19" i="3"/>
  <c r="CN18" i="3"/>
  <c r="CJ18" i="3"/>
  <c r="BX18" i="3"/>
  <c r="BT18" i="3"/>
  <c r="BN18" i="3"/>
  <c r="BJ18" i="3"/>
  <c r="BF18" i="3"/>
  <c r="BB18" i="3"/>
  <c r="AX18" i="3"/>
  <c r="AT18" i="3"/>
  <c r="AP18" i="3"/>
  <c r="AL18" i="3"/>
  <c r="AH18" i="3"/>
  <c r="AD18" i="3"/>
  <c r="Z18" i="3"/>
  <c r="V18" i="3"/>
  <c r="R18" i="3"/>
  <c r="N18" i="3"/>
  <c r="T60" i="3"/>
  <c r="AJ59" i="3"/>
  <c r="AZ58" i="3"/>
  <c r="BP57" i="3"/>
  <c r="C57" i="3"/>
  <c r="T56" i="3"/>
  <c r="AJ55" i="3"/>
  <c r="AZ54" i="3"/>
  <c r="BP53" i="3"/>
  <c r="C53" i="3"/>
  <c r="T52" i="3"/>
  <c r="AJ51" i="3"/>
  <c r="AZ50" i="3"/>
  <c r="BP49" i="3"/>
  <c r="C49" i="3"/>
  <c r="T48" i="3"/>
  <c r="AJ47" i="3"/>
  <c r="AZ46" i="3"/>
  <c r="BP45" i="3"/>
  <c r="L45" i="3"/>
  <c r="CI44" i="3"/>
  <c r="BI44" i="3"/>
  <c r="AS44" i="3"/>
  <c r="AC44" i="3"/>
  <c r="L44" i="3"/>
  <c r="CI43" i="3"/>
  <c r="BI43" i="3"/>
  <c r="AS43" i="3"/>
  <c r="AC43" i="3"/>
  <c r="L43" i="3"/>
  <c r="CI42" i="3"/>
  <c r="BI42" i="3"/>
  <c r="AS42" i="3"/>
  <c r="AC42" i="3"/>
  <c r="L42" i="3"/>
  <c r="CI41" i="3"/>
  <c r="BI41" i="3"/>
  <c r="AS41" i="3"/>
  <c r="AC41" i="3"/>
  <c r="L41" i="3"/>
  <c r="CI40" i="3"/>
  <c r="BI40" i="3"/>
  <c r="AS40" i="3"/>
  <c r="AC40" i="3"/>
  <c r="L40" i="3"/>
  <c r="CI39" i="3"/>
  <c r="BI39" i="3"/>
  <c r="AS39" i="3"/>
  <c r="AC39" i="3"/>
  <c r="L39" i="3"/>
  <c r="CI38" i="3"/>
  <c r="BI38" i="3"/>
  <c r="AS38" i="3"/>
  <c r="AC38" i="3"/>
  <c r="L38" i="3"/>
  <c r="CI37" i="3"/>
  <c r="BI37" i="3"/>
  <c r="AS37" i="3"/>
  <c r="AC37" i="3"/>
  <c r="L37" i="3"/>
  <c r="CI36" i="3"/>
  <c r="BI36" i="3"/>
  <c r="AS36" i="3"/>
  <c r="AC36" i="3"/>
  <c r="L36" i="3"/>
  <c r="CI35" i="3"/>
  <c r="BI35" i="3"/>
  <c r="AS35" i="3"/>
  <c r="AC35" i="3"/>
  <c r="L35" i="3"/>
  <c r="CI34" i="3"/>
  <c r="BI34" i="3"/>
  <c r="AS34" i="3"/>
  <c r="AC34" i="3"/>
  <c r="L34" i="3"/>
  <c r="CI33" i="3"/>
  <c r="BI33" i="3"/>
  <c r="AS33" i="3"/>
  <c r="AC33" i="3"/>
  <c r="L33" i="3"/>
  <c r="CI32" i="3"/>
  <c r="BI32" i="3"/>
  <c r="AS32" i="3"/>
  <c r="AC32" i="3"/>
  <c r="L32" i="3"/>
  <c r="CI31" i="3"/>
  <c r="BI31" i="3"/>
  <c r="AS31" i="3"/>
  <c r="AC31" i="3"/>
  <c r="L31" i="3"/>
  <c r="CI30" i="3"/>
  <c r="BI30" i="3"/>
  <c r="AS30" i="3"/>
  <c r="AC30" i="3"/>
  <c r="L30" i="3"/>
  <c r="CI29" i="3"/>
  <c r="BI29" i="3"/>
  <c r="AS29" i="3"/>
  <c r="AC29" i="3"/>
  <c r="L29" i="3"/>
  <c r="CI28" i="3"/>
  <c r="BI28" i="3"/>
  <c r="AS28" i="3"/>
  <c r="AC28" i="3"/>
  <c r="L28" i="3"/>
  <c r="CI27" i="3"/>
  <c r="BI27" i="3"/>
  <c r="AS27" i="3"/>
  <c r="AC27" i="3"/>
  <c r="L27" i="3"/>
  <c r="CI26" i="3"/>
  <c r="BI26" i="3"/>
  <c r="AS26" i="3"/>
  <c r="AC26" i="3"/>
  <c r="L26" i="3"/>
  <c r="CI25" i="3"/>
  <c r="BI25" i="3"/>
  <c r="AS25" i="3"/>
  <c r="AC25" i="3"/>
  <c r="L25" i="3"/>
  <c r="CI24" i="3"/>
  <c r="BI24" i="3"/>
  <c r="AS24" i="3"/>
  <c r="AC24" i="3"/>
  <c r="L24" i="3"/>
  <c r="CI23" i="3"/>
  <c r="BI23" i="3"/>
  <c r="AS23" i="3"/>
  <c r="AC23" i="3"/>
  <c r="L23" i="3"/>
  <c r="CI22" i="3"/>
  <c r="BI22" i="3"/>
  <c r="AS22" i="3"/>
  <c r="AC22" i="3"/>
  <c r="L22" i="3"/>
  <c r="CI21" i="3"/>
  <c r="BI21" i="3"/>
  <c r="AS21" i="3"/>
  <c r="AC21" i="3"/>
  <c r="L21" i="3"/>
  <c r="CI20" i="3"/>
  <c r="BI20" i="3"/>
  <c r="AS20" i="3"/>
  <c r="AC20" i="3"/>
  <c r="L20" i="3"/>
  <c r="CI19" i="3"/>
  <c r="BI19" i="3"/>
  <c r="AS19" i="3"/>
  <c r="AC19" i="3"/>
  <c r="L19" i="3"/>
  <c r="CI18" i="3"/>
  <c r="BI18" i="3"/>
  <c r="AS18" i="3"/>
  <c r="AC18" i="3"/>
  <c r="P18" i="3"/>
  <c r="I18" i="3"/>
  <c r="E18" i="3"/>
  <c r="CN17" i="3"/>
  <c r="CJ17" i="3"/>
  <c r="BX17" i="3"/>
  <c r="BT17" i="3"/>
  <c r="BN17" i="3"/>
  <c r="BJ17" i="3"/>
  <c r="BF17" i="3"/>
  <c r="BB17" i="3"/>
  <c r="AX17" i="3"/>
  <c r="AT17" i="3"/>
  <c r="AP17" i="3"/>
  <c r="AL17" i="3"/>
  <c r="AH17" i="3"/>
  <c r="AD17" i="3"/>
  <c r="Z17" i="3"/>
  <c r="V17" i="3"/>
  <c r="R17" i="3"/>
  <c r="N17" i="3"/>
  <c r="I17" i="3"/>
  <c r="E17" i="3"/>
  <c r="CN16" i="3"/>
  <c r="CJ16" i="3"/>
  <c r="BX16" i="3"/>
  <c r="BT16" i="3"/>
  <c r="BN16" i="3"/>
  <c r="BJ16" i="3"/>
  <c r="BF16" i="3"/>
  <c r="BB16" i="3"/>
  <c r="AX16" i="3"/>
  <c r="AT16" i="3"/>
  <c r="AP16" i="3"/>
  <c r="AL16" i="3"/>
  <c r="AH16" i="3"/>
  <c r="AD16" i="3"/>
  <c r="Z16" i="3"/>
  <c r="V16" i="3"/>
  <c r="R16" i="3"/>
  <c r="N16" i="3"/>
  <c r="I16" i="3"/>
  <c r="E16" i="3"/>
  <c r="CN15" i="3"/>
  <c r="CJ15" i="3"/>
  <c r="BX15" i="3"/>
  <c r="BT15" i="3"/>
  <c r="BN15" i="3"/>
  <c r="BJ15" i="3"/>
  <c r="BF15" i="3"/>
  <c r="BB15" i="3"/>
  <c r="AX15" i="3"/>
  <c r="AT15" i="3"/>
  <c r="AP15" i="3"/>
  <c r="AL15" i="3"/>
  <c r="AH15" i="3"/>
  <c r="AD15" i="3"/>
  <c r="Z15" i="3"/>
  <c r="V15" i="3"/>
  <c r="R15" i="3"/>
  <c r="N15" i="3"/>
  <c r="I15" i="3"/>
  <c r="E15" i="3"/>
  <c r="CN14" i="3"/>
  <c r="CJ14" i="3"/>
  <c r="BX14" i="3"/>
  <c r="BT14" i="3"/>
  <c r="BN14" i="3"/>
  <c r="BJ14" i="3"/>
  <c r="BF14" i="3"/>
  <c r="BB14" i="3"/>
  <c r="AX14" i="3"/>
  <c r="AT14" i="3"/>
  <c r="AP14" i="3"/>
  <c r="AL14" i="3"/>
  <c r="AH14" i="3"/>
  <c r="AD14" i="3"/>
  <c r="Z14" i="3"/>
  <c r="V14" i="3"/>
  <c r="R14" i="3"/>
  <c r="N14" i="3"/>
  <c r="I14" i="3"/>
  <c r="E14" i="3"/>
  <c r="CN13" i="3"/>
  <c r="CJ13" i="3"/>
  <c r="BX13" i="3"/>
  <c r="BT13" i="3"/>
  <c r="BN13" i="3"/>
  <c r="BJ13" i="3"/>
  <c r="BF13" i="3"/>
  <c r="BB13" i="3"/>
  <c r="AX13" i="3"/>
  <c r="AT13" i="3"/>
  <c r="AP13" i="3"/>
  <c r="AL13" i="3"/>
  <c r="AH13" i="3"/>
  <c r="AD13" i="3"/>
  <c r="Z13" i="3"/>
  <c r="V13" i="3"/>
  <c r="R13" i="3"/>
  <c r="N13" i="3"/>
  <c r="I13" i="3"/>
  <c r="E13" i="3"/>
  <c r="BV12" i="3"/>
  <c r="BO12" i="3"/>
  <c r="BK12" i="3"/>
  <c r="BG12" i="3"/>
  <c r="BC12" i="3"/>
  <c r="AY12" i="3"/>
  <c r="AU12" i="3"/>
  <c r="AQ12" i="3"/>
  <c r="AM12" i="3"/>
  <c r="AI12" i="3"/>
  <c r="AE12" i="3"/>
  <c r="AA12" i="3"/>
  <c r="W12" i="3"/>
  <c r="S12" i="3"/>
  <c r="O12" i="3"/>
  <c r="J12" i="3"/>
  <c r="F12" i="3"/>
  <c r="B12" i="3"/>
  <c r="CJ11" i="3"/>
  <c r="BX11" i="3"/>
  <c r="BT11" i="3"/>
  <c r="BN11" i="3"/>
  <c r="BJ11" i="3"/>
  <c r="BF11" i="3"/>
  <c r="BB11" i="3"/>
  <c r="AX11" i="3"/>
  <c r="AT11" i="3"/>
  <c r="AP11" i="3"/>
  <c r="AL11" i="3"/>
  <c r="AH11" i="3"/>
  <c r="AD11" i="3"/>
  <c r="Z11" i="3"/>
  <c r="V11" i="3"/>
  <c r="R11" i="3"/>
  <c r="N11" i="3"/>
  <c r="I11" i="3"/>
  <c r="E11" i="3"/>
  <c r="BQ10" i="3"/>
  <c r="BM10" i="3"/>
  <c r="BI10" i="3"/>
  <c r="BE10" i="3"/>
  <c r="BA10" i="3"/>
  <c r="AW10" i="3"/>
  <c r="AS10" i="3"/>
  <c r="AO10" i="3"/>
  <c r="AK10" i="3"/>
  <c r="AG10" i="3"/>
  <c r="AC10" i="3"/>
  <c r="Y10" i="3"/>
  <c r="U10" i="3"/>
  <c r="Q10" i="3"/>
  <c r="L10" i="3"/>
  <c r="H10" i="3"/>
  <c r="D10" i="3"/>
  <c r="BZ9" i="3"/>
  <c r="BV9" i="3"/>
  <c r="BP9" i="3"/>
  <c r="BL9" i="3"/>
  <c r="BH9" i="3"/>
  <c r="BD9" i="3"/>
  <c r="AZ9" i="3"/>
  <c r="AV9" i="3"/>
  <c r="AR9" i="3"/>
  <c r="AN9" i="3"/>
  <c r="AJ9" i="3"/>
  <c r="AF9" i="3"/>
  <c r="AB9" i="3"/>
  <c r="X9" i="3"/>
  <c r="T9" i="3"/>
  <c r="P9" i="3"/>
  <c r="K9" i="3"/>
  <c r="G9" i="3"/>
  <c r="C9" i="3"/>
  <c r="BO8" i="3"/>
  <c r="BK8" i="3"/>
  <c r="BG8" i="3"/>
  <c r="BC8" i="3"/>
  <c r="AY8" i="3"/>
  <c r="AU8" i="3"/>
  <c r="AQ8" i="3"/>
  <c r="AM8" i="3"/>
  <c r="AI8" i="3"/>
  <c r="AE8" i="3"/>
  <c r="AA8" i="3"/>
  <c r="W8" i="3"/>
  <c r="S8" i="3"/>
  <c r="O8" i="3"/>
  <c r="J8" i="3"/>
  <c r="F8" i="3"/>
  <c r="B8" i="3"/>
  <c r="CJ7" i="3"/>
  <c r="BT7" i="3"/>
  <c r="BN7" i="3"/>
  <c r="BJ7" i="3"/>
  <c r="BF7" i="3"/>
  <c r="BB7" i="3"/>
  <c r="AX7" i="3"/>
  <c r="AT7" i="3"/>
  <c r="AP7" i="3"/>
  <c r="AL7" i="3"/>
  <c r="AH7" i="3"/>
  <c r="AD7" i="3"/>
  <c r="Z7" i="3"/>
  <c r="V7" i="3"/>
  <c r="R7" i="3"/>
  <c r="N7" i="3"/>
  <c r="I7" i="3"/>
  <c r="E7" i="3"/>
  <c r="BQ6" i="3"/>
  <c r="BM6" i="3"/>
  <c r="BI6" i="3"/>
  <c r="BE6" i="3"/>
  <c r="BA6" i="3"/>
  <c r="AW6" i="3"/>
  <c r="AS6" i="3"/>
  <c r="AO6" i="3"/>
  <c r="AK6" i="3"/>
  <c r="AG6" i="3"/>
  <c r="AC6" i="3"/>
  <c r="Y6" i="3"/>
  <c r="U6" i="3"/>
  <c r="Q6" i="3"/>
  <c r="L6" i="3"/>
  <c r="H6" i="3"/>
  <c r="D6" i="3"/>
  <c r="BZ5" i="3"/>
  <c r="BO5" i="3"/>
  <c r="BK5" i="3"/>
  <c r="BG5" i="3"/>
  <c r="BC5" i="3"/>
  <c r="AY5" i="3"/>
  <c r="AU5" i="3"/>
  <c r="AQ5" i="3"/>
  <c r="AM5" i="3"/>
  <c r="AI5" i="3"/>
  <c r="AE5" i="3"/>
  <c r="AA5" i="3"/>
  <c r="W5" i="3"/>
  <c r="S5" i="3"/>
  <c r="O5" i="3"/>
  <c r="J5" i="3"/>
  <c r="F5" i="3"/>
  <c r="B5" i="3"/>
  <c r="F4" i="3"/>
  <c r="J4" i="3"/>
  <c r="O4" i="3"/>
  <c r="S4" i="3"/>
  <c r="W4" i="3"/>
  <c r="AA4" i="3"/>
  <c r="AE4" i="3"/>
  <c r="AI4" i="3"/>
  <c r="AM4" i="3"/>
  <c r="AQ4" i="3"/>
  <c r="AU4" i="3"/>
  <c r="AY4" i="3"/>
  <c r="BC4" i="3"/>
  <c r="BG4" i="3"/>
  <c r="BK4" i="3"/>
  <c r="BO4" i="3"/>
  <c r="BP58" i="3"/>
  <c r="AZ55" i="3"/>
  <c r="C54" i="3"/>
  <c r="AZ51" i="3"/>
  <c r="T49" i="3"/>
  <c r="BP46" i="3"/>
  <c r="T45" i="3"/>
  <c r="AW44" i="3"/>
  <c r="CM43" i="3"/>
  <c r="AG43" i="3"/>
  <c r="BM42" i="3"/>
  <c r="Q42" i="3"/>
  <c r="AW41" i="3"/>
  <c r="CM40" i="3"/>
  <c r="AG40" i="3"/>
  <c r="BM39" i="3"/>
  <c r="Q39" i="3"/>
  <c r="AG38" i="3"/>
  <c r="BM37" i="3"/>
  <c r="Q37" i="3"/>
  <c r="AW36" i="3"/>
  <c r="CM35" i="3"/>
  <c r="AG35" i="3"/>
  <c r="BM34" i="3"/>
  <c r="Q34" i="3"/>
  <c r="AW33" i="3"/>
  <c r="AG31" i="3"/>
  <c r="AW30" i="3"/>
  <c r="CM29" i="3"/>
  <c r="AG29" i="3"/>
  <c r="BM28" i="3"/>
  <c r="AG28" i="3"/>
  <c r="BM27" i="3"/>
  <c r="Q27" i="3"/>
  <c r="AW26" i="3"/>
  <c r="CM25" i="3"/>
  <c r="AG25" i="3"/>
  <c r="CM24" i="3"/>
  <c r="AG24" i="3"/>
  <c r="AG23" i="3"/>
  <c r="BM22" i="3"/>
  <c r="Q22" i="3"/>
  <c r="AW21" i="3"/>
  <c r="CM20" i="3"/>
  <c r="AG20" i="3"/>
  <c r="BM19" i="3"/>
  <c r="Q19" i="3"/>
  <c r="AW18" i="3"/>
  <c r="J18" i="3"/>
  <c r="B18" i="3"/>
  <c r="BK17" i="3"/>
  <c r="AY17" i="3"/>
  <c r="AM17" i="3"/>
  <c r="AA17" i="3"/>
  <c r="O17" i="3"/>
  <c r="B17" i="3"/>
  <c r="BY16" i="3"/>
  <c r="BK16" i="3"/>
  <c r="BC16" i="3"/>
  <c r="AQ16" i="3"/>
  <c r="AE16" i="3"/>
  <c r="S16" i="3"/>
  <c r="F16" i="3"/>
  <c r="BY15" i="3"/>
  <c r="BK15" i="3"/>
  <c r="AY15" i="3"/>
  <c r="AM15" i="3"/>
  <c r="AA15" i="3"/>
  <c r="O15" i="3"/>
  <c r="CK14" i="3"/>
  <c r="BO14" i="3"/>
  <c r="AY14" i="3"/>
  <c r="AM14" i="3"/>
  <c r="AA14" i="3"/>
  <c r="O14" i="3"/>
  <c r="B14" i="3"/>
  <c r="BU13" i="3"/>
  <c r="BG13" i="3"/>
  <c r="AU13" i="3"/>
  <c r="AI13" i="3"/>
  <c r="W13" i="3"/>
  <c r="J13" i="3"/>
  <c r="CJ12" i="3"/>
  <c r="BL12" i="3"/>
  <c r="AZ12" i="3"/>
  <c r="AN12" i="3"/>
  <c r="AB12" i="3"/>
  <c r="P12" i="3"/>
  <c r="C12" i="3"/>
  <c r="BG11" i="3"/>
  <c r="AU11" i="3"/>
  <c r="AI11" i="3"/>
  <c r="AA11" i="3"/>
  <c r="O11" i="3"/>
  <c r="B11" i="3"/>
  <c r="BN10" i="3"/>
  <c r="BB10" i="3"/>
  <c r="AP10" i="3"/>
  <c r="AD10" i="3"/>
  <c r="R10" i="3"/>
  <c r="E10" i="3"/>
  <c r="BI9" i="3"/>
  <c r="AW9" i="3"/>
  <c r="AO9" i="3"/>
  <c r="AC9" i="3"/>
  <c r="Q9" i="3"/>
  <c r="D9" i="3"/>
  <c r="BV8" i="3"/>
  <c r="BH8" i="3"/>
  <c r="AV8" i="3"/>
  <c r="AF8" i="3"/>
  <c r="T8" i="3"/>
  <c r="G8" i="3"/>
  <c r="BK7" i="3"/>
  <c r="AY7" i="3"/>
  <c r="AM7" i="3"/>
  <c r="AA7" i="3"/>
  <c r="O7" i="3"/>
  <c r="B7" i="3"/>
  <c r="BT6" i="3"/>
  <c r="BF6" i="3"/>
  <c r="AT6" i="3"/>
  <c r="AH6" i="3"/>
  <c r="V6" i="3"/>
  <c r="I6" i="3"/>
  <c r="BL5" i="3"/>
  <c r="AZ5" i="3"/>
  <c r="AN5" i="3"/>
  <c r="AB5" i="3"/>
  <c r="K5" i="3"/>
  <c r="E4" i="3"/>
  <c r="V4" i="3"/>
  <c r="AH4" i="3"/>
  <c r="AT4" i="3"/>
  <c r="BF4" i="3"/>
  <c r="BT4" i="3"/>
  <c r="B4" i="3"/>
  <c r="BP60" i="3"/>
  <c r="C60" i="3"/>
  <c r="T59" i="3"/>
  <c r="AJ58" i="3"/>
  <c r="AZ57" i="3"/>
  <c r="BP56" i="3"/>
  <c r="C56" i="3"/>
  <c r="T55" i="3"/>
  <c r="AJ54" i="3"/>
  <c r="AZ53" i="3"/>
  <c r="BP52" i="3"/>
  <c r="C52" i="3"/>
  <c r="T51" i="3"/>
  <c r="AJ50" i="3"/>
  <c r="AZ49" i="3"/>
  <c r="BP48" i="3"/>
  <c r="C48" i="3"/>
  <c r="T47" i="3"/>
  <c r="AJ46" i="3"/>
  <c r="AZ45" i="3"/>
  <c r="H45" i="3"/>
  <c r="BW44" i="3"/>
  <c r="BE44" i="3"/>
  <c r="AO44" i="3"/>
  <c r="Y44" i="3"/>
  <c r="H44" i="3"/>
  <c r="BW43" i="3"/>
  <c r="BE43" i="3"/>
  <c r="AO43" i="3"/>
  <c r="Y43" i="3"/>
  <c r="H43" i="3"/>
  <c r="BW42" i="3"/>
  <c r="BE42" i="3"/>
  <c r="AO42" i="3"/>
  <c r="Y42" i="3"/>
  <c r="H42" i="3"/>
  <c r="BW41" i="3"/>
  <c r="BE41" i="3"/>
  <c r="AO41" i="3"/>
  <c r="Y41" i="3"/>
  <c r="H41" i="3"/>
  <c r="BW40" i="3"/>
  <c r="BE40" i="3"/>
  <c r="AO40" i="3"/>
  <c r="Y40" i="3"/>
  <c r="H40" i="3"/>
  <c r="BW39" i="3"/>
  <c r="BE39" i="3"/>
  <c r="AO39" i="3"/>
  <c r="Y39" i="3"/>
  <c r="H39" i="3"/>
  <c r="BW38" i="3"/>
  <c r="BE38" i="3"/>
  <c r="AO38" i="3"/>
  <c r="Y38" i="3"/>
  <c r="H38" i="3"/>
  <c r="BW37" i="3"/>
  <c r="BE37" i="3"/>
  <c r="AO37" i="3"/>
  <c r="Y37" i="3"/>
  <c r="H37" i="3"/>
  <c r="BW36" i="3"/>
  <c r="BE36" i="3"/>
  <c r="AO36" i="3"/>
  <c r="Y36" i="3"/>
  <c r="H36" i="3"/>
  <c r="BW35" i="3"/>
  <c r="BE35" i="3"/>
  <c r="AO35" i="3"/>
  <c r="Y35" i="3"/>
  <c r="H35" i="3"/>
  <c r="BW34" i="3"/>
  <c r="BE34" i="3"/>
  <c r="AO34" i="3"/>
  <c r="Y34" i="3"/>
  <c r="H34" i="3"/>
  <c r="BW33" i="3"/>
  <c r="BE33" i="3"/>
  <c r="AO33" i="3"/>
  <c r="Y33" i="3"/>
  <c r="H33" i="3"/>
  <c r="BW32" i="3"/>
  <c r="BE32" i="3"/>
  <c r="AO32" i="3"/>
  <c r="Y32" i="3"/>
  <c r="H32" i="3"/>
  <c r="BW31" i="3"/>
  <c r="BE31" i="3"/>
  <c r="AO31" i="3"/>
  <c r="Y31" i="3"/>
  <c r="H31" i="3"/>
  <c r="BW30" i="3"/>
  <c r="BE30" i="3"/>
  <c r="AO30" i="3"/>
  <c r="Y30" i="3"/>
  <c r="H30" i="3"/>
  <c r="BW29" i="3"/>
  <c r="BE29" i="3"/>
  <c r="AO29" i="3"/>
  <c r="Y29" i="3"/>
  <c r="H29" i="3"/>
  <c r="BW28" i="3"/>
  <c r="BE28" i="3"/>
  <c r="AO28" i="3"/>
  <c r="Y28" i="3"/>
  <c r="H28" i="3"/>
  <c r="BW27" i="3"/>
  <c r="BE27" i="3"/>
  <c r="AO27" i="3"/>
  <c r="Y27" i="3"/>
  <c r="H27" i="3"/>
  <c r="BW26" i="3"/>
  <c r="BE26" i="3"/>
  <c r="AO26" i="3"/>
  <c r="Y26" i="3"/>
  <c r="H26" i="3"/>
  <c r="BW25" i="3"/>
  <c r="BE25" i="3"/>
  <c r="AO25" i="3"/>
  <c r="Y25" i="3"/>
  <c r="H25" i="3"/>
  <c r="BW24" i="3"/>
  <c r="BE24" i="3"/>
  <c r="AO24" i="3"/>
  <c r="Y24" i="3"/>
  <c r="H24" i="3"/>
  <c r="BW23" i="3"/>
  <c r="BE23" i="3"/>
  <c r="AO23" i="3"/>
  <c r="Y23" i="3"/>
  <c r="H23" i="3"/>
  <c r="BW22" i="3"/>
  <c r="BE22" i="3"/>
  <c r="AO22" i="3"/>
  <c r="Y22" i="3"/>
  <c r="H22" i="3"/>
  <c r="BW21" i="3"/>
  <c r="BE21" i="3"/>
  <c r="AO21" i="3"/>
  <c r="Y21" i="3"/>
  <c r="H21" i="3"/>
  <c r="BW20" i="3"/>
  <c r="BE20" i="3"/>
  <c r="AO20" i="3"/>
  <c r="Y20" i="3"/>
  <c r="H20" i="3"/>
  <c r="BW19" i="3"/>
  <c r="BE19" i="3"/>
  <c r="AO19" i="3"/>
  <c r="Y19" i="3"/>
  <c r="H19" i="3"/>
  <c r="BW18" i="3"/>
  <c r="BE18" i="3"/>
  <c r="AO18" i="3"/>
  <c r="Y18" i="3"/>
  <c r="L18" i="3"/>
  <c r="H18" i="3"/>
  <c r="D18" i="3"/>
  <c r="CM17" i="3"/>
  <c r="CI17" i="3"/>
  <c r="BW17" i="3"/>
  <c r="BQ17" i="3"/>
  <c r="BM17" i="3"/>
  <c r="BI17" i="3"/>
  <c r="BE17" i="3"/>
  <c r="BA17" i="3"/>
  <c r="AW17" i="3"/>
  <c r="AS17" i="3"/>
  <c r="AO17" i="3"/>
  <c r="AK17" i="3"/>
  <c r="AG17" i="3"/>
  <c r="AC17" i="3"/>
  <c r="Y17" i="3"/>
  <c r="U17" i="3"/>
  <c r="Q17" i="3"/>
  <c r="L17" i="3"/>
  <c r="H17" i="3"/>
  <c r="D17" i="3"/>
  <c r="CM16" i="3"/>
  <c r="CI16" i="3"/>
  <c r="BW16" i="3"/>
  <c r="BQ16" i="3"/>
  <c r="BM16" i="3"/>
  <c r="BI16" i="3"/>
  <c r="BE16" i="3"/>
  <c r="BA16" i="3"/>
  <c r="AW16" i="3"/>
  <c r="AS16" i="3"/>
  <c r="AO16" i="3"/>
  <c r="AK16" i="3"/>
  <c r="AG16" i="3"/>
  <c r="AC16" i="3"/>
  <c r="Y16" i="3"/>
  <c r="U16" i="3"/>
  <c r="Q16" i="3"/>
  <c r="L16" i="3"/>
  <c r="H16" i="3"/>
  <c r="D16" i="3"/>
  <c r="CM15" i="3"/>
  <c r="CI15" i="3"/>
  <c r="BW15" i="3"/>
  <c r="BQ15" i="3"/>
  <c r="BM15" i="3"/>
  <c r="BI15" i="3"/>
  <c r="BE15" i="3"/>
  <c r="BA15" i="3"/>
  <c r="AW15" i="3"/>
  <c r="AS15" i="3"/>
  <c r="AO15" i="3"/>
  <c r="AK15" i="3"/>
  <c r="AG15" i="3"/>
  <c r="AC15" i="3"/>
  <c r="Y15" i="3"/>
  <c r="U15" i="3"/>
  <c r="Q15" i="3"/>
  <c r="L15" i="3"/>
  <c r="H15" i="3"/>
  <c r="D15" i="3"/>
  <c r="CM14" i="3"/>
  <c r="CI14" i="3"/>
  <c r="BW14" i="3"/>
  <c r="BQ14" i="3"/>
  <c r="BM14" i="3"/>
  <c r="BI14" i="3"/>
  <c r="BE14" i="3"/>
  <c r="BA14" i="3"/>
  <c r="AW14" i="3"/>
  <c r="AS14" i="3"/>
  <c r="AO14" i="3"/>
  <c r="AK14" i="3"/>
  <c r="AG14" i="3"/>
  <c r="AC14" i="3"/>
  <c r="Y14" i="3"/>
  <c r="U14" i="3"/>
  <c r="Q14" i="3"/>
  <c r="L14" i="3"/>
  <c r="H14" i="3"/>
  <c r="D14" i="3"/>
  <c r="CM13" i="3"/>
  <c r="CI13" i="3"/>
  <c r="BW13" i="3"/>
  <c r="BQ13" i="3"/>
  <c r="BM13" i="3"/>
  <c r="BI13" i="3"/>
  <c r="BE13" i="3"/>
  <c r="BA13" i="3"/>
  <c r="AW13" i="3"/>
  <c r="AS13" i="3"/>
  <c r="AO13" i="3"/>
  <c r="AK13" i="3"/>
  <c r="AG13" i="3"/>
  <c r="AC13" i="3"/>
  <c r="Y13" i="3"/>
  <c r="U13" i="3"/>
  <c r="Q13" i="3"/>
  <c r="L13" i="3"/>
  <c r="H13" i="3"/>
  <c r="D13" i="3"/>
  <c r="BZ12" i="3"/>
  <c r="BT12" i="3"/>
  <c r="BN12" i="3"/>
  <c r="BJ12" i="3"/>
  <c r="BF12" i="3"/>
  <c r="BB12" i="3"/>
  <c r="AX12" i="3"/>
  <c r="AT12" i="3"/>
  <c r="AP12" i="3"/>
  <c r="AL12" i="3"/>
  <c r="AH12" i="3"/>
  <c r="AD12" i="3"/>
  <c r="Z12" i="3"/>
  <c r="V12" i="3"/>
  <c r="R12" i="3"/>
  <c r="N12" i="3"/>
  <c r="I12" i="3"/>
  <c r="E12" i="3"/>
  <c r="BQ11" i="3"/>
  <c r="BM11" i="3"/>
  <c r="BI11" i="3"/>
  <c r="BE11" i="3"/>
  <c r="BA11" i="3"/>
  <c r="AW11" i="3"/>
  <c r="AS11" i="3"/>
  <c r="AO11" i="3"/>
  <c r="AK11" i="3"/>
  <c r="AG11" i="3"/>
  <c r="AC11" i="3"/>
  <c r="Y11" i="3"/>
  <c r="U11" i="3"/>
  <c r="Q11" i="3"/>
  <c r="L11" i="3"/>
  <c r="H11" i="3"/>
  <c r="D11" i="3"/>
  <c r="BZ10" i="3"/>
  <c r="BV10" i="3"/>
  <c r="BP10" i="3"/>
  <c r="BL10" i="3"/>
  <c r="BH10" i="3"/>
  <c r="BD10" i="3"/>
  <c r="AZ10" i="3"/>
  <c r="AV10" i="3"/>
  <c r="AR10" i="3"/>
  <c r="AN10" i="3"/>
  <c r="AJ10" i="3"/>
  <c r="AF10" i="3"/>
  <c r="AB10" i="3"/>
  <c r="X10" i="3"/>
  <c r="T10" i="3"/>
  <c r="P10" i="3"/>
  <c r="K10" i="3"/>
  <c r="G10" i="3"/>
  <c r="C10" i="3"/>
  <c r="BO9" i="3"/>
  <c r="BK9" i="3"/>
  <c r="BG9" i="3"/>
  <c r="BC9" i="3"/>
  <c r="AY9" i="3"/>
  <c r="AU9" i="3"/>
  <c r="AQ9" i="3"/>
  <c r="AM9" i="3"/>
  <c r="AI9" i="3"/>
  <c r="AE9" i="3"/>
  <c r="AA9" i="3"/>
  <c r="W9" i="3"/>
  <c r="S9" i="3"/>
  <c r="O9" i="3"/>
  <c r="J9" i="3"/>
  <c r="F9" i="3"/>
  <c r="B9" i="3"/>
  <c r="CJ8" i="3"/>
  <c r="BT8" i="3"/>
  <c r="BN8" i="3"/>
  <c r="BJ8" i="3"/>
  <c r="BF8" i="3"/>
  <c r="BB8" i="3"/>
  <c r="AX8" i="3"/>
  <c r="AT8" i="3"/>
  <c r="AP8" i="3"/>
  <c r="AL8" i="3"/>
  <c r="AH8" i="3"/>
  <c r="AD8" i="3"/>
  <c r="Z8" i="3"/>
  <c r="V8" i="3"/>
  <c r="R8" i="3"/>
  <c r="N8" i="3"/>
  <c r="I8" i="3"/>
  <c r="E8" i="3"/>
  <c r="BQ7" i="3"/>
  <c r="BM7" i="3"/>
  <c r="BI7" i="3"/>
  <c r="BE7" i="3"/>
  <c r="BA7" i="3"/>
  <c r="AW7" i="3"/>
  <c r="AS7" i="3"/>
  <c r="AO7" i="3"/>
  <c r="AK7" i="3"/>
  <c r="AG7" i="3"/>
  <c r="AC7" i="3"/>
  <c r="Y7" i="3"/>
  <c r="U7" i="3"/>
  <c r="Q7" i="3"/>
  <c r="L7" i="3"/>
  <c r="H7" i="3"/>
  <c r="D7" i="3"/>
  <c r="BZ6" i="3"/>
  <c r="BV6" i="3"/>
  <c r="BP6" i="3"/>
  <c r="BL6" i="3"/>
  <c r="BH6" i="3"/>
  <c r="BD6" i="3"/>
  <c r="AZ6" i="3"/>
  <c r="AV6" i="3"/>
  <c r="AR6" i="3"/>
  <c r="AN6" i="3"/>
  <c r="AJ6" i="3"/>
  <c r="AF6" i="3"/>
  <c r="AB6" i="3"/>
  <c r="X6" i="3"/>
  <c r="T6" i="3"/>
  <c r="P6" i="3"/>
  <c r="K6" i="3"/>
  <c r="G6" i="3"/>
  <c r="C6" i="3"/>
  <c r="BX5" i="3"/>
  <c r="BT5" i="3"/>
  <c r="BN5" i="3"/>
  <c r="BJ5" i="3"/>
  <c r="BF5" i="3"/>
  <c r="BB5" i="3"/>
  <c r="AX5" i="3"/>
  <c r="AT5" i="3"/>
  <c r="AP5" i="3"/>
  <c r="AL5" i="3"/>
  <c r="AH5" i="3"/>
  <c r="AD5" i="3"/>
  <c r="Z5" i="3"/>
  <c r="V5" i="3"/>
  <c r="R5" i="3"/>
  <c r="N5" i="3"/>
  <c r="I5" i="3"/>
  <c r="E5" i="3"/>
  <c r="C4" i="3"/>
  <c r="G4" i="3"/>
  <c r="K4" i="3"/>
  <c r="P4" i="3"/>
  <c r="T4" i="3"/>
  <c r="X4" i="3"/>
  <c r="AB4" i="3"/>
  <c r="AF4" i="3"/>
  <c r="AJ4" i="3"/>
  <c r="AN4" i="3"/>
  <c r="AR4" i="3"/>
  <c r="AV4" i="3"/>
  <c r="AZ4" i="3"/>
  <c r="BD4" i="3"/>
  <c r="BH4" i="3"/>
  <c r="BL4" i="3"/>
  <c r="BP4" i="3"/>
  <c r="BV4" i="3"/>
  <c r="BZ4" i="3"/>
  <c r="AZ59" i="3"/>
  <c r="T57" i="3"/>
  <c r="BP54" i="3"/>
  <c r="AJ52" i="3"/>
  <c r="C50" i="3"/>
  <c r="AZ47" i="3"/>
  <c r="CM44" i="3"/>
  <c r="AG44" i="3"/>
  <c r="BM43" i="3"/>
  <c r="Q43" i="3"/>
  <c r="AW42" i="3"/>
  <c r="CM41" i="3"/>
  <c r="AG41" i="3"/>
  <c r="BM40" i="3"/>
  <c r="Q40" i="3"/>
  <c r="AW39" i="3"/>
  <c r="CM38" i="3"/>
  <c r="AW38" i="3"/>
  <c r="CM37" i="3"/>
  <c r="AG37" i="3"/>
  <c r="BM36" i="3"/>
  <c r="Q36" i="3"/>
  <c r="AW35" i="3"/>
  <c r="CM34" i="3"/>
  <c r="AG34" i="3"/>
  <c r="BM33" i="3"/>
  <c r="Q33" i="3"/>
  <c r="BM32" i="3"/>
  <c r="AG32" i="3"/>
  <c r="CM31" i="3"/>
  <c r="AW31" i="3"/>
  <c r="CM30" i="3"/>
  <c r="AG30" i="3"/>
  <c r="BM29" i="3"/>
  <c r="Q29" i="3"/>
  <c r="AW28" i="3"/>
  <c r="CM27" i="3"/>
  <c r="AG27" i="3"/>
  <c r="BM26" i="3"/>
  <c r="Q26" i="3"/>
  <c r="AW25" i="3"/>
  <c r="BM24" i="3"/>
  <c r="Q24" i="3"/>
  <c r="BM23" i="3"/>
  <c r="CM22" i="3"/>
  <c r="AG22" i="3"/>
  <c r="BM21" i="3"/>
  <c r="Q21" i="3"/>
  <c r="AW20" i="3"/>
  <c r="CM19" i="3"/>
  <c r="AG19" i="3"/>
  <c r="BM18" i="3"/>
  <c r="Q18" i="3"/>
  <c r="CK17" i="3"/>
  <c r="BO17" i="3"/>
  <c r="BG17" i="3"/>
  <c r="AU17" i="3"/>
  <c r="AI17" i="3"/>
  <c r="W17" i="3"/>
  <c r="J17" i="3"/>
  <c r="CK16" i="3"/>
  <c r="BO16" i="3"/>
  <c r="AY16" i="3"/>
  <c r="AM16" i="3"/>
  <c r="AA16" i="3"/>
  <c r="O16" i="3"/>
  <c r="B16" i="3"/>
  <c r="BU15" i="3"/>
  <c r="BG15" i="3"/>
  <c r="AU15" i="3"/>
  <c r="AI15" i="3"/>
  <c r="W15" i="3"/>
  <c r="J15" i="3"/>
  <c r="B15" i="3"/>
  <c r="BU14" i="3"/>
  <c r="BG14" i="3"/>
  <c r="AU14" i="3"/>
  <c r="AI14" i="3"/>
  <c r="W14" i="3"/>
  <c r="J14" i="3"/>
  <c r="CK13" i="3"/>
  <c r="BO13" i="3"/>
  <c r="BC13" i="3"/>
  <c r="AQ13" i="3"/>
  <c r="AE13" i="3"/>
  <c r="S13" i="3"/>
  <c r="F13" i="3"/>
  <c r="BH12" i="3"/>
  <c r="AV12" i="3"/>
  <c r="AJ12" i="3"/>
  <c r="X12" i="3"/>
  <c r="K12" i="3"/>
  <c r="BO11" i="3"/>
  <c r="BC11" i="3"/>
  <c r="AQ11" i="3"/>
  <c r="AE11" i="3"/>
  <c r="S11" i="3"/>
  <c r="F11" i="3"/>
  <c r="BX10" i="3"/>
  <c r="BT10" i="3"/>
  <c r="BF10" i="3"/>
  <c r="AX10" i="3"/>
  <c r="AL10" i="3"/>
  <c r="Z10" i="3"/>
  <c r="N10" i="3"/>
  <c r="BQ9" i="3"/>
  <c r="BE9" i="3"/>
  <c r="AK9" i="3"/>
  <c r="Y9" i="3"/>
  <c r="L9" i="3"/>
  <c r="BP8" i="3"/>
  <c r="BD8" i="3"/>
  <c r="AN8" i="3"/>
  <c r="AB8" i="3"/>
  <c r="P8" i="3"/>
  <c r="C8" i="3"/>
  <c r="BO7" i="3"/>
  <c r="BC7" i="3"/>
  <c r="AQ7" i="3"/>
  <c r="AE7" i="3"/>
  <c r="S7" i="3"/>
  <c r="F7" i="3"/>
  <c r="BX6" i="3"/>
  <c r="BJ6" i="3"/>
  <c r="AX6" i="3"/>
  <c r="AL6" i="3"/>
  <c r="Z6" i="3"/>
  <c r="N6" i="3"/>
  <c r="BP5" i="3"/>
  <c r="BD5" i="3"/>
  <c r="AR5" i="3"/>
  <c r="AF5" i="3"/>
  <c r="T5" i="3"/>
  <c r="G5" i="3"/>
  <c r="I4" i="3"/>
  <c r="R4" i="3"/>
  <c r="AD4" i="3"/>
  <c r="AP4" i="3"/>
  <c r="BB4" i="3"/>
  <c r="BN4" i="3"/>
  <c r="CJ4" i="3"/>
  <c r="AZ60" i="3"/>
  <c r="BP59" i="3"/>
  <c r="C59" i="3"/>
  <c r="T58" i="3"/>
  <c r="AJ57" i="3"/>
  <c r="AZ56" i="3"/>
  <c r="BP55" i="3"/>
  <c r="C55" i="3"/>
  <c r="T54" i="3"/>
  <c r="AJ53" i="3"/>
  <c r="AZ52" i="3"/>
  <c r="BP51" i="3"/>
  <c r="C51" i="3"/>
  <c r="T50" i="3"/>
  <c r="AJ49" i="3"/>
  <c r="AZ48" i="3"/>
  <c r="BP47" i="3"/>
  <c r="C47" i="3"/>
  <c r="T46" i="3"/>
  <c r="AJ45" i="3"/>
  <c r="D45" i="3"/>
  <c r="BQ44" i="3"/>
  <c r="BA44" i="3"/>
  <c r="AK44" i="3"/>
  <c r="U44" i="3"/>
  <c r="D44" i="3"/>
  <c r="BQ43" i="3"/>
  <c r="BA43" i="3"/>
  <c r="AK43" i="3"/>
  <c r="U43" i="3"/>
  <c r="D43" i="3"/>
  <c r="BQ42" i="3"/>
  <c r="BA42" i="3"/>
  <c r="AK42" i="3"/>
  <c r="U42" i="3"/>
  <c r="D42" i="3"/>
  <c r="BQ41" i="3"/>
  <c r="BA41" i="3"/>
  <c r="AK41" i="3"/>
  <c r="U41" i="3"/>
  <c r="D41" i="3"/>
  <c r="BQ40" i="3"/>
  <c r="BA40" i="3"/>
  <c r="AK40" i="3"/>
  <c r="U40" i="3"/>
  <c r="D40" i="3"/>
  <c r="BQ39" i="3"/>
  <c r="BA39" i="3"/>
  <c r="AK39" i="3"/>
  <c r="U39" i="3"/>
  <c r="D39" i="3"/>
  <c r="BQ38" i="3"/>
  <c r="BA38" i="3"/>
  <c r="AK38" i="3"/>
  <c r="U38" i="3"/>
  <c r="D38" i="3"/>
  <c r="BQ37" i="3"/>
  <c r="BA37" i="3"/>
  <c r="AK37" i="3"/>
  <c r="U37" i="3"/>
  <c r="D37" i="3"/>
  <c r="BQ36" i="3"/>
  <c r="BA36" i="3"/>
  <c r="AK36" i="3"/>
  <c r="U36" i="3"/>
  <c r="D36" i="3"/>
  <c r="BQ35" i="3"/>
  <c r="BA35" i="3"/>
  <c r="AK35" i="3"/>
  <c r="U35" i="3"/>
  <c r="D35" i="3"/>
  <c r="BQ34" i="3"/>
  <c r="BA34" i="3"/>
  <c r="AK34" i="3"/>
  <c r="U34" i="3"/>
  <c r="D34" i="3"/>
  <c r="BQ33" i="3"/>
  <c r="BA33" i="3"/>
  <c r="AK33" i="3"/>
  <c r="U33" i="3"/>
  <c r="D33" i="3"/>
  <c r="BQ32" i="3"/>
  <c r="BA32" i="3"/>
  <c r="AK32" i="3"/>
  <c r="U32" i="3"/>
  <c r="D32" i="3"/>
  <c r="BQ31" i="3"/>
  <c r="BA31" i="3"/>
  <c r="AK31" i="3"/>
  <c r="U31" i="3"/>
  <c r="D31" i="3"/>
  <c r="BQ30" i="3"/>
  <c r="BA30" i="3"/>
  <c r="AK30" i="3"/>
  <c r="U30" i="3"/>
  <c r="D30" i="3"/>
  <c r="BQ29" i="3"/>
  <c r="BA29" i="3"/>
  <c r="AK29" i="3"/>
  <c r="U29" i="3"/>
  <c r="D29" i="3"/>
  <c r="BQ28" i="3"/>
  <c r="BA28" i="3"/>
  <c r="AK28" i="3"/>
  <c r="U28" i="3"/>
  <c r="D28" i="3"/>
  <c r="BQ27" i="3"/>
  <c r="BA27" i="3"/>
  <c r="AK27" i="3"/>
  <c r="U27" i="3"/>
  <c r="D27" i="3"/>
  <c r="BQ26" i="3"/>
  <c r="BA26" i="3"/>
  <c r="AK26" i="3"/>
  <c r="U26" i="3"/>
  <c r="D26" i="3"/>
  <c r="BQ25" i="3"/>
  <c r="BA25" i="3"/>
  <c r="AK25" i="3"/>
  <c r="U25" i="3"/>
  <c r="D25" i="3"/>
  <c r="BQ24" i="3"/>
  <c r="BA24" i="3"/>
  <c r="AK24" i="3"/>
  <c r="U24" i="3"/>
  <c r="D24" i="3"/>
  <c r="BQ23" i="3"/>
  <c r="BA23" i="3"/>
  <c r="AK23" i="3"/>
  <c r="U23" i="3"/>
  <c r="D23" i="3"/>
  <c r="BQ22" i="3"/>
  <c r="BA22" i="3"/>
  <c r="AK22" i="3"/>
  <c r="U22" i="3"/>
  <c r="D22" i="3"/>
  <c r="BQ21" i="3"/>
  <c r="BA21" i="3"/>
  <c r="AK21" i="3"/>
  <c r="U21" i="3"/>
  <c r="D21" i="3"/>
  <c r="BQ20" i="3"/>
  <c r="BA20" i="3"/>
  <c r="AK20" i="3"/>
  <c r="U20" i="3"/>
  <c r="D20" i="3"/>
  <c r="BQ19" i="3"/>
  <c r="BA19" i="3"/>
  <c r="AK19" i="3"/>
  <c r="U19" i="3"/>
  <c r="D19" i="3"/>
  <c r="BQ18" i="3"/>
  <c r="BA18" i="3"/>
  <c r="AK18" i="3"/>
  <c r="U18" i="3"/>
  <c r="K18" i="3"/>
  <c r="G18" i="3"/>
  <c r="C18" i="3"/>
  <c r="BZ17" i="3"/>
  <c r="BV17" i="3"/>
  <c r="BP17" i="3"/>
  <c r="BL17" i="3"/>
  <c r="BH17" i="3"/>
  <c r="BD17" i="3"/>
  <c r="AZ17" i="3"/>
  <c r="AV17" i="3"/>
  <c r="AR17" i="3"/>
  <c r="AN17" i="3"/>
  <c r="AJ17" i="3"/>
  <c r="AF17" i="3"/>
  <c r="AB17" i="3"/>
  <c r="X17" i="3"/>
  <c r="T17" i="3"/>
  <c r="P17" i="3"/>
  <c r="K17" i="3"/>
  <c r="G17" i="3"/>
  <c r="C17" i="3"/>
  <c r="BZ16" i="3"/>
  <c r="BV16" i="3"/>
  <c r="BP16" i="3"/>
  <c r="BL16" i="3"/>
  <c r="BH16" i="3"/>
  <c r="BD16" i="3"/>
  <c r="AZ16" i="3"/>
  <c r="AV16" i="3"/>
  <c r="AR16" i="3"/>
  <c r="AN16" i="3"/>
  <c r="AJ16" i="3"/>
  <c r="AF16" i="3"/>
  <c r="AB16" i="3"/>
  <c r="X16" i="3"/>
  <c r="T16" i="3"/>
  <c r="P16" i="3"/>
  <c r="K16" i="3"/>
  <c r="G16" i="3"/>
  <c r="C16" i="3"/>
  <c r="CL15" i="3"/>
  <c r="BZ15" i="3"/>
  <c r="BV15" i="3"/>
  <c r="BP15" i="3"/>
  <c r="BL15" i="3"/>
  <c r="BH15" i="3"/>
  <c r="BD15" i="3"/>
  <c r="AZ15" i="3"/>
  <c r="AV15" i="3"/>
  <c r="AR15" i="3"/>
  <c r="AN15" i="3"/>
  <c r="AJ15" i="3"/>
  <c r="AF15" i="3"/>
  <c r="AB15" i="3"/>
  <c r="X15" i="3"/>
  <c r="T15" i="3"/>
  <c r="P15" i="3"/>
  <c r="K15" i="3"/>
  <c r="G15" i="3"/>
  <c r="C15" i="3"/>
  <c r="BZ14" i="3"/>
  <c r="BV14" i="3"/>
  <c r="BP14" i="3"/>
  <c r="BL14" i="3"/>
  <c r="BH14" i="3"/>
  <c r="BD14" i="3"/>
  <c r="AZ14" i="3"/>
  <c r="AV14" i="3"/>
  <c r="AR14" i="3"/>
  <c r="AN14" i="3"/>
  <c r="AJ14" i="3"/>
  <c r="AF14" i="3"/>
  <c r="AB14" i="3"/>
  <c r="X14" i="3"/>
  <c r="T14" i="3"/>
  <c r="P14" i="3"/>
  <c r="K14" i="3"/>
  <c r="G14" i="3"/>
  <c r="C14" i="3"/>
  <c r="BZ13" i="3"/>
  <c r="BV13" i="3"/>
  <c r="BP13" i="3"/>
  <c r="BL13" i="3"/>
  <c r="BH13" i="3"/>
  <c r="BD13" i="3"/>
  <c r="AZ13" i="3"/>
  <c r="AV13" i="3"/>
  <c r="AR13" i="3"/>
  <c r="AN13" i="3"/>
  <c r="AJ13" i="3"/>
  <c r="AF13" i="3"/>
  <c r="AB13" i="3"/>
  <c r="X13" i="3"/>
  <c r="T13" i="3"/>
  <c r="P13" i="3"/>
  <c r="K13" i="3"/>
  <c r="G13" i="3"/>
  <c r="C13" i="3"/>
  <c r="BX12" i="3"/>
  <c r="BQ12" i="3"/>
  <c r="BM12" i="3"/>
  <c r="BI12" i="3"/>
  <c r="BE12" i="3"/>
  <c r="BA12" i="3"/>
  <c r="AW12" i="3"/>
  <c r="AS12" i="3"/>
  <c r="AO12" i="3"/>
  <c r="AK12" i="3"/>
  <c r="AG12" i="3"/>
  <c r="AC12" i="3"/>
  <c r="Y12" i="3"/>
  <c r="U12" i="3"/>
  <c r="Q12" i="3"/>
  <c r="L12" i="3"/>
  <c r="H12" i="3"/>
  <c r="D12" i="3"/>
  <c r="BZ11" i="3"/>
  <c r="BV11" i="3"/>
  <c r="BP11" i="3"/>
  <c r="BL11" i="3"/>
  <c r="BH11" i="3"/>
  <c r="BD11" i="3"/>
  <c r="AZ11" i="3"/>
  <c r="AV11" i="3"/>
  <c r="AR11" i="3"/>
  <c r="AN11" i="3"/>
  <c r="AJ11" i="3"/>
  <c r="AF11" i="3"/>
  <c r="AB11" i="3"/>
  <c r="X11" i="3"/>
  <c r="T11" i="3"/>
  <c r="P11" i="3"/>
  <c r="K11" i="3"/>
  <c r="G11" i="3"/>
  <c r="C11" i="3"/>
  <c r="BO10" i="3"/>
  <c r="BK10" i="3"/>
  <c r="BG10" i="3"/>
  <c r="BC10" i="3"/>
  <c r="AY10" i="3"/>
  <c r="AU10" i="3"/>
  <c r="AQ10" i="3"/>
  <c r="AM10" i="3"/>
  <c r="AI10" i="3"/>
  <c r="AE10" i="3"/>
  <c r="AA10" i="3"/>
  <c r="W10" i="3"/>
  <c r="S10" i="3"/>
  <c r="O10" i="3"/>
  <c r="J10" i="3"/>
  <c r="F10" i="3"/>
  <c r="B10" i="3"/>
  <c r="CJ9" i="3"/>
  <c r="BX9" i="3"/>
  <c r="BT9" i="3"/>
  <c r="BN9" i="3"/>
  <c r="BJ9" i="3"/>
  <c r="BF9" i="3"/>
  <c r="BB9" i="3"/>
  <c r="AX9" i="3"/>
  <c r="AT9" i="3"/>
  <c r="AP9" i="3"/>
  <c r="AL9" i="3"/>
  <c r="AH9" i="3"/>
  <c r="AD9" i="3"/>
  <c r="Z9" i="3"/>
  <c r="V9" i="3"/>
  <c r="R9" i="3"/>
  <c r="N9" i="3"/>
  <c r="I9" i="3"/>
  <c r="E9" i="3"/>
  <c r="BQ8" i="3"/>
  <c r="BM8" i="3"/>
  <c r="BI8" i="3"/>
  <c r="BE8" i="3"/>
  <c r="BA8" i="3"/>
  <c r="AW8" i="3"/>
  <c r="AS8" i="3"/>
  <c r="AO8" i="3"/>
  <c r="AK8" i="3"/>
  <c r="AG8" i="3"/>
  <c r="AC8" i="3"/>
  <c r="Y8" i="3"/>
  <c r="U8" i="3"/>
  <c r="Q8" i="3"/>
  <c r="L8" i="3"/>
  <c r="H8" i="3"/>
  <c r="D8" i="3"/>
  <c r="BV7" i="3"/>
  <c r="BP7" i="3"/>
  <c r="BL7" i="3"/>
  <c r="BH7" i="3"/>
  <c r="BD7" i="3"/>
  <c r="AZ7" i="3"/>
  <c r="AV7" i="3"/>
  <c r="AR7" i="3"/>
  <c r="AN7" i="3"/>
  <c r="AJ7" i="3"/>
  <c r="AF7" i="3"/>
  <c r="AB7" i="3"/>
  <c r="X7" i="3"/>
  <c r="T7" i="3"/>
  <c r="P7" i="3"/>
  <c r="K7" i="3"/>
  <c r="G7" i="3"/>
  <c r="C7" i="3"/>
  <c r="BO6" i="3"/>
  <c r="BK6" i="3"/>
  <c r="BG6" i="3"/>
  <c r="BC6" i="3"/>
  <c r="AY6" i="3"/>
  <c r="AU6" i="3"/>
  <c r="AQ6" i="3"/>
  <c r="AM6" i="3"/>
  <c r="AI6" i="3"/>
  <c r="AE6" i="3"/>
  <c r="AA6" i="3"/>
  <c r="W6" i="3"/>
  <c r="S6" i="3"/>
  <c r="O6" i="3"/>
  <c r="J6" i="3"/>
  <c r="F6" i="3"/>
  <c r="B6" i="3"/>
  <c r="CJ5" i="3"/>
  <c r="BQ5" i="3"/>
  <c r="BM5" i="3"/>
  <c r="BI5" i="3"/>
  <c r="BE5" i="3"/>
  <c r="BA5" i="3"/>
  <c r="AW5" i="3"/>
  <c r="AS5" i="3"/>
  <c r="AO5" i="3"/>
  <c r="AK5" i="3"/>
  <c r="AG5" i="3"/>
  <c r="AC5" i="3"/>
  <c r="Y5" i="3"/>
  <c r="U5" i="3"/>
  <c r="Q5" i="3"/>
  <c r="L5" i="3"/>
  <c r="H5" i="3"/>
  <c r="D5" i="3"/>
  <c r="D4" i="3"/>
  <c r="H4" i="3"/>
  <c r="L4" i="3"/>
  <c r="Q4" i="3"/>
  <c r="U4" i="3"/>
  <c r="Y4" i="3"/>
  <c r="AC4" i="3"/>
  <c r="AG4" i="3"/>
  <c r="AK4" i="3"/>
  <c r="AO4" i="3"/>
  <c r="AS4" i="3"/>
  <c r="AW4" i="3"/>
  <c r="BA4" i="3"/>
  <c r="BE4" i="3"/>
  <c r="BI4" i="3"/>
  <c r="BM4" i="3"/>
  <c r="BQ4" i="3"/>
  <c r="AJ60" i="3"/>
  <c r="C58" i="3"/>
  <c r="AJ56" i="3"/>
  <c r="T53" i="3"/>
  <c r="BP50" i="3"/>
  <c r="AJ48" i="3"/>
  <c r="C46" i="3"/>
  <c r="BM44" i="3"/>
  <c r="Q44" i="3"/>
  <c r="AW43" i="3"/>
  <c r="CM42" i="3"/>
  <c r="AG42" i="3"/>
  <c r="BM41" i="3"/>
  <c r="Q41" i="3"/>
  <c r="AW40" i="3"/>
  <c r="CM39" i="3"/>
  <c r="AG39" i="3"/>
  <c r="BM38" i="3"/>
  <c r="Q38" i="3"/>
  <c r="AW37" i="3"/>
  <c r="CM36" i="3"/>
  <c r="AG36" i="3"/>
  <c r="BM35" i="3"/>
  <c r="Q35" i="3"/>
  <c r="AW34" i="3"/>
  <c r="CM33" i="3"/>
  <c r="AG33" i="3"/>
  <c r="CM32" i="3"/>
  <c r="AW32" i="3"/>
  <c r="Q32" i="3"/>
  <c r="BM31" i="3"/>
  <c r="Q31" i="3"/>
  <c r="BM30" i="3"/>
  <c r="Q30" i="3"/>
  <c r="AW29" i="3"/>
  <c r="CM28" i="3"/>
  <c r="Q28" i="3"/>
  <c r="AW27" i="3"/>
  <c r="CM26" i="3"/>
  <c r="AG26" i="3"/>
  <c r="BM25" i="3"/>
  <c r="Q25" i="3"/>
  <c r="AW24" i="3"/>
  <c r="CM23" i="3"/>
  <c r="AW23" i="3"/>
  <c r="Q23" i="3"/>
  <c r="AW22" i="3"/>
  <c r="CM21" i="3"/>
  <c r="AG21" i="3"/>
  <c r="BM20" i="3"/>
  <c r="Q20" i="3"/>
  <c r="AW19" i="3"/>
  <c r="CM18" i="3"/>
  <c r="AG18" i="3"/>
  <c r="F18" i="3"/>
  <c r="BY17" i="3"/>
  <c r="BC17" i="3"/>
  <c r="AQ17" i="3"/>
  <c r="AE17" i="3"/>
  <c r="S17" i="3"/>
  <c r="F17" i="3"/>
  <c r="BG16" i="3"/>
  <c r="AU16" i="3"/>
  <c r="AI16" i="3"/>
  <c r="W16" i="3"/>
  <c r="J16" i="3"/>
  <c r="CK15" i="3"/>
  <c r="BO15" i="3"/>
  <c r="BC15" i="3"/>
  <c r="AQ15" i="3"/>
  <c r="AE15" i="3"/>
  <c r="S15" i="3"/>
  <c r="F15" i="3"/>
  <c r="BY14" i="3"/>
  <c r="BK14" i="3"/>
  <c r="BC14" i="3"/>
  <c r="AQ14" i="3"/>
  <c r="AE14" i="3"/>
  <c r="S14" i="3"/>
  <c r="F14" i="3"/>
  <c r="BY13" i="3"/>
  <c r="BK13" i="3"/>
  <c r="AY13" i="3"/>
  <c r="AM13" i="3"/>
  <c r="AA13" i="3"/>
  <c r="O13" i="3"/>
  <c r="B13" i="3"/>
  <c r="BP12" i="3"/>
  <c r="BD12" i="3"/>
  <c r="AR12" i="3"/>
  <c r="AF12" i="3"/>
  <c r="T12" i="3"/>
  <c r="G12" i="3"/>
  <c r="BK11" i="3"/>
  <c r="AY11" i="3"/>
  <c r="AM11" i="3"/>
  <c r="W11" i="3"/>
  <c r="J11" i="3"/>
  <c r="CJ10" i="3"/>
  <c r="BJ10" i="3"/>
  <c r="AT10" i="3"/>
  <c r="AH10" i="3"/>
  <c r="V10" i="3"/>
  <c r="I10" i="3"/>
  <c r="BM9" i="3"/>
  <c r="BA9" i="3"/>
  <c r="AS9" i="3"/>
  <c r="AG9" i="3"/>
  <c r="U9" i="3"/>
  <c r="H9" i="3"/>
  <c r="BL8" i="3"/>
  <c r="AZ8" i="3"/>
  <c r="AJ8" i="3"/>
  <c r="X8" i="3"/>
  <c r="K8" i="3"/>
  <c r="BG7" i="3"/>
  <c r="AU7" i="3"/>
  <c r="AI7" i="3"/>
  <c r="W7" i="3"/>
  <c r="J7" i="3"/>
  <c r="CJ6" i="3"/>
  <c r="BN6" i="3"/>
  <c r="BB6" i="3"/>
  <c r="AP6" i="3"/>
  <c r="AD6" i="3"/>
  <c r="R6" i="3"/>
  <c r="E6" i="3"/>
  <c r="BV5" i="3"/>
  <c r="BH5" i="3"/>
  <c r="AV5" i="3"/>
  <c r="AJ5" i="3"/>
  <c r="X5" i="3"/>
  <c r="P5" i="3"/>
  <c r="C5" i="3"/>
  <c r="N4" i="3"/>
  <c r="Z4" i="3"/>
  <c r="AL4" i="3"/>
  <c r="AX4" i="3"/>
  <c r="BJ4" i="3"/>
  <c r="BX4" i="3"/>
  <c r="AR8" i="3"/>
  <c r="BZ11" i="5"/>
  <c r="BY11" i="13"/>
  <c r="BY11" i="5"/>
  <c r="BX11" i="13"/>
  <c r="BY11" i="3"/>
  <c r="BY12" i="5"/>
  <c r="BX7" i="13"/>
  <c r="BV5" i="5"/>
  <c r="BU5" i="5"/>
  <c r="BU4" i="1"/>
  <c r="BX8" i="3"/>
  <c r="BU4" i="5"/>
  <c r="BV6" i="5"/>
  <c r="BU15" i="13"/>
  <c r="BU6" i="5"/>
  <c r="BY10" i="5"/>
  <c r="BX15" i="12"/>
  <c r="BZ10" i="5"/>
  <c r="BY15" i="12"/>
  <c r="CK4" i="1"/>
  <c r="BX11" i="5"/>
  <c r="BX10" i="5"/>
  <c r="BW15" i="12"/>
  <c r="BX7" i="5"/>
  <c r="BX8" i="5"/>
  <c r="BW4" i="1"/>
  <c r="BX4" i="5"/>
  <c r="CI4" i="1"/>
  <c r="BX6" i="5"/>
  <c r="BW15" i="13"/>
  <c r="BX5" i="5"/>
  <c r="BX9" i="5"/>
  <c r="BW11" i="13"/>
  <c r="BX12" i="5"/>
  <c r="BW9" i="13"/>
  <c r="BU16" i="3"/>
  <c r="BW11" i="12"/>
  <c r="BW10" i="12"/>
  <c r="BT16" i="13"/>
  <c r="BT15" i="13"/>
  <c r="BT20" i="12"/>
  <c r="BT21" i="12"/>
  <c r="BW20" i="12"/>
  <c r="BW21" i="12"/>
  <c r="BU20" i="12"/>
  <c r="BU21" i="12"/>
  <c r="BY12" i="13"/>
  <c r="BY13" i="13"/>
  <c r="BW12" i="13"/>
  <c r="BW13" i="13"/>
  <c r="BX12" i="13"/>
  <c r="BX13" i="13"/>
  <c r="BX9" i="13"/>
  <c r="BX8" i="13"/>
  <c r="BW5" i="13"/>
  <c r="BW10" i="13"/>
  <c r="BW7" i="13"/>
  <c r="BW12" i="12"/>
  <c r="BW4" i="13"/>
  <c r="BW8" i="13"/>
  <c r="BY6" i="13"/>
  <c r="BY16" i="12"/>
  <c r="BW6" i="13"/>
  <c r="BW16" i="12"/>
  <c r="BX6" i="13"/>
  <c r="BX16" i="12"/>
  <c r="BV26" i="5"/>
  <c r="CL26" i="1"/>
  <c r="CM26" i="5"/>
  <c r="A26" i="5"/>
  <c r="CL31" i="1"/>
  <c r="CM31" i="5"/>
  <c r="BV31" i="5"/>
  <c r="CL13" i="1"/>
  <c r="CL17" i="3"/>
  <c r="BV13" i="5"/>
  <c r="BU14" i="12"/>
  <c r="BV35" i="5"/>
  <c r="CL35" i="1"/>
  <c r="CM35" i="5"/>
  <c r="A35" i="5"/>
  <c r="BV17" i="5"/>
  <c r="CL17" i="1"/>
  <c r="CM17" i="5"/>
  <c r="BV22" i="5"/>
  <c r="CL22" i="1"/>
  <c r="CM22" i="5"/>
  <c r="BV8" i="5"/>
  <c r="CL8" i="1"/>
  <c r="CL13" i="3"/>
  <c r="AK3" i="13"/>
  <c r="AW3" i="13"/>
  <c r="BI3" i="13"/>
  <c r="BW17" i="13"/>
  <c r="BW16" i="13"/>
  <c r="BU17" i="13"/>
  <c r="BU16" i="13"/>
  <c r="BT5" i="12"/>
  <c r="BT17" i="13"/>
  <c r="BW4" i="12"/>
  <c r="BT6" i="12"/>
  <c r="BW6" i="12"/>
  <c r="BT4" i="12"/>
  <c r="BW5" i="12"/>
  <c r="BZ8" i="3"/>
  <c r="BZ7" i="3"/>
  <c r="BX7" i="3"/>
  <c r="BV4" i="5"/>
  <c r="CL4" i="1"/>
  <c r="BU6" i="3"/>
  <c r="BU5" i="3"/>
  <c r="BU4" i="3"/>
  <c r="CK11" i="3"/>
  <c r="BU8" i="3"/>
  <c r="CI4" i="3"/>
  <c r="BY4" i="3"/>
  <c r="CI6" i="3"/>
  <c r="BY5" i="3"/>
  <c r="BY6" i="3"/>
  <c r="BU10" i="3"/>
  <c r="CK5" i="3"/>
  <c r="CI9" i="3"/>
  <c r="BY7" i="3"/>
  <c r="CK10" i="3"/>
  <c r="BY9" i="3"/>
  <c r="CI11" i="3"/>
  <c r="CK9" i="3"/>
  <c r="BU7" i="3"/>
  <c r="AC3" i="3"/>
  <c r="BY10" i="3"/>
  <c r="BU12" i="3"/>
  <c r="CI12" i="3"/>
  <c r="AD3" i="3"/>
  <c r="AS3" i="3"/>
  <c r="U3" i="3"/>
  <c r="CJ6" i="5"/>
  <c r="CI15" i="13"/>
  <c r="CJ10" i="5"/>
  <c r="CI15" i="12"/>
  <c r="AL3" i="3"/>
  <c r="CI8" i="3"/>
  <c r="BB3" i="3"/>
  <c r="BW12" i="3"/>
  <c r="AF3" i="3"/>
  <c r="P3" i="3"/>
  <c r="BW7" i="3"/>
  <c r="V3" i="3"/>
  <c r="AY3" i="3"/>
  <c r="AI3" i="3"/>
  <c r="S3" i="3"/>
  <c r="BW10" i="3"/>
  <c r="CL6" i="5"/>
  <c r="CK15" i="13"/>
  <c r="CL9" i="5"/>
  <c r="BA3" i="3"/>
  <c r="BD3" i="3"/>
  <c r="CJ8" i="5"/>
  <c r="CL10" i="5"/>
  <c r="CK15" i="12"/>
  <c r="CJ5" i="5"/>
  <c r="BW5" i="3"/>
  <c r="CL7" i="5"/>
  <c r="CJ7" i="5"/>
  <c r="CJ11" i="5"/>
  <c r="CJ9" i="5"/>
  <c r="CM4" i="1"/>
  <c r="CL4" i="5"/>
  <c r="Z3" i="3"/>
  <c r="BW4" i="3"/>
  <c r="BE3" i="3"/>
  <c r="AO3" i="3"/>
  <c r="CK6" i="3"/>
  <c r="AP3" i="3"/>
  <c r="AR3" i="3"/>
  <c r="AB3" i="3"/>
  <c r="CI7" i="3"/>
  <c r="BF3" i="3"/>
  <c r="BW9" i="3"/>
  <c r="CK4" i="3"/>
  <c r="AU3" i="3"/>
  <c r="AE3" i="3"/>
  <c r="O3" i="3"/>
  <c r="BW6" i="3"/>
  <c r="BY8" i="3"/>
  <c r="CI10" i="3"/>
  <c r="AN3" i="3"/>
  <c r="AT3" i="3"/>
  <c r="BU11" i="3"/>
  <c r="BG3" i="3"/>
  <c r="AQ3" i="3"/>
  <c r="AA3" i="3"/>
  <c r="CK8" i="3"/>
  <c r="CL11" i="5"/>
  <c r="X3" i="3"/>
  <c r="CL12" i="5"/>
  <c r="CK9" i="13"/>
  <c r="CN4" i="1"/>
  <c r="CJ4" i="5"/>
  <c r="CI6" i="12"/>
  <c r="CL8" i="5"/>
  <c r="CL5" i="5"/>
  <c r="CJ12" i="5"/>
  <c r="CI9" i="13"/>
  <c r="BY12" i="3"/>
  <c r="BZ12" i="5"/>
  <c r="BY7" i="13"/>
  <c r="AX3" i="3"/>
  <c r="CK7" i="3"/>
  <c r="AG3" i="3"/>
  <c r="Q3" i="3"/>
  <c r="BW8" i="3"/>
  <c r="CK12" i="3"/>
  <c r="R3" i="3"/>
  <c r="AZ3" i="3"/>
  <c r="T3" i="3"/>
  <c r="BU9" i="3"/>
  <c r="BW11" i="3"/>
  <c r="AH3" i="3"/>
  <c r="CI5" i="3"/>
  <c r="BC3" i="3"/>
  <c r="AM3" i="3"/>
  <c r="W3" i="3"/>
  <c r="BU6" i="12"/>
  <c r="CK11" i="12"/>
  <c r="CK10" i="12"/>
  <c r="CI11" i="12"/>
  <c r="CI10" i="12"/>
  <c r="BU8" i="12"/>
  <c r="CI11" i="13"/>
  <c r="CK11" i="13"/>
  <c r="CL9" i="12"/>
  <c r="CI20" i="12"/>
  <c r="CI21" i="12"/>
  <c r="BU13" i="12"/>
  <c r="BU15" i="12"/>
  <c r="CK20" i="12"/>
  <c r="CK21" i="12"/>
  <c r="CL16" i="3"/>
  <c r="CL18" i="3"/>
  <c r="BU10" i="12"/>
  <c r="CK12" i="13"/>
  <c r="CK13" i="13"/>
  <c r="CI12" i="13"/>
  <c r="CI13" i="13"/>
  <c r="BY9" i="13"/>
  <c r="BY8" i="13"/>
  <c r="BU12" i="12"/>
  <c r="BU11" i="12"/>
  <c r="BU7" i="12"/>
  <c r="BU9" i="12"/>
  <c r="CK4" i="13"/>
  <c r="CK8" i="13"/>
  <c r="A22" i="5"/>
  <c r="CL8" i="12"/>
  <c r="CI5" i="13"/>
  <c r="CI10" i="13"/>
  <c r="CI6" i="13"/>
  <c r="CI16" i="12"/>
  <c r="A31" i="5"/>
  <c r="CI7" i="13"/>
  <c r="CI12" i="12"/>
  <c r="A17" i="5"/>
  <c r="CL7" i="12"/>
  <c r="CK7" i="13"/>
  <c r="CK12" i="12"/>
  <c r="CI4" i="13"/>
  <c r="CI8" i="13"/>
  <c r="CK6" i="13"/>
  <c r="CK16" i="12"/>
  <c r="CK5" i="13"/>
  <c r="CK10" i="13"/>
  <c r="CM13" i="5"/>
  <c r="CL14" i="3"/>
  <c r="CI17" i="13"/>
  <c r="CI16" i="13"/>
  <c r="CK17" i="13"/>
  <c r="CK16" i="13"/>
  <c r="BU4" i="12"/>
  <c r="CI4" i="12"/>
  <c r="BU5" i="12"/>
  <c r="CK4" i="12"/>
  <c r="CK6" i="12"/>
  <c r="CK5" i="12"/>
  <c r="CI5" i="12"/>
  <c r="CN11" i="5"/>
  <c r="CM10" i="3"/>
  <c r="BH3" i="3"/>
  <c r="CO12" i="5"/>
  <c r="CN9" i="13"/>
  <c r="CN12" i="3"/>
  <c r="CN8" i="5"/>
  <c r="CM5" i="3"/>
  <c r="CN12" i="5"/>
  <c r="CM9" i="13"/>
  <c r="CM12" i="3"/>
  <c r="CO9" i="5"/>
  <c r="CN6" i="3"/>
  <c r="CO7" i="5"/>
  <c r="CN4" i="3"/>
  <c r="AJ3" i="3"/>
  <c r="CO5" i="5"/>
  <c r="CN9" i="3"/>
  <c r="CO8" i="5"/>
  <c r="CN5" i="3"/>
  <c r="CN9" i="5"/>
  <c r="CM6" i="3"/>
  <c r="CO10" i="5"/>
  <c r="CN15" i="12"/>
  <c r="CN8" i="3"/>
  <c r="CN5" i="5"/>
  <c r="CM9" i="3"/>
  <c r="CO4" i="5"/>
  <c r="CN6" i="12"/>
  <c r="CN11" i="3"/>
  <c r="Y3" i="3"/>
  <c r="CN4" i="5"/>
  <c r="CM6" i="12"/>
  <c r="CM11" i="3"/>
  <c r="CO11" i="5"/>
  <c r="CN10" i="3"/>
  <c r="CN7" i="5"/>
  <c r="CM4" i="3"/>
  <c r="CN10" i="5"/>
  <c r="CM15" i="12"/>
  <c r="CM8" i="3"/>
  <c r="CN6" i="5"/>
  <c r="CM15" i="13"/>
  <c r="CM7" i="3"/>
  <c r="AV3" i="3"/>
  <c r="CO6" i="5"/>
  <c r="CN15" i="13"/>
  <c r="CN7" i="3"/>
  <c r="CL4" i="3"/>
  <c r="CM7" i="5"/>
  <c r="CM10" i="5"/>
  <c r="CL16" i="12"/>
  <c r="CL8" i="3"/>
  <c r="CM5" i="5"/>
  <c r="CL9" i="3"/>
  <c r="CL12" i="3"/>
  <c r="CM12" i="5"/>
  <c r="CM6" i="5"/>
  <c r="CL15" i="13"/>
  <c r="CL7" i="3"/>
  <c r="CM8" i="5"/>
  <c r="CL10" i="12"/>
  <c r="CL5" i="3"/>
  <c r="CM9" i="5"/>
  <c r="CL6" i="3"/>
  <c r="CM11" i="5"/>
  <c r="CL13" i="13"/>
  <c r="CL10" i="3"/>
  <c r="CL11" i="3"/>
  <c r="CM4" i="5"/>
  <c r="CM11" i="12"/>
  <c r="CM10" i="12"/>
  <c r="CN11" i="12"/>
  <c r="CN10" i="12"/>
  <c r="CL15" i="12"/>
  <c r="CL14" i="12"/>
  <c r="CM11" i="13"/>
  <c r="CN11" i="13"/>
  <c r="CL8" i="13"/>
  <c r="CL10" i="13"/>
  <c r="CL11" i="13"/>
  <c r="CL20" i="12"/>
  <c r="CL21" i="12"/>
  <c r="CM20" i="12"/>
  <c r="CM21" i="12"/>
  <c r="CN20" i="12"/>
  <c r="CN21" i="12"/>
  <c r="CL12" i="12"/>
  <c r="CL11" i="12"/>
  <c r="CN12" i="13"/>
  <c r="CN13" i="13"/>
  <c r="CM12" i="13"/>
  <c r="CM13" i="13"/>
  <c r="CN6" i="13"/>
  <c r="CN16" i="12"/>
  <c r="A12" i="5"/>
  <c r="CL9" i="13"/>
  <c r="CM4" i="13"/>
  <c r="CM8" i="13"/>
  <c r="CN4" i="13"/>
  <c r="CN8" i="13"/>
  <c r="A13" i="5"/>
  <c r="CL13" i="12"/>
  <c r="CM5" i="13"/>
  <c r="CM10" i="13"/>
  <c r="CN7" i="13"/>
  <c r="CN12" i="12"/>
  <c r="A11" i="5"/>
  <c r="CL12" i="13"/>
  <c r="CM6" i="13"/>
  <c r="CM16" i="12"/>
  <c r="CN5" i="13"/>
  <c r="CN10" i="13"/>
  <c r="CM7" i="13"/>
  <c r="CM12" i="12"/>
  <c r="CL17" i="13"/>
  <c r="CL16" i="13"/>
  <c r="CM17" i="13"/>
  <c r="CM16" i="13"/>
  <c r="CN17" i="13"/>
  <c r="CN16" i="13"/>
  <c r="CN5" i="12"/>
  <c r="CM4" i="12"/>
  <c r="CM5" i="12"/>
  <c r="CN4" i="12"/>
  <c r="A4" i="5"/>
  <c r="CL6" i="12"/>
  <c r="A7" i="5"/>
  <c r="CL4" i="13"/>
  <c r="A8" i="5"/>
  <c r="CL7" i="13"/>
  <c r="A10" i="5"/>
  <c r="CL6" i="13"/>
  <c r="A9" i="5"/>
  <c r="CL5" i="13"/>
  <c r="A6" i="5"/>
  <c r="CL5" i="12"/>
  <c r="A5" i="5"/>
  <c r="CL4" i="12"/>
  <c r="AK3" i="3"/>
  <c r="AW3" i="3"/>
  <c r="BI3" i="3"/>
  <c r="B5" i="14"/>
  <c r="F5" i="14"/>
  <c r="J5" i="14"/>
  <c r="N5" i="14"/>
  <c r="R5" i="14"/>
  <c r="V5" i="14"/>
  <c r="Z5" i="14"/>
  <c r="AD5" i="14"/>
  <c r="AH5" i="14"/>
  <c r="AL5" i="14"/>
  <c r="AP5" i="14"/>
  <c r="AT5" i="14"/>
  <c r="AX5" i="14"/>
  <c r="BB5" i="14"/>
  <c r="BF5" i="14"/>
  <c r="BJ5" i="14"/>
  <c r="BN5" i="14"/>
  <c r="BR5" i="14"/>
  <c r="BV5" i="14"/>
  <c r="BZ5" i="14"/>
  <c r="CD5" i="14"/>
  <c r="CH5" i="14"/>
  <c r="CL5" i="14"/>
  <c r="C6" i="14"/>
  <c r="G6" i="14"/>
  <c r="K6" i="14"/>
  <c r="O6" i="14"/>
  <c r="S6" i="14"/>
  <c r="W6" i="14"/>
  <c r="AA6" i="14"/>
  <c r="AE6" i="14"/>
  <c r="AI6" i="14"/>
  <c r="AM6" i="14"/>
  <c r="AQ6" i="14"/>
  <c r="AU6" i="14"/>
  <c r="AY6" i="14"/>
  <c r="BC6" i="14"/>
  <c r="BG6" i="14"/>
  <c r="BK6" i="14"/>
  <c r="BO6" i="14"/>
  <c r="BS6" i="14"/>
  <c r="BW6" i="14"/>
  <c r="CA6" i="14"/>
  <c r="CE6" i="14"/>
  <c r="CI6" i="14"/>
  <c r="CM6" i="14"/>
  <c r="D7" i="14"/>
  <c r="H7" i="14"/>
  <c r="L7" i="14"/>
  <c r="P7" i="14"/>
  <c r="T7" i="14"/>
  <c r="X7" i="14"/>
  <c r="AB7" i="14"/>
  <c r="AF7" i="14"/>
  <c r="AJ7" i="14"/>
  <c r="AN7" i="14"/>
  <c r="AR7" i="14"/>
  <c r="AV7" i="14"/>
  <c r="AZ7" i="14"/>
  <c r="BD7" i="14"/>
  <c r="BH7" i="14"/>
  <c r="BL7" i="14"/>
  <c r="BP7" i="14"/>
  <c r="BT7" i="14"/>
  <c r="BX7" i="14"/>
  <c r="CB7" i="14"/>
  <c r="CF7" i="14"/>
  <c r="CJ7" i="14"/>
  <c r="CN7" i="14"/>
  <c r="E8" i="14"/>
  <c r="I8" i="14"/>
  <c r="M8" i="14"/>
  <c r="Q8" i="14"/>
  <c r="U8" i="14"/>
  <c r="Y8" i="14"/>
  <c r="AC8" i="14"/>
  <c r="AG8" i="14"/>
  <c r="AK8" i="14"/>
  <c r="AO8" i="14"/>
  <c r="AS8" i="14"/>
  <c r="AW8" i="14"/>
  <c r="BA8" i="14"/>
  <c r="BE8" i="14"/>
  <c r="BI8" i="14"/>
  <c r="BM8" i="14"/>
  <c r="D5" i="14"/>
  <c r="H5" i="14"/>
  <c r="L5" i="14"/>
  <c r="P5" i="14"/>
  <c r="T5" i="14"/>
  <c r="X5" i="14"/>
  <c r="AB5" i="14"/>
  <c r="AF5" i="14"/>
  <c r="AJ5" i="14"/>
  <c r="AN5" i="14"/>
  <c r="AR5" i="14"/>
  <c r="AV5" i="14"/>
  <c r="AZ5" i="14"/>
  <c r="BD5" i="14"/>
  <c r="BH5" i="14"/>
  <c r="BL5" i="14"/>
  <c r="BP5" i="14"/>
  <c r="BT5" i="14"/>
  <c r="BX5" i="14"/>
  <c r="CB5" i="14"/>
  <c r="CF5" i="14"/>
  <c r="CJ5" i="14"/>
  <c r="CN5" i="14"/>
  <c r="E6" i="14"/>
  <c r="I6" i="14"/>
  <c r="M6" i="14"/>
  <c r="Q6" i="14"/>
  <c r="U6" i="14"/>
  <c r="Y6" i="14"/>
  <c r="AC6" i="14"/>
  <c r="AG6" i="14"/>
  <c r="AK6" i="14"/>
  <c r="AO6" i="14"/>
  <c r="AS6" i="14"/>
  <c r="AW6" i="14"/>
  <c r="BA6" i="14"/>
  <c r="BE6" i="14"/>
  <c r="BI6" i="14"/>
  <c r="BM6" i="14"/>
  <c r="BQ6" i="14"/>
  <c r="BU6" i="14"/>
  <c r="BY6" i="14"/>
  <c r="CC6" i="14"/>
  <c r="CG6" i="14"/>
  <c r="CK6" i="14"/>
  <c r="B7" i="14"/>
  <c r="F7" i="14"/>
  <c r="J7" i="14"/>
  <c r="N7" i="14"/>
  <c r="R7" i="14"/>
  <c r="V7" i="14"/>
  <c r="Z7" i="14"/>
  <c r="AD7" i="14"/>
  <c r="AH7" i="14"/>
  <c r="AL7" i="14"/>
  <c r="AP7" i="14"/>
  <c r="AT7" i="14"/>
  <c r="AX7" i="14"/>
  <c r="BB7" i="14"/>
  <c r="BF7" i="14"/>
  <c r="BJ7" i="14"/>
  <c r="BN7" i="14"/>
  <c r="BR7" i="14"/>
  <c r="BV7" i="14"/>
  <c r="BZ7" i="14"/>
  <c r="CD7" i="14"/>
  <c r="CH7" i="14"/>
  <c r="CL7" i="14"/>
  <c r="C8" i="14"/>
  <c r="G8" i="14"/>
  <c r="K8" i="14"/>
  <c r="O8" i="14"/>
  <c r="S8" i="14"/>
  <c r="W8" i="14"/>
  <c r="AA8" i="14"/>
  <c r="AE8" i="14"/>
  <c r="AI8" i="14"/>
  <c r="AM8" i="14"/>
  <c r="AQ8" i="14"/>
  <c r="AU8" i="14"/>
  <c r="AY8" i="14"/>
  <c r="BC8" i="14"/>
  <c r="BG8" i="14"/>
  <c r="BK8" i="14"/>
  <c r="BO8" i="14"/>
  <c r="E5" i="14"/>
  <c r="I5" i="14"/>
  <c r="M5" i="14"/>
  <c r="Q5" i="14"/>
  <c r="U5" i="14"/>
  <c r="Y5" i="14"/>
  <c r="AC5" i="14"/>
  <c r="AG5" i="14"/>
  <c r="AK5" i="14"/>
  <c r="AO5" i="14"/>
  <c r="AS5" i="14"/>
  <c r="AW5" i="14"/>
  <c r="BA5" i="14"/>
  <c r="BE5" i="14"/>
  <c r="BI5" i="14"/>
  <c r="BM5" i="14"/>
  <c r="BQ5" i="14"/>
  <c r="BU5" i="14"/>
  <c r="BY5" i="14"/>
  <c r="CC5" i="14"/>
  <c r="CG5" i="14"/>
  <c r="CK5" i="14"/>
  <c r="B6" i="14"/>
  <c r="F6" i="14"/>
  <c r="J6" i="14"/>
  <c r="N6" i="14"/>
  <c r="R6" i="14"/>
  <c r="V6" i="14"/>
  <c r="Z6" i="14"/>
  <c r="AD6" i="14"/>
  <c r="AH6" i="14"/>
  <c r="AL6" i="14"/>
  <c r="AP6" i="14"/>
  <c r="AT6" i="14"/>
  <c r="AX6" i="14"/>
  <c r="BB6" i="14"/>
  <c r="BF6" i="14"/>
  <c r="BJ6" i="14"/>
  <c r="C5" i="14"/>
  <c r="S5" i="14"/>
  <c r="AI5" i="14"/>
  <c r="AY5" i="14"/>
  <c r="BO5" i="14"/>
  <c r="CE5" i="14"/>
  <c r="H6" i="14"/>
  <c r="X6" i="14"/>
  <c r="AN6" i="14"/>
  <c r="BD6" i="14"/>
  <c r="BP6" i="14"/>
  <c r="BX6" i="14"/>
  <c r="CF6" i="14"/>
  <c r="CN6" i="14"/>
  <c r="I7" i="14"/>
  <c r="Q7" i="14"/>
  <c r="Y7" i="14"/>
  <c r="AG7" i="14"/>
  <c r="AO7" i="14"/>
  <c r="AW7" i="14"/>
  <c r="BE7" i="14"/>
  <c r="BM7" i="14"/>
  <c r="BU7" i="14"/>
  <c r="CC7" i="14"/>
  <c r="CK7" i="14"/>
  <c r="F8" i="14"/>
  <c r="N8" i="14"/>
  <c r="V8" i="14"/>
  <c r="AD8" i="14"/>
  <c r="AL8" i="14"/>
  <c r="AT8" i="14"/>
  <c r="BB8" i="14"/>
  <c r="BJ8" i="14"/>
  <c r="BQ8" i="14"/>
  <c r="BU8" i="14"/>
  <c r="BY8" i="14"/>
  <c r="CC8" i="14"/>
  <c r="CG8" i="14"/>
  <c r="CK8" i="14"/>
  <c r="B9" i="14"/>
  <c r="F9" i="14"/>
  <c r="J9" i="14"/>
  <c r="N9" i="14"/>
  <c r="R9" i="14"/>
  <c r="V9" i="14"/>
  <c r="Z9" i="14"/>
  <c r="AD9" i="14"/>
  <c r="AH9" i="14"/>
  <c r="AL9" i="14"/>
  <c r="AP9" i="14"/>
  <c r="AT9" i="14"/>
  <c r="AX9" i="14"/>
  <c r="G5" i="14"/>
  <c r="W5" i="14"/>
  <c r="AM5" i="14"/>
  <c r="BC5" i="14"/>
  <c r="BS5" i="14"/>
  <c r="CI5" i="14"/>
  <c r="L6" i="14"/>
  <c r="AB6" i="14"/>
  <c r="AR6" i="14"/>
  <c r="BH6" i="14"/>
  <c r="BR6" i="14"/>
  <c r="BZ6" i="14"/>
  <c r="CH6" i="14"/>
  <c r="C7" i="14"/>
  <c r="K7" i="14"/>
  <c r="S7" i="14"/>
  <c r="AA7" i="14"/>
  <c r="AI7" i="14"/>
  <c r="AQ7" i="14"/>
  <c r="AY7" i="14"/>
  <c r="BG7" i="14"/>
  <c r="BO7" i="14"/>
  <c r="K5" i="14"/>
  <c r="AA5" i="14"/>
  <c r="AQ5" i="14"/>
  <c r="BG5" i="14"/>
  <c r="BW5" i="14"/>
  <c r="CM5" i="14"/>
  <c r="P6" i="14"/>
  <c r="AF6" i="14"/>
  <c r="AV6" i="14"/>
  <c r="BL6" i="14"/>
  <c r="BT6" i="14"/>
  <c r="CB6" i="14"/>
  <c r="CJ6" i="14"/>
  <c r="E7" i="14"/>
  <c r="M7" i="14"/>
  <c r="U7" i="14"/>
  <c r="AC7" i="14"/>
  <c r="AK7" i="14"/>
  <c r="AS7" i="14"/>
  <c r="BA7" i="14"/>
  <c r="BI7" i="14"/>
  <c r="BQ7" i="14"/>
  <c r="BY7" i="14"/>
  <c r="CG7" i="14"/>
  <c r="B8" i="14"/>
  <c r="J8" i="14"/>
  <c r="R8" i="14"/>
  <c r="Z8" i="14"/>
  <c r="AH8" i="14"/>
  <c r="AP8" i="14"/>
  <c r="AX8" i="14"/>
  <c r="BF8" i="14"/>
  <c r="BN8" i="14"/>
  <c r="BS8" i="14"/>
  <c r="BW8" i="14"/>
  <c r="CA8" i="14"/>
  <c r="CE8" i="14"/>
  <c r="CI8" i="14"/>
  <c r="CM8" i="14"/>
  <c r="D9" i="14"/>
  <c r="H9" i="14"/>
  <c r="L9" i="14"/>
  <c r="P9" i="14"/>
  <c r="T9" i="14"/>
  <c r="X9" i="14"/>
  <c r="AB9" i="14"/>
  <c r="AF9" i="14"/>
  <c r="AJ9" i="14"/>
  <c r="AN9" i="14"/>
  <c r="AR9" i="14"/>
  <c r="AV9" i="14"/>
  <c r="AZ9" i="14"/>
  <c r="BD9" i="14"/>
  <c r="BH9" i="14"/>
  <c r="BL9" i="14"/>
  <c r="BP9" i="14"/>
  <c r="BT9" i="14"/>
  <c r="BX9" i="14"/>
  <c r="CB9" i="14"/>
  <c r="CF9" i="14"/>
  <c r="CJ9" i="14"/>
  <c r="CN9" i="14"/>
  <c r="E10" i="14"/>
  <c r="I10" i="14"/>
  <c r="M10" i="14"/>
  <c r="Q10" i="14"/>
  <c r="U10" i="14"/>
  <c r="Y10" i="14"/>
  <c r="AC10" i="14"/>
  <c r="AG10" i="14"/>
  <c r="AK10" i="14"/>
  <c r="AO10" i="14"/>
  <c r="AS10" i="14"/>
  <c r="AW10" i="14"/>
  <c r="BA10" i="14"/>
  <c r="BE10" i="14"/>
  <c r="BI10" i="14"/>
  <c r="BM10" i="14"/>
  <c r="BQ10" i="14"/>
  <c r="BU10" i="14"/>
  <c r="BY10" i="14"/>
  <c r="CC10" i="14"/>
  <c r="CG10" i="14"/>
  <c r="CK10" i="14"/>
  <c r="B11" i="14"/>
  <c r="O5" i="14"/>
  <c r="CA5" i="14"/>
  <c r="AZ6" i="14"/>
  <c r="CL6" i="14"/>
  <c r="AE7" i="14"/>
  <c r="BK7" i="14"/>
  <c r="CE7" i="14"/>
  <c r="H8" i="14"/>
  <c r="X8" i="14"/>
  <c r="AN8" i="14"/>
  <c r="BD8" i="14"/>
  <c r="BR8" i="14"/>
  <c r="BZ8" i="14"/>
  <c r="CH8" i="14"/>
  <c r="C9" i="14"/>
  <c r="K9" i="14"/>
  <c r="S9" i="14"/>
  <c r="AA9" i="14"/>
  <c r="AI9" i="14"/>
  <c r="AQ9" i="14"/>
  <c r="AY9" i="14"/>
  <c r="BE9" i="14"/>
  <c r="BJ9" i="14"/>
  <c r="BO9" i="14"/>
  <c r="BU9" i="14"/>
  <c r="BZ9" i="14"/>
  <c r="CE9" i="14"/>
  <c r="CK9" i="14"/>
  <c r="C10" i="14"/>
  <c r="H10" i="14"/>
  <c r="N10" i="14"/>
  <c r="S10" i="14"/>
  <c r="X10" i="14"/>
  <c r="AD10" i="14"/>
  <c r="AI10" i="14"/>
  <c r="AN10" i="14"/>
  <c r="AT10" i="14"/>
  <c r="AY10" i="14"/>
  <c r="BD10" i="14"/>
  <c r="BJ10" i="14"/>
  <c r="BO10" i="14"/>
  <c r="BT10" i="14"/>
  <c r="BZ10" i="14"/>
  <c r="CE10" i="14"/>
  <c r="CJ10" i="14"/>
  <c r="C11" i="14"/>
  <c r="G11" i="14"/>
  <c r="K11" i="14"/>
  <c r="O11" i="14"/>
  <c r="S11" i="14"/>
  <c r="W11" i="14"/>
  <c r="AA11" i="14"/>
  <c r="AE11" i="14"/>
  <c r="AI11" i="14"/>
  <c r="AM11" i="14"/>
  <c r="AQ11" i="14"/>
  <c r="AU11" i="14"/>
  <c r="AY11" i="14"/>
  <c r="BC11" i="14"/>
  <c r="BG11" i="14"/>
  <c r="BK11" i="14"/>
  <c r="BO11" i="14"/>
  <c r="BS11" i="14"/>
  <c r="BW11" i="14"/>
  <c r="AE5" i="14"/>
  <c r="D6" i="14"/>
  <c r="BN6" i="14"/>
  <c r="G7" i="14"/>
  <c r="AM7" i="14"/>
  <c r="BS7" i="14"/>
  <c r="CI7" i="14"/>
  <c r="L8" i="14"/>
  <c r="AB8" i="14"/>
  <c r="AR8" i="14"/>
  <c r="BH8" i="14"/>
  <c r="BT8" i="14"/>
  <c r="CB8" i="14"/>
  <c r="CJ8" i="14"/>
  <c r="E9" i="14"/>
  <c r="M9" i="14"/>
  <c r="U9" i="14"/>
  <c r="AC9" i="14"/>
  <c r="AK9" i="14"/>
  <c r="AS9" i="14"/>
  <c r="BA9" i="14"/>
  <c r="BF9" i="14"/>
  <c r="BK9" i="14"/>
  <c r="BQ9" i="14"/>
  <c r="BV9" i="14"/>
  <c r="CA9" i="14"/>
  <c r="CG9" i="14"/>
  <c r="CL9" i="14"/>
  <c r="D10" i="14"/>
  <c r="J10" i="14"/>
  <c r="O10" i="14"/>
  <c r="T10" i="14"/>
  <c r="Z10" i="14"/>
  <c r="AE10" i="14"/>
  <c r="AJ10" i="14"/>
  <c r="AP10" i="14"/>
  <c r="AU10" i="14"/>
  <c r="AZ10" i="14"/>
  <c r="BF10" i="14"/>
  <c r="BK10" i="14"/>
  <c r="BP10" i="14"/>
  <c r="BV10" i="14"/>
  <c r="CA10" i="14"/>
  <c r="CF10" i="14"/>
  <c r="CL10" i="14"/>
  <c r="D11" i="14"/>
  <c r="H11" i="14"/>
  <c r="L11" i="14"/>
  <c r="P11" i="14"/>
  <c r="T11" i="14"/>
  <c r="X11" i="14"/>
  <c r="AB11" i="14"/>
  <c r="AF11" i="14"/>
  <c r="AJ11" i="14"/>
  <c r="AN11" i="14"/>
  <c r="AR11" i="14"/>
  <c r="AV11" i="14"/>
  <c r="AZ11" i="14"/>
  <c r="BD11" i="14"/>
  <c r="BH11" i="14"/>
  <c r="BL11" i="14"/>
  <c r="BP11" i="14"/>
  <c r="BT11" i="14"/>
  <c r="BX11" i="14"/>
  <c r="CB11" i="14"/>
  <c r="CF11" i="14"/>
  <c r="CJ11" i="14"/>
  <c r="CN11" i="14"/>
  <c r="E12" i="14"/>
  <c r="I12" i="14"/>
  <c r="M12" i="14"/>
  <c r="Q12" i="14"/>
  <c r="U12" i="14"/>
  <c r="Y12" i="14"/>
  <c r="AC12" i="14"/>
  <c r="AG12" i="14"/>
  <c r="AK12" i="14"/>
  <c r="AO12" i="14"/>
  <c r="AS12" i="14"/>
  <c r="AW12" i="14"/>
  <c r="BA12" i="14"/>
  <c r="BE12" i="14"/>
  <c r="BI12" i="14"/>
  <c r="BM12" i="14"/>
  <c r="BQ12" i="14"/>
  <c r="AU5" i="14"/>
  <c r="T6" i="14"/>
  <c r="BV6" i="14"/>
  <c r="O7" i="14"/>
  <c r="AU7" i="14"/>
  <c r="BW7" i="14"/>
  <c r="CM7" i="14"/>
  <c r="P8" i="14"/>
  <c r="AF8" i="14"/>
  <c r="AV8" i="14"/>
  <c r="BL8" i="14"/>
  <c r="BV8" i="14"/>
  <c r="CD8" i="14"/>
  <c r="CL8" i="14"/>
  <c r="G9" i="14"/>
  <c r="O9" i="14"/>
  <c r="W9" i="14"/>
  <c r="AE9" i="14"/>
  <c r="AM9" i="14"/>
  <c r="AU9" i="14"/>
  <c r="BB9" i="14"/>
  <c r="BG9" i="14"/>
  <c r="BM9" i="14"/>
  <c r="BR9" i="14"/>
  <c r="BW9" i="14"/>
  <c r="CC9" i="14"/>
  <c r="CH9" i="14"/>
  <c r="CM9" i="14"/>
  <c r="F10" i="14"/>
  <c r="K10" i="14"/>
  <c r="P10" i="14"/>
  <c r="V10" i="14"/>
  <c r="AA10" i="14"/>
  <c r="AF10" i="14"/>
  <c r="AL10" i="14"/>
  <c r="AQ10" i="14"/>
  <c r="AV10" i="14"/>
  <c r="BB10" i="14"/>
  <c r="BG10" i="14"/>
  <c r="BL10" i="14"/>
  <c r="BR10" i="14"/>
  <c r="BW10" i="14"/>
  <c r="CB10" i="14"/>
  <c r="CH10" i="14"/>
  <c r="CM10" i="14"/>
  <c r="E11" i="14"/>
  <c r="I11" i="14"/>
  <c r="M11" i="14"/>
  <c r="Q11" i="14"/>
  <c r="U11" i="14"/>
  <c r="Y11" i="14"/>
  <c r="AC11" i="14"/>
  <c r="AG11" i="14"/>
  <c r="AK11" i="14"/>
  <c r="AO11" i="14"/>
  <c r="AS11" i="14"/>
  <c r="AW11" i="14"/>
  <c r="BA11" i="14"/>
  <c r="BE11" i="14"/>
  <c r="BI11" i="14"/>
  <c r="BM11" i="14"/>
  <c r="BQ11" i="14"/>
  <c r="BU11" i="14"/>
  <c r="BY11" i="14"/>
  <c r="CC11" i="14"/>
  <c r="CG11" i="14"/>
  <c r="CK11" i="14"/>
  <c r="B12" i="14"/>
  <c r="F12" i="14"/>
  <c r="J12" i="14"/>
  <c r="N12" i="14"/>
  <c r="R12" i="14"/>
  <c r="V12" i="14"/>
  <c r="Z12" i="14"/>
  <c r="AD12" i="14"/>
  <c r="AH12" i="14"/>
  <c r="AL12" i="14"/>
  <c r="AP12" i="14"/>
  <c r="AT12" i="14"/>
  <c r="AX12" i="14"/>
  <c r="BB12" i="14"/>
  <c r="BF12" i="14"/>
  <c r="BJ12" i="14"/>
  <c r="BN12" i="14"/>
  <c r="BR12" i="14"/>
  <c r="BV12" i="14"/>
  <c r="BZ12" i="14"/>
  <c r="CD12" i="14"/>
  <c r="CH12" i="14"/>
  <c r="CL12" i="14"/>
  <c r="C13" i="14"/>
  <c r="G13" i="14"/>
  <c r="K13" i="14"/>
  <c r="O13" i="14"/>
  <c r="S13" i="14"/>
  <c r="W13" i="14"/>
  <c r="AA13" i="14"/>
  <c r="AE13" i="14"/>
  <c r="AI13" i="14"/>
  <c r="AM13" i="14"/>
  <c r="AQ13" i="14"/>
  <c r="AU13" i="14"/>
  <c r="AY13" i="14"/>
  <c r="BC13" i="14"/>
  <c r="BG13" i="14"/>
  <c r="BK13" i="14"/>
  <c r="BO13" i="14"/>
  <c r="BS13" i="14"/>
  <c r="BW13" i="14"/>
  <c r="CA13" i="14"/>
  <c r="CE13" i="14"/>
  <c r="CI13" i="14"/>
  <c r="CM13" i="14"/>
  <c r="D14" i="14"/>
  <c r="H14" i="14"/>
  <c r="L14" i="14"/>
  <c r="P14" i="14"/>
  <c r="T14" i="14"/>
  <c r="X14" i="14"/>
  <c r="AB14" i="14"/>
  <c r="AF14" i="14"/>
  <c r="AJ14" i="14"/>
  <c r="AN14" i="14"/>
  <c r="AR14" i="14"/>
  <c r="AV14" i="14"/>
  <c r="AZ14" i="14"/>
  <c r="BD14" i="14"/>
  <c r="BH14" i="14"/>
  <c r="BL14" i="14"/>
  <c r="BK5" i="14"/>
  <c r="BC7" i="14"/>
  <c r="AJ8" i="14"/>
  <c r="CF8" i="14"/>
  <c r="Y9" i="14"/>
  <c r="BC9" i="14"/>
  <c r="BY9" i="14"/>
  <c r="G10" i="14"/>
  <c r="AB10" i="14"/>
  <c r="AX10" i="14"/>
  <c r="BS10" i="14"/>
  <c r="CN10" i="14"/>
  <c r="R11" i="14"/>
  <c r="AH11" i="14"/>
  <c r="AX11" i="14"/>
  <c r="BN11" i="14"/>
  <c r="CA11" i="14"/>
  <c r="CI11" i="14"/>
  <c r="D12" i="14"/>
  <c r="L12" i="14"/>
  <c r="T12" i="14"/>
  <c r="AB12" i="14"/>
  <c r="AJ12" i="14"/>
  <c r="AR12" i="14"/>
  <c r="AZ12" i="14"/>
  <c r="BH12" i="14"/>
  <c r="BP12" i="14"/>
  <c r="BW12" i="14"/>
  <c r="CB12" i="14"/>
  <c r="CG12" i="14"/>
  <c r="CM12" i="14"/>
  <c r="E13" i="14"/>
  <c r="J13" i="14"/>
  <c r="P13" i="14"/>
  <c r="U13" i="14"/>
  <c r="Z13" i="14"/>
  <c r="AF13" i="14"/>
  <c r="AK13" i="14"/>
  <c r="AP13" i="14"/>
  <c r="AV13" i="14"/>
  <c r="BA13" i="14"/>
  <c r="BF13" i="14"/>
  <c r="BL13" i="14"/>
  <c r="BQ13" i="14"/>
  <c r="BV13" i="14"/>
  <c r="CB13" i="14"/>
  <c r="CG13" i="14"/>
  <c r="CL13" i="14"/>
  <c r="E14" i="14"/>
  <c r="J14" i="14"/>
  <c r="O14" i="14"/>
  <c r="U14" i="14"/>
  <c r="Z14" i="14"/>
  <c r="AE14" i="14"/>
  <c r="AK14" i="14"/>
  <c r="AP14" i="14"/>
  <c r="AU14" i="14"/>
  <c r="BA14" i="14"/>
  <c r="BF14" i="14"/>
  <c r="BK14" i="14"/>
  <c r="BP14" i="14"/>
  <c r="BT14" i="14"/>
  <c r="BX14" i="14"/>
  <c r="CB14" i="14"/>
  <c r="CF14" i="14"/>
  <c r="CJ14" i="14"/>
  <c r="CN14" i="14"/>
  <c r="E15" i="14"/>
  <c r="I15" i="14"/>
  <c r="M15" i="14"/>
  <c r="Q15" i="14"/>
  <c r="U15" i="14"/>
  <c r="Y15" i="14"/>
  <c r="AC15" i="14"/>
  <c r="AG15" i="14"/>
  <c r="AK15" i="14"/>
  <c r="AO15" i="14"/>
  <c r="AS15" i="14"/>
  <c r="AW15" i="14"/>
  <c r="BA15" i="14"/>
  <c r="BE15" i="14"/>
  <c r="BI15" i="14"/>
  <c r="BM15" i="14"/>
  <c r="BQ15" i="14"/>
  <c r="BU15" i="14"/>
  <c r="BY15" i="14"/>
  <c r="CC15" i="14"/>
  <c r="CG15" i="14"/>
  <c r="CK15" i="14"/>
  <c r="B16" i="14"/>
  <c r="F16" i="14"/>
  <c r="J16" i="14"/>
  <c r="N16" i="14"/>
  <c r="R16" i="14"/>
  <c r="V16" i="14"/>
  <c r="Z16" i="14"/>
  <c r="AD16" i="14"/>
  <c r="AH16" i="14"/>
  <c r="AL16" i="14"/>
  <c r="AP16" i="14"/>
  <c r="AT16" i="14"/>
  <c r="AX16" i="14"/>
  <c r="BB16" i="14"/>
  <c r="BF16" i="14"/>
  <c r="BJ16" i="14"/>
  <c r="BN16" i="14"/>
  <c r="BR16" i="14"/>
  <c r="BV16" i="14"/>
  <c r="BZ16" i="14"/>
  <c r="CD16" i="14"/>
  <c r="CH16" i="14"/>
  <c r="CL16" i="14"/>
  <c r="C17" i="14"/>
  <c r="G17" i="14"/>
  <c r="K17" i="14"/>
  <c r="O17" i="14"/>
  <c r="S17" i="14"/>
  <c r="W17" i="14"/>
  <c r="AA17" i="14"/>
  <c r="AE17" i="14"/>
  <c r="AI17" i="14"/>
  <c r="AM17" i="14"/>
  <c r="AQ17" i="14"/>
  <c r="AU17" i="14"/>
  <c r="AY17" i="14"/>
  <c r="BC17" i="14"/>
  <c r="BG17" i="14"/>
  <c r="BK17" i="14"/>
  <c r="BO17" i="14"/>
  <c r="BS17" i="14"/>
  <c r="BW17" i="14"/>
  <c r="CA17" i="14"/>
  <c r="CE17" i="14"/>
  <c r="CI17" i="14"/>
  <c r="CM17" i="14"/>
  <c r="D18" i="14"/>
  <c r="H18" i="14"/>
  <c r="L18" i="14"/>
  <c r="P18" i="14"/>
  <c r="T18" i="14"/>
  <c r="X18" i="14"/>
  <c r="AB18" i="14"/>
  <c r="AF18" i="14"/>
  <c r="AJ18" i="14"/>
  <c r="AN18" i="14"/>
  <c r="AR18" i="14"/>
  <c r="AV18" i="14"/>
  <c r="AZ18" i="14"/>
  <c r="BD18" i="14"/>
  <c r="BH18" i="14"/>
  <c r="BL18" i="14"/>
  <c r="BP18" i="14"/>
  <c r="BT18" i="14"/>
  <c r="BX18" i="14"/>
  <c r="CB18" i="14"/>
  <c r="AJ6" i="14"/>
  <c r="CA7" i="14"/>
  <c r="AZ8" i="14"/>
  <c r="CN8" i="14"/>
  <c r="AG9" i="14"/>
  <c r="BI9" i="14"/>
  <c r="CD9" i="14"/>
  <c r="L10" i="14"/>
  <c r="AH10" i="14"/>
  <c r="BC10" i="14"/>
  <c r="BX10" i="14"/>
  <c r="F11" i="14"/>
  <c r="V11" i="14"/>
  <c r="AL11" i="14"/>
  <c r="BB11" i="14"/>
  <c r="BR11" i="14"/>
  <c r="CD11" i="14"/>
  <c r="CL11" i="14"/>
  <c r="G12" i="14"/>
  <c r="O12" i="14"/>
  <c r="W12" i="14"/>
  <c r="AE12" i="14"/>
  <c r="AM12" i="14"/>
  <c r="AU12" i="14"/>
  <c r="BC12" i="14"/>
  <c r="BK12" i="14"/>
  <c r="BS12" i="14"/>
  <c r="BX12" i="14"/>
  <c r="CC12" i="14"/>
  <c r="CI12" i="14"/>
  <c r="CN12" i="14"/>
  <c r="F13" i="14"/>
  <c r="L13" i="14"/>
  <c r="Q13" i="14"/>
  <c r="V13" i="14"/>
  <c r="AB13" i="14"/>
  <c r="AG13" i="14"/>
  <c r="AL13" i="14"/>
  <c r="AR13" i="14"/>
  <c r="AW13" i="14"/>
  <c r="BB13" i="14"/>
  <c r="BH13" i="14"/>
  <c r="BM13" i="14"/>
  <c r="BR13" i="14"/>
  <c r="BX13" i="14"/>
  <c r="CC13" i="14"/>
  <c r="CH13" i="14"/>
  <c r="CN13" i="14"/>
  <c r="F14" i="14"/>
  <c r="K14" i="14"/>
  <c r="Q14" i="14"/>
  <c r="V14" i="14"/>
  <c r="AA14" i="14"/>
  <c r="AG14" i="14"/>
  <c r="AL14" i="14"/>
  <c r="AQ14" i="14"/>
  <c r="AW14" i="14"/>
  <c r="BB14" i="14"/>
  <c r="BG14" i="14"/>
  <c r="BM14" i="14"/>
  <c r="BQ14" i="14"/>
  <c r="BU14" i="14"/>
  <c r="BY14" i="14"/>
  <c r="CC14" i="14"/>
  <c r="CG14" i="14"/>
  <c r="CK14" i="14"/>
  <c r="B15" i="14"/>
  <c r="F15" i="14"/>
  <c r="J15" i="14"/>
  <c r="N15" i="14"/>
  <c r="R15" i="14"/>
  <c r="V15" i="14"/>
  <c r="Z15" i="14"/>
  <c r="AD15" i="14"/>
  <c r="AH15" i="14"/>
  <c r="AL15" i="14"/>
  <c r="AP15" i="14"/>
  <c r="AT15" i="14"/>
  <c r="AX15" i="14"/>
  <c r="BB15" i="14"/>
  <c r="BF15" i="14"/>
  <c r="BJ15" i="14"/>
  <c r="BN15" i="14"/>
  <c r="BR15" i="14"/>
  <c r="BV15" i="14"/>
  <c r="BZ15" i="14"/>
  <c r="CD15" i="14"/>
  <c r="CH15" i="14"/>
  <c r="CL15" i="14"/>
  <c r="C16" i="14"/>
  <c r="G16" i="14"/>
  <c r="K16" i="14"/>
  <c r="O16" i="14"/>
  <c r="S16" i="14"/>
  <c r="W16" i="14"/>
  <c r="AA16" i="14"/>
  <c r="AE16" i="14"/>
  <c r="AI16" i="14"/>
  <c r="AM16" i="14"/>
  <c r="AQ16" i="14"/>
  <c r="AU16" i="14"/>
  <c r="AY16" i="14"/>
  <c r="BC16" i="14"/>
  <c r="BG16" i="14"/>
  <c r="BK16" i="14"/>
  <c r="BO16" i="14"/>
  <c r="BS16" i="14"/>
  <c r="BW16" i="14"/>
  <c r="CA16" i="14"/>
  <c r="CE16" i="14"/>
  <c r="CI16" i="14"/>
  <c r="CM16" i="14"/>
  <c r="D17" i="14"/>
  <c r="H17" i="14"/>
  <c r="L17" i="14"/>
  <c r="P17" i="14"/>
  <c r="T17" i="14"/>
  <c r="X17" i="14"/>
  <c r="AB17" i="14"/>
  <c r="AF17" i="14"/>
  <c r="AJ17" i="14"/>
  <c r="AN17" i="14"/>
  <c r="AR17" i="14"/>
  <c r="AV17" i="14"/>
  <c r="AZ17" i="14"/>
  <c r="BD17" i="14"/>
  <c r="BH17" i="14"/>
  <c r="BL17" i="14"/>
  <c r="BP17" i="14"/>
  <c r="BT17" i="14"/>
  <c r="BX17" i="14"/>
  <c r="CB17" i="14"/>
  <c r="CF17" i="14"/>
  <c r="CJ17" i="14"/>
  <c r="CN17" i="14"/>
  <c r="E18" i="14"/>
  <c r="I18" i="14"/>
  <c r="M18" i="14"/>
  <c r="Q18" i="14"/>
  <c r="U18" i="14"/>
  <c r="Y18" i="14"/>
  <c r="AC18" i="14"/>
  <c r="AG18" i="14"/>
  <c r="AK18" i="14"/>
  <c r="AO18" i="14"/>
  <c r="AS18" i="14"/>
  <c r="AW18" i="14"/>
  <c r="BA18" i="14"/>
  <c r="BE18" i="14"/>
  <c r="BI18" i="14"/>
  <c r="BM18" i="14"/>
  <c r="BQ18" i="14"/>
  <c r="BU18" i="14"/>
  <c r="BY18" i="14"/>
  <c r="CC18" i="14"/>
  <c r="CD6" i="14"/>
  <c r="D8" i="14"/>
  <c r="BP8" i="14"/>
  <c r="I9" i="14"/>
  <c r="AO9" i="14"/>
  <c r="BN9" i="14"/>
  <c r="CI9" i="14"/>
  <c r="R10" i="14"/>
  <c r="AM10" i="14"/>
  <c r="BH10" i="14"/>
  <c r="CD10" i="14"/>
  <c r="J11" i="14"/>
  <c r="Z11" i="14"/>
  <c r="AP11" i="14"/>
  <c r="BF11" i="14"/>
  <c r="BV11" i="14"/>
  <c r="CE11" i="14"/>
  <c r="CM11" i="14"/>
  <c r="H12" i="14"/>
  <c r="P12" i="14"/>
  <c r="X12" i="14"/>
  <c r="AF12" i="14"/>
  <c r="AN12" i="14"/>
  <c r="AV12" i="14"/>
  <c r="BD12" i="14"/>
  <c r="BL12" i="14"/>
  <c r="BT12" i="14"/>
  <c r="BY12" i="14"/>
  <c r="CE12" i="14"/>
  <c r="CJ12" i="14"/>
  <c r="B13" i="14"/>
  <c r="H13" i="14"/>
  <c r="M13" i="14"/>
  <c r="R13" i="14"/>
  <c r="X13" i="14"/>
  <c r="AC13" i="14"/>
  <c r="AH13" i="14"/>
  <c r="AN13" i="14"/>
  <c r="AS13" i="14"/>
  <c r="AX13" i="14"/>
  <c r="BD13" i="14"/>
  <c r="BI13" i="14"/>
  <c r="BN13" i="14"/>
  <c r="BT13" i="14"/>
  <c r="BY13" i="14"/>
  <c r="CD13" i="14"/>
  <c r="CJ13" i="14"/>
  <c r="B14" i="14"/>
  <c r="G14" i="14"/>
  <c r="M14" i="14"/>
  <c r="R14" i="14"/>
  <c r="W14" i="14"/>
  <c r="AC14" i="14"/>
  <c r="AH14" i="14"/>
  <c r="AM14" i="14"/>
  <c r="AS14" i="14"/>
  <c r="AX14" i="14"/>
  <c r="BC14" i="14"/>
  <c r="BI14" i="14"/>
  <c r="BN14" i="14"/>
  <c r="BR14" i="14"/>
  <c r="BV14" i="14"/>
  <c r="BZ14" i="14"/>
  <c r="CD14" i="14"/>
  <c r="CH14" i="14"/>
  <c r="CL14" i="14"/>
  <c r="C15" i="14"/>
  <c r="G15" i="14"/>
  <c r="K15" i="14"/>
  <c r="O15" i="14"/>
  <c r="S15" i="14"/>
  <c r="W15" i="14"/>
  <c r="AA15" i="14"/>
  <c r="AE15" i="14"/>
  <c r="AI15" i="14"/>
  <c r="AM15" i="14"/>
  <c r="AQ15" i="14"/>
  <c r="AU15" i="14"/>
  <c r="AY15" i="14"/>
  <c r="BC15" i="14"/>
  <c r="BG15" i="14"/>
  <c r="BK15" i="14"/>
  <c r="BO15" i="14"/>
  <c r="BS15" i="14"/>
  <c r="BW15" i="14"/>
  <c r="CA15" i="14"/>
  <c r="CE15" i="14"/>
  <c r="CI15" i="14"/>
  <c r="CM15" i="14"/>
  <c r="D16" i="14"/>
  <c r="H16" i="14"/>
  <c r="L16" i="14"/>
  <c r="P16" i="14"/>
  <c r="T16" i="14"/>
  <c r="X16" i="14"/>
  <c r="AB16" i="14"/>
  <c r="AF16" i="14"/>
  <c r="AJ16" i="14"/>
  <c r="AN16" i="14"/>
  <c r="AR16" i="14"/>
  <c r="AV16" i="14"/>
  <c r="AZ16" i="14"/>
  <c r="BD16" i="14"/>
  <c r="BH16" i="14"/>
  <c r="BL16" i="14"/>
  <c r="BP16" i="14"/>
  <c r="BT16" i="14"/>
  <c r="BX16" i="14"/>
  <c r="CB16" i="14"/>
  <c r="CF16" i="14"/>
  <c r="CJ16" i="14"/>
  <c r="CN16" i="14"/>
  <c r="E17" i="14"/>
  <c r="I17" i="14"/>
  <c r="M17" i="14"/>
  <c r="Q17" i="14"/>
  <c r="U17" i="14"/>
  <c r="Y17" i="14"/>
  <c r="AC17" i="14"/>
  <c r="AG17" i="14"/>
  <c r="AK17" i="14"/>
  <c r="AO17" i="14"/>
  <c r="AS17" i="14"/>
  <c r="AW17" i="14"/>
  <c r="BA17" i="14"/>
  <c r="BE17" i="14"/>
  <c r="BI17" i="14"/>
  <c r="BM17" i="14"/>
  <c r="BQ17" i="14"/>
  <c r="BU17" i="14"/>
  <c r="BY17" i="14"/>
  <c r="CC17" i="14"/>
  <c r="CG17" i="14"/>
  <c r="CK17" i="14"/>
  <c r="B18" i="14"/>
  <c r="F18" i="14"/>
  <c r="J18" i="14"/>
  <c r="N18" i="14"/>
  <c r="R18" i="14"/>
  <c r="V18" i="14"/>
  <c r="Z18" i="14"/>
  <c r="AD18" i="14"/>
  <c r="AH18" i="14"/>
  <c r="AL18" i="14"/>
  <c r="AP18" i="14"/>
  <c r="AT18" i="14"/>
  <c r="AX18" i="14"/>
  <c r="BB18" i="14"/>
  <c r="BF18" i="14"/>
  <c r="BJ18" i="14"/>
  <c r="BN18" i="14"/>
  <c r="BR18" i="14"/>
  <c r="BV18" i="14"/>
  <c r="BZ18" i="14"/>
  <c r="CD18" i="14"/>
  <c r="CH18" i="14"/>
  <c r="CL18" i="14"/>
  <c r="C19" i="14"/>
  <c r="G19" i="14"/>
  <c r="K19" i="14"/>
  <c r="O19" i="14"/>
  <c r="S19" i="14"/>
  <c r="W19" i="14"/>
  <c r="AA19" i="14"/>
  <c r="AE19" i="14"/>
  <c r="AI19" i="14"/>
  <c r="AM19" i="14"/>
  <c r="AQ19" i="14"/>
  <c r="AU19" i="14"/>
  <c r="AY19" i="14"/>
  <c r="W7" i="14"/>
  <c r="AW9" i="14"/>
  <c r="AR10" i="14"/>
  <c r="AD11" i="14"/>
  <c r="CH11" i="14"/>
  <c r="AA12" i="14"/>
  <c r="BG12" i="14"/>
  <c r="CF12" i="14"/>
  <c r="N13" i="14"/>
  <c r="AJ13" i="14"/>
  <c r="BE13" i="14"/>
  <c r="BZ13" i="14"/>
  <c r="I14" i="14"/>
  <c r="AD14" i="14"/>
  <c r="AY14" i="14"/>
  <c r="BS14" i="14"/>
  <c r="CI14" i="14"/>
  <c r="L15" i="14"/>
  <c r="AB15" i="14"/>
  <c r="AR15" i="14"/>
  <c r="BH15" i="14"/>
  <c r="BX15" i="14"/>
  <c r="CN15" i="14"/>
  <c r="Q16" i="14"/>
  <c r="AG16" i="14"/>
  <c r="AW16" i="14"/>
  <c r="BM16" i="14"/>
  <c r="CC16" i="14"/>
  <c r="F17" i="14"/>
  <c r="V17" i="14"/>
  <c r="AL17" i="14"/>
  <c r="BB17" i="14"/>
  <c r="BR17" i="14"/>
  <c r="CH17" i="14"/>
  <c r="K18" i="14"/>
  <c r="AA18" i="14"/>
  <c r="AQ18" i="14"/>
  <c r="BG18" i="14"/>
  <c r="BW18" i="14"/>
  <c r="CG18" i="14"/>
  <c r="CM18" i="14"/>
  <c r="E19" i="14"/>
  <c r="J19" i="14"/>
  <c r="P19" i="14"/>
  <c r="U19" i="14"/>
  <c r="Z19" i="14"/>
  <c r="AF19" i="14"/>
  <c r="AK19" i="14"/>
  <c r="AP19" i="14"/>
  <c r="AV19" i="14"/>
  <c r="BA19" i="14"/>
  <c r="BE19" i="14"/>
  <c r="BI19" i="14"/>
  <c r="BM19" i="14"/>
  <c r="BQ19" i="14"/>
  <c r="BU19" i="14"/>
  <c r="BY19" i="14"/>
  <c r="CC19" i="14"/>
  <c r="CG19" i="14"/>
  <c r="CK19" i="14"/>
  <c r="B20" i="14"/>
  <c r="F20" i="14"/>
  <c r="J20" i="14"/>
  <c r="N20" i="14"/>
  <c r="R20" i="14"/>
  <c r="V20" i="14"/>
  <c r="Z20" i="14"/>
  <c r="AD20" i="14"/>
  <c r="AH20" i="14"/>
  <c r="AL20" i="14"/>
  <c r="AP20" i="14"/>
  <c r="AT20" i="14"/>
  <c r="AX20" i="14"/>
  <c r="BB20" i="14"/>
  <c r="BF20" i="14"/>
  <c r="BJ20" i="14"/>
  <c r="BN20" i="14"/>
  <c r="BR20" i="14"/>
  <c r="BV20" i="14"/>
  <c r="BZ20" i="14"/>
  <c r="CD20" i="14"/>
  <c r="CH20" i="14"/>
  <c r="CL20" i="14"/>
  <c r="C21" i="14"/>
  <c r="G21" i="14"/>
  <c r="K21" i="14"/>
  <c r="O21" i="14"/>
  <c r="S21" i="14"/>
  <c r="W21" i="14"/>
  <c r="AA21" i="14"/>
  <c r="AE21" i="14"/>
  <c r="AI21" i="14"/>
  <c r="AM21" i="14"/>
  <c r="AQ21" i="14"/>
  <c r="AU21" i="14"/>
  <c r="AY21" i="14"/>
  <c r="BC21" i="14"/>
  <c r="BG21" i="14"/>
  <c r="BK21" i="14"/>
  <c r="BO21" i="14"/>
  <c r="BS21" i="14"/>
  <c r="BW21" i="14"/>
  <c r="CA21" i="14"/>
  <c r="CE21" i="14"/>
  <c r="CI21" i="14"/>
  <c r="CM21" i="14"/>
  <c r="D22" i="14"/>
  <c r="H22" i="14"/>
  <c r="L22" i="14"/>
  <c r="P22" i="14"/>
  <c r="T22" i="14"/>
  <c r="X22" i="14"/>
  <c r="AB22" i="14"/>
  <c r="AF22" i="14"/>
  <c r="AJ22" i="14"/>
  <c r="AN22" i="14"/>
  <c r="AR22" i="14"/>
  <c r="AV22" i="14"/>
  <c r="AZ22" i="14"/>
  <c r="BD22" i="14"/>
  <c r="BH22" i="14"/>
  <c r="BL22" i="14"/>
  <c r="BP22" i="14"/>
  <c r="BT22" i="14"/>
  <c r="BX22" i="14"/>
  <c r="CB22" i="14"/>
  <c r="CF22" i="14"/>
  <c r="CJ22" i="14"/>
  <c r="CN22" i="14"/>
  <c r="E23" i="14"/>
  <c r="I23" i="14"/>
  <c r="M23" i="14"/>
  <c r="Q23" i="14"/>
  <c r="U23" i="14"/>
  <c r="Y23" i="14"/>
  <c r="AC23" i="14"/>
  <c r="AG23" i="14"/>
  <c r="AK23" i="14"/>
  <c r="AO23" i="14"/>
  <c r="AS23" i="14"/>
  <c r="AW23" i="14"/>
  <c r="BA23" i="14"/>
  <c r="BE23" i="14"/>
  <c r="BI23" i="14"/>
  <c r="BM23" i="14"/>
  <c r="BQ23" i="14"/>
  <c r="BU23" i="14"/>
  <c r="BY23" i="14"/>
  <c r="CC23" i="14"/>
  <c r="CG23" i="14"/>
  <c r="CK23" i="14"/>
  <c r="B24" i="14"/>
  <c r="F24" i="14"/>
  <c r="J24" i="14"/>
  <c r="N24" i="14"/>
  <c r="R24" i="14"/>
  <c r="V24" i="14"/>
  <c r="Z24" i="14"/>
  <c r="AD24" i="14"/>
  <c r="AH24" i="14"/>
  <c r="AL24" i="14"/>
  <c r="AP24" i="14"/>
  <c r="AT24" i="14"/>
  <c r="AX24" i="14"/>
  <c r="BB24" i="14"/>
  <c r="BF24" i="14"/>
  <c r="BJ24" i="14"/>
  <c r="BN24" i="14"/>
  <c r="BR24" i="14"/>
  <c r="BV24" i="14"/>
  <c r="T8" i="14"/>
  <c r="BS9" i="14"/>
  <c r="BN10" i="14"/>
  <c r="AT11" i="14"/>
  <c r="C12" i="14"/>
  <c r="AI12" i="14"/>
  <c r="BO12" i="14"/>
  <c r="CK12" i="14"/>
  <c r="T13" i="14"/>
  <c r="AO13" i="14"/>
  <c r="BJ13" i="14"/>
  <c r="CF13" i="14"/>
  <c r="N14" i="14"/>
  <c r="AI14" i="14"/>
  <c r="BE14" i="14"/>
  <c r="BW14" i="14"/>
  <c r="CM14" i="14"/>
  <c r="P15" i="14"/>
  <c r="AF15" i="14"/>
  <c r="AV15" i="14"/>
  <c r="BL15" i="14"/>
  <c r="CB15" i="14"/>
  <c r="E16" i="14"/>
  <c r="U16" i="14"/>
  <c r="AK16" i="14"/>
  <c r="BA16" i="14"/>
  <c r="BQ16" i="14"/>
  <c r="CG16" i="14"/>
  <c r="J17" i="14"/>
  <c r="Z17" i="14"/>
  <c r="AP17" i="14"/>
  <c r="BF17" i="14"/>
  <c r="BV17" i="14"/>
  <c r="CL17" i="14"/>
  <c r="O18" i="14"/>
  <c r="AE18" i="14"/>
  <c r="AU18" i="14"/>
  <c r="BK18" i="14"/>
  <c r="CA18" i="14"/>
  <c r="CI18" i="14"/>
  <c r="CN18" i="14"/>
  <c r="F19" i="14"/>
  <c r="L19" i="14"/>
  <c r="Q19" i="14"/>
  <c r="V19" i="14"/>
  <c r="AB19" i="14"/>
  <c r="AG19" i="14"/>
  <c r="AL19" i="14"/>
  <c r="AR19" i="14"/>
  <c r="AW19" i="14"/>
  <c r="BB19" i="14"/>
  <c r="BF19" i="14"/>
  <c r="BJ19" i="14"/>
  <c r="BN19" i="14"/>
  <c r="BR19" i="14"/>
  <c r="BV19" i="14"/>
  <c r="BZ19" i="14"/>
  <c r="CD19" i="14"/>
  <c r="CH19" i="14"/>
  <c r="CL19" i="14"/>
  <c r="C20" i="14"/>
  <c r="G20" i="14"/>
  <c r="K20" i="14"/>
  <c r="O20" i="14"/>
  <c r="S20" i="14"/>
  <c r="W20" i="14"/>
  <c r="AA20" i="14"/>
  <c r="AE20" i="14"/>
  <c r="AI20" i="14"/>
  <c r="AM20" i="14"/>
  <c r="AQ20" i="14"/>
  <c r="AU20" i="14"/>
  <c r="AY20" i="14"/>
  <c r="BC20" i="14"/>
  <c r="BG20" i="14"/>
  <c r="BK20" i="14"/>
  <c r="BO20" i="14"/>
  <c r="BS20" i="14"/>
  <c r="BW20" i="14"/>
  <c r="CA20" i="14"/>
  <c r="CE20" i="14"/>
  <c r="CI20" i="14"/>
  <c r="CM20" i="14"/>
  <c r="D21" i="14"/>
  <c r="H21" i="14"/>
  <c r="L21" i="14"/>
  <c r="P21" i="14"/>
  <c r="T21" i="14"/>
  <c r="X21" i="14"/>
  <c r="AB21" i="14"/>
  <c r="AF21" i="14"/>
  <c r="AJ21" i="14"/>
  <c r="AN21" i="14"/>
  <c r="AR21" i="14"/>
  <c r="AV21" i="14"/>
  <c r="AZ21" i="14"/>
  <c r="BD21" i="14"/>
  <c r="BH21" i="14"/>
  <c r="BL21" i="14"/>
  <c r="BP21" i="14"/>
  <c r="BT21" i="14"/>
  <c r="BX21" i="14"/>
  <c r="CB21" i="14"/>
  <c r="CF21" i="14"/>
  <c r="CJ21" i="14"/>
  <c r="CN21" i="14"/>
  <c r="E22" i="14"/>
  <c r="I22" i="14"/>
  <c r="M22" i="14"/>
  <c r="Q22" i="14"/>
  <c r="U22" i="14"/>
  <c r="Y22" i="14"/>
  <c r="AC22" i="14"/>
  <c r="AG22" i="14"/>
  <c r="AK22" i="14"/>
  <c r="AO22" i="14"/>
  <c r="AS22" i="14"/>
  <c r="AW22" i="14"/>
  <c r="BA22" i="14"/>
  <c r="BE22" i="14"/>
  <c r="BI22" i="14"/>
  <c r="BM22" i="14"/>
  <c r="BQ22" i="14"/>
  <c r="BU22" i="14"/>
  <c r="BY22" i="14"/>
  <c r="CC22" i="14"/>
  <c r="CG22" i="14"/>
  <c r="CK22" i="14"/>
  <c r="B23" i="14"/>
  <c r="F23" i="14"/>
  <c r="J23" i="14"/>
  <c r="N23" i="14"/>
  <c r="R23" i="14"/>
  <c r="V23" i="14"/>
  <c r="Z23" i="14"/>
  <c r="AD23" i="14"/>
  <c r="AH23" i="14"/>
  <c r="AL23" i="14"/>
  <c r="AP23" i="14"/>
  <c r="AT23" i="14"/>
  <c r="AX23" i="14"/>
  <c r="BB23" i="14"/>
  <c r="BF23" i="14"/>
  <c r="BJ23" i="14"/>
  <c r="BN23" i="14"/>
  <c r="BR23" i="14"/>
  <c r="BV23" i="14"/>
  <c r="BZ23" i="14"/>
  <c r="CD23" i="14"/>
  <c r="CH23" i="14"/>
  <c r="CL23" i="14"/>
  <c r="C24" i="14"/>
  <c r="G24" i="14"/>
  <c r="K24" i="14"/>
  <c r="O24" i="14"/>
  <c r="S24" i="14"/>
  <c r="W24" i="14"/>
  <c r="AA24" i="14"/>
  <c r="AE24" i="14"/>
  <c r="AI24" i="14"/>
  <c r="AM24" i="14"/>
  <c r="AQ24" i="14"/>
  <c r="AU24" i="14"/>
  <c r="AY24" i="14"/>
  <c r="BC24" i="14"/>
  <c r="BG24" i="14"/>
  <c r="BK24" i="14"/>
  <c r="BO24" i="14"/>
  <c r="BS24" i="14"/>
  <c r="BW24" i="14"/>
  <c r="BX8" i="14"/>
  <c r="B10" i="14"/>
  <c r="CI10" i="14"/>
  <c r="BJ11" i="14"/>
  <c r="K12" i="14"/>
  <c r="AQ12" i="14"/>
  <c r="BU12" i="14"/>
  <c r="D13" i="14"/>
  <c r="Y13" i="14"/>
  <c r="AT13" i="14"/>
  <c r="BP13" i="14"/>
  <c r="CK13" i="14"/>
  <c r="S14" i="14"/>
  <c r="AO14" i="14"/>
  <c r="BJ14" i="14"/>
  <c r="CA14" i="14"/>
  <c r="D15" i="14"/>
  <c r="T15" i="14"/>
  <c r="AJ15" i="14"/>
  <c r="AZ15" i="14"/>
  <c r="BP15" i="14"/>
  <c r="CF15" i="14"/>
  <c r="I16" i="14"/>
  <c r="Y16" i="14"/>
  <c r="AO16" i="14"/>
  <c r="BE16" i="14"/>
  <c r="BU16" i="14"/>
  <c r="CK16" i="14"/>
  <c r="N17" i="14"/>
  <c r="AD17" i="14"/>
  <c r="AT17" i="14"/>
  <c r="BJ17" i="14"/>
  <c r="BZ17" i="14"/>
  <c r="C18" i="14"/>
  <c r="S18" i="14"/>
  <c r="AI18" i="14"/>
  <c r="AY18" i="14"/>
  <c r="BO18" i="14"/>
  <c r="CE18" i="14"/>
  <c r="CJ18" i="14"/>
  <c r="B19" i="14"/>
  <c r="H19" i="14"/>
  <c r="M19" i="14"/>
  <c r="R19" i="14"/>
  <c r="X19" i="14"/>
  <c r="AC19" i="14"/>
  <c r="AH19" i="14"/>
  <c r="AN19" i="14"/>
  <c r="AS19" i="14"/>
  <c r="AX19" i="14"/>
  <c r="BC19" i="14"/>
  <c r="BG19" i="14"/>
  <c r="BK19" i="14"/>
  <c r="BO19" i="14"/>
  <c r="BS19" i="14"/>
  <c r="BW19" i="14"/>
  <c r="CA19" i="14"/>
  <c r="CE19" i="14"/>
  <c r="CI19" i="14"/>
  <c r="CM19" i="14"/>
  <c r="D20" i="14"/>
  <c r="H20" i="14"/>
  <c r="L20" i="14"/>
  <c r="P20" i="14"/>
  <c r="T20" i="14"/>
  <c r="X20" i="14"/>
  <c r="AB20" i="14"/>
  <c r="AF20" i="14"/>
  <c r="AJ20" i="14"/>
  <c r="AN20" i="14"/>
  <c r="AR20" i="14"/>
  <c r="AV20" i="14"/>
  <c r="AZ20" i="14"/>
  <c r="BD20" i="14"/>
  <c r="BH20" i="14"/>
  <c r="BL20" i="14"/>
  <c r="BP20" i="14"/>
  <c r="BT20" i="14"/>
  <c r="BX20" i="14"/>
  <c r="CB20" i="14"/>
  <c r="CF20" i="14"/>
  <c r="CJ20" i="14"/>
  <c r="CN20" i="14"/>
  <c r="E21" i="14"/>
  <c r="I21" i="14"/>
  <c r="M21" i="14"/>
  <c r="Q21" i="14"/>
  <c r="U21" i="14"/>
  <c r="Y21" i="14"/>
  <c r="AC21" i="14"/>
  <c r="AG21" i="14"/>
  <c r="AK21" i="14"/>
  <c r="AO21" i="14"/>
  <c r="AS21" i="14"/>
  <c r="AW21" i="14"/>
  <c r="BA21" i="14"/>
  <c r="BE21" i="14"/>
  <c r="BI21" i="14"/>
  <c r="BM21" i="14"/>
  <c r="BQ21" i="14"/>
  <c r="BU21" i="14"/>
  <c r="BY21" i="14"/>
  <c r="CC21" i="14"/>
  <c r="CG21" i="14"/>
  <c r="CK21" i="14"/>
  <c r="B22" i="14"/>
  <c r="F22" i="14"/>
  <c r="J22" i="14"/>
  <c r="N22" i="14"/>
  <c r="R22" i="14"/>
  <c r="V22" i="14"/>
  <c r="Z22" i="14"/>
  <c r="AD22" i="14"/>
  <c r="AH22" i="14"/>
  <c r="AL22" i="14"/>
  <c r="AP22" i="14"/>
  <c r="AT22" i="14"/>
  <c r="AX22" i="14"/>
  <c r="BB22" i="14"/>
  <c r="BF22" i="14"/>
  <c r="BJ22" i="14"/>
  <c r="BN22" i="14"/>
  <c r="BR22" i="14"/>
  <c r="BV22" i="14"/>
  <c r="BZ22" i="14"/>
  <c r="CD22" i="14"/>
  <c r="CH22" i="14"/>
  <c r="CL22" i="14"/>
  <c r="C23" i="14"/>
  <c r="G23" i="14"/>
  <c r="K23" i="14"/>
  <c r="O23" i="14"/>
  <c r="S23" i="14"/>
  <c r="W23" i="14"/>
  <c r="AA23" i="14"/>
  <c r="AE23" i="14"/>
  <c r="AI23" i="14"/>
  <c r="AM23" i="14"/>
  <c r="AQ23" i="14"/>
  <c r="AU23" i="14"/>
  <c r="AY23" i="14"/>
  <c r="BC23" i="14"/>
  <c r="BG23" i="14"/>
  <c r="BK23" i="14"/>
  <c r="BO23" i="14"/>
  <c r="BS23" i="14"/>
  <c r="BW23" i="14"/>
  <c r="CA23" i="14"/>
  <c r="CE23" i="14"/>
  <c r="CI23" i="14"/>
  <c r="CM23" i="14"/>
  <c r="D24" i="14"/>
  <c r="H24" i="14"/>
  <c r="L24" i="14"/>
  <c r="P24" i="14"/>
  <c r="T24" i="14"/>
  <c r="X24" i="14"/>
  <c r="AB24" i="14"/>
  <c r="AF24" i="14"/>
  <c r="AJ24" i="14"/>
  <c r="AN24" i="14"/>
  <c r="AR24" i="14"/>
  <c r="AV24" i="14"/>
  <c r="AZ24" i="14"/>
  <c r="BD24" i="14"/>
  <c r="BH24" i="14"/>
  <c r="BL24" i="14"/>
  <c r="BP24" i="14"/>
  <c r="BT24" i="14"/>
  <c r="BX24" i="14"/>
  <c r="CB24" i="14"/>
  <c r="CF24" i="14"/>
  <c r="CJ24" i="14"/>
  <c r="CN24" i="14"/>
  <c r="E25" i="14"/>
  <c r="I25" i="14"/>
  <c r="M25" i="14"/>
  <c r="Q25" i="14"/>
  <c r="U25" i="14"/>
  <c r="Y25" i="14"/>
  <c r="AC25" i="14"/>
  <c r="AG25" i="14"/>
  <c r="AK25" i="14"/>
  <c r="AO25" i="14"/>
  <c r="AS25" i="14"/>
  <c r="AW25" i="14"/>
  <c r="BA25" i="14"/>
  <c r="BE25" i="14"/>
  <c r="BI25" i="14"/>
  <c r="BM25" i="14"/>
  <c r="BQ25" i="14"/>
  <c r="BU25" i="14"/>
  <c r="BY25" i="14"/>
  <c r="CC25" i="14"/>
  <c r="CG25" i="14"/>
  <c r="CK25" i="14"/>
  <c r="B26" i="14"/>
  <c r="F26" i="14"/>
  <c r="J26" i="14"/>
  <c r="N26" i="14"/>
  <c r="R26" i="14"/>
  <c r="V26" i="14"/>
  <c r="Z26" i="14"/>
  <c r="AD26" i="14"/>
  <c r="AH26" i="14"/>
  <c r="AL26" i="14"/>
  <c r="AP26" i="14"/>
  <c r="AT26" i="14"/>
  <c r="AX26" i="14"/>
  <c r="BB26" i="14"/>
  <c r="BF26" i="14"/>
  <c r="BJ26" i="14"/>
  <c r="BN26" i="14"/>
  <c r="BR26" i="14"/>
  <c r="BV26" i="14"/>
  <c r="BZ26" i="14"/>
  <c r="CD26" i="14"/>
  <c r="CH26" i="14"/>
  <c r="CL26" i="14"/>
  <c r="C27" i="14"/>
  <c r="G27" i="14"/>
  <c r="K27" i="14"/>
  <c r="O27" i="14"/>
  <c r="S27" i="14"/>
  <c r="W27" i="14"/>
  <c r="AA27" i="14"/>
  <c r="AE27" i="14"/>
  <c r="AI27" i="14"/>
  <c r="AM27" i="14"/>
  <c r="AQ27" i="14"/>
  <c r="AU27" i="14"/>
  <c r="AY27" i="14"/>
  <c r="BC27" i="14"/>
  <c r="BG27" i="14"/>
  <c r="BK27" i="14"/>
  <c r="BO27" i="14"/>
  <c r="BS27" i="14"/>
  <c r="BW27" i="14"/>
  <c r="CA27" i="14"/>
  <c r="CE27" i="14"/>
  <c r="CI27" i="14"/>
  <c r="CM27" i="14"/>
  <c r="D28" i="14"/>
  <c r="H28" i="14"/>
  <c r="L28" i="14"/>
  <c r="P28" i="14"/>
  <c r="T28" i="14"/>
  <c r="X28" i="14"/>
  <c r="Q9" i="14"/>
  <c r="W10" i="14"/>
  <c r="N11" i="14"/>
  <c r="BZ11" i="14"/>
  <c r="S12" i="14"/>
  <c r="AY12" i="14"/>
  <c r="CA12" i="14"/>
  <c r="I13" i="14"/>
  <c r="AD13" i="14"/>
  <c r="AZ13" i="14"/>
  <c r="BU13" i="14"/>
  <c r="C14" i="14"/>
  <c r="Y14" i="14"/>
  <c r="AT14" i="14"/>
  <c r="BO14" i="14"/>
  <c r="CE14" i="14"/>
  <c r="H15" i="14"/>
  <c r="X15" i="14"/>
  <c r="AN15" i="14"/>
  <c r="BD15" i="14"/>
  <c r="BT15" i="14"/>
  <c r="CJ15" i="14"/>
  <c r="M16" i="14"/>
  <c r="AC16" i="14"/>
  <c r="B17" i="14"/>
  <c r="BN17" i="14"/>
  <c r="AM18" i="14"/>
  <c r="CK18" i="14"/>
  <c r="T19" i="14"/>
  <c r="AO19" i="14"/>
  <c r="BH19" i="14"/>
  <c r="BX19" i="14"/>
  <c r="CN19" i="14"/>
  <c r="Q20" i="14"/>
  <c r="AG20" i="14"/>
  <c r="AW20" i="14"/>
  <c r="BM20" i="14"/>
  <c r="CC20" i="14"/>
  <c r="F21" i="14"/>
  <c r="V21" i="14"/>
  <c r="AL21" i="14"/>
  <c r="BB21" i="14"/>
  <c r="BR21" i="14"/>
  <c r="CH21" i="14"/>
  <c r="K22" i="14"/>
  <c r="AA22" i="14"/>
  <c r="AQ22" i="14"/>
  <c r="BG22" i="14"/>
  <c r="BW22" i="14"/>
  <c r="CM22" i="14"/>
  <c r="P23" i="14"/>
  <c r="AF23" i="14"/>
  <c r="AV23" i="14"/>
  <c r="BL23" i="14"/>
  <c r="CB23" i="14"/>
  <c r="E24" i="14"/>
  <c r="U24" i="14"/>
  <c r="AK24" i="14"/>
  <c r="BA24" i="14"/>
  <c r="BQ24" i="14"/>
  <c r="CA24" i="14"/>
  <c r="CG24" i="14"/>
  <c r="CL24" i="14"/>
  <c r="D25" i="14"/>
  <c r="J25" i="14"/>
  <c r="O25" i="14"/>
  <c r="T25" i="14"/>
  <c r="Z25" i="14"/>
  <c r="AE25" i="14"/>
  <c r="AJ25" i="14"/>
  <c r="AP25" i="14"/>
  <c r="AU25" i="14"/>
  <c r="AZ25" i="14"/>
  <c r="BF25" i="14"/>
  <c r="BK25" i="14"/>
  <c r="BP25" i="14"/>
  <c r="BV25" i="14"/>
  <c r="CA25" i="14"/>
  <c r="CF25" i="14"/>
  <c r="CL25" i="14"/>
  <c r="D26" i="14"/>
  <c r="I26" i="14"/>
  <c r="O26" i="14"/>
  <c r="T26" i="14"/>
  <c r="Y26" i="14"/>
  <c r="AE26" i="14"/>
  <c r="AJ26" i="14"/>
  <c r="AO26" i="14"/>
  <c r="AU26" i="14"/>
  <c r="AZ26" i="14"/>
  <c r="BE26" i="14"/>
  <c r="BK26" i="14"/>
  <c r="BP26" i="14"/>
  <c r="BU26" i="14"/>
  <c r="CA26" i="14"/>
  <c r="CF26" i="14"/>
  <c r="CK26" i="14"/>
  <c r="D27" i="14"/>
  <c r="I27" i="14"/>
  <c r="N27" i="14"/>
  <c r="T27" i="14"/>
  <c r="Y27" i="14"/>
  <c r="AD27" i="14"/>
  <c r="AJ27" i="14"/>
  <c r="AO27" i="14"/>
  <c r="AT27" i="14"/>
  <c r="AZ27" i="14"/>
  <c r="BE27" i="14"/>
  <c r="AS16" i="14"/>
  <c r="AH17" i="14"/>
  <c r="W18" i="14"/>
  <c r="D19" i="14"/>
  <c r="AD19" i="14"/>
  <c r="BD19" i="14"/>
  <c r="CB19" i="14"/>
  <c r="I20" i="14"/>
  <c r="AC20" i="14"/>
  <c r="BA20" i="14"/>
  <c r="BU20" i="14"/>
  <c r="B21" i="14"/>
  <c r="Z21" i="14"/>
  <c r="AT21" i="14"/>
  <c r="BN21" i="14"/>
  <c r="CL21" i="14"/>
  <c r="S22" i="14"/>
  <c r="AM22" i="14"/>
  <c r="BK22" i="14"/>
  <c r="CE22" i="14"/>
  <c r="L23" i="14"/>
  <c r="AJ23" i="14"/>
  <c r="BD23" i="14"/>
  <c r="BX23" i="14"/>
  <c r="I24" i="14"/>
  <c r="AC24" i="14"/>
  <c r="AW24" i="14"/>
  <c r="BU24" i="14"/>
  <c r="CD24" i="14"/>
  <c r="CK24" i="14"/>
  <c r="F25" i="14"/>
  <c r="L25" i="14"/>
  <c r="S25" i="14"/>
  <c r="AA25" i="14"/>
  <c r="AH25" i="14"/>
  <c r="AN25" i="14"/>
  <c r="AV25" i="14"/>
  <c r="BC25" i="14"/>
  <c r="BJ25" i="14"/>
  <c r="BR25" i="14"/>
  <c r="BX25" i="14"/>
  <c r="CE25" i="14"/>
  <c r="CM25" i="14"/>
  <c r="G26" i="14"/>
  <c r="M26" i="14"/>
  <c r="U26" i="14"/>
  <c r="AB26" i="14"/>
  <c r="AI26" i="14"/>
  <c r="AQ26" i="14"/>
  <c r="AW26" i="14"/>
  <c r="BD26" i="14"/>
  <c r="BL26" i="14"/>
  <c r="BS26" i="14"/>
  <c r="BY26" i="14"/>
  <c r="CG26" i="14"/>
  <c r="CN26" i="14"/>
  <c r="H27" i="14"/>
  <c r="P27" i="14"/>
  <c r="V27" i="14"/>
  <c r="AC27" i="14"/>
  <c r="AK27" i="14"/>
  <c r="AR27" i="14"/>
  <c r="AX27" i="14"/>
  <c r="BF27" i="14"/>
  <c r="BL27" i="14"/>
  <c r="BQ27" i="14"/>
  <c r="BV27" i="14"/>
  <c r="CB27" i="14"/>
  <c r="CG27" i="14"/>
  <c r="CL27" i="14"/>
  <c r="E28" i="14"/>
  <c r="J28" i="14"/>
  <c r="O28" i="14"/>
  <c r="U28" i="14"/>
  <c r="Z28" i="14"/>
  <c r="AD28" i="14"/>
  <c r="AH28" i="14"/>
  <c r="AL28" i="14"/>
  <c r="AP28" i="14"/>
  <c r="AT28" i="14"/>
  <c r="AX28" i="14"/>
  <c r="BB28" i="14"/>
  <c r="BF28" i="14"/>
  <c r="BJ28" i="14"/>
  <c r="BN28" i="14"/>
  <c r="BR28" i="14"/>
  <c r="BV28" i="14"/>
  <c r="BZ28" i="14"/>
  <c r="CD28" i="14"/>
  <c r="CH28" i="14"/>
  <c r="CL28" i="14"/>
  <c r="C29" i="14"/>
  <c r="G29" i="14"/>
  <c r="K29" i="14"/>
  <c r="O29" i="14"/>
  <c r="S29" i="14"/>
  <c r="W29" i="14"/>
  <c r="AA29" i="14"/>
  <c r="AE29" i="14"/>
  <c r="AI29" i="14"/>
  <c r="AM29" i="14"/>
  <c r="AQ29" i="14"/>
  <c r="AU29" i="14"/>
  <c r="BI16" i="14"/>
  <c r="AX17" i="14"/>
  <c r="BC18" i="14"/>
  <c r="I19" i="14"/>
  <c r="AJ19" i="14"/>
  <c r="BL19" i="14"/>
  <c r="CF19" i="14"/>
  <c r="M20" i="14"/>
  <c r="AK20" i="14"/>
  <c r="BE20" i="14"/>
  <c r="BY20" i="14"/>
  <c r="J21" i="14"/>
  <c r="AD21" i="14"/>
  <c r="AX21" i="14"/>
  <c r="BV21" i="14"/>
  <c r="C22" i="14"/>
  <c r="W22" i="14"/>
  <c r="AU22" i="14"/>
  <c r="BO22" i="14"/>
  <c r="CI22" i="14"/>
  <c r="T23" i="14"/>
  <c r="AN23" i="14"/>
  <c r="BH23" i="14"/>
  <c r="CF23" i="14"/>
  <c r="M24" i="14"/>
  <c r="AG24" i="14"/>
  <c r="BE24" i="14"/>
  <c r="BY24" i="14"/>
  <c r="CE24" i="14"/>
  <c r="CM24" i="14"/>
  <c r="G25" i="14"/>
  <c r="N25" i="14"/>
  <c r="V25" i="14"/>
  <c r="AB25" i="14"/>
  <c r="AI25" i="14"/>
  <c r="AQ25" i="14"/>
  <c r="AX25" i="14"/>
  <c r="BD25" i="14"/>
  <c r="BL25" i="14"/>
  <c r="BS25" i="14"/>
  <c r="BZ25" i="14"/>
  <c r="CH25" i="14"/>
  <c r="CN25" i="14"/>
  <c r="H26" i="14"/>
  <c r="P26" i="14"/>
  <c r="W26" i="14"/>
  <c r="AC26" i="14"/>
  <c r="AK26" i="14"/>
  <c r="AR26" i="14"/>
  <c r="AY26" i="14"/>
  <c r="BG26" i="14"/>
  <c r="BM26" i="14"/>
  <c r="BT26" i="14"/>
  <c r="CB26" i="14"/>
  <c r="CI26" i="14"/>
  <c r="B27" i="14"/>
  <c r="J27" i="14"/>
  <c r="Q27" i="14"/>
  <c r="X27" i="14"/>
  <c r="AF27" i="14"/>
  <c r="AL27" i="14"/>
  <c r="AS27" i="14"/>
  <c r="BA27" i="14"/>
  <c r="BH27" i="14"/>
  <c r="BM27" i="14"/>
  <c r="BR27" i="14"/>
  <c r="BX27" i="14"/>
  <c r="CC27" i="14"/>
  <c r="CH27" i="14"/>
  <c r="CN27" i="14"/>
  <c r="F28" i="14"/>
  <c r="K28" i="14"/>
  <c r="Q28" i="14"/>
  <c r="V28" i="14"/>
  <c r="AA28" i="14"/>
  <c r="AE28" i="14"/>
  <c r="AI28" i="14"/>
  <c r="AM28" i="14"/>
  <c r="AQ28" i="14"/>
  <c r="AU28" i="14"/>
  <c r="AY28" i="14"/>
  <c r="BY16" i="14"/>
  <c r="CD17" i="14"/>
  <c r="BS18" i="14"/>
  <c r="N19" i="14"/>
  <c r="AT19" i="14"/>
  <c r="BP19" i="14"/>
  <c r="CJ19" i="14"/>
  <c r="U20" i="14"/>
  <c r="AO20" i="14"/>
  <c r="BI20" i="14"/>
  <c r="CG20" i="14"/>
  <c r="N21" i="14"/>
  <c r="AH21" i="14"/>
  <c r="BF21" i="14"/>
  <c r="BZ21" i="14"/>
  <c r="G22" i="14"/>
  <c r="AE22" i="14"/>
  <c r="AY22" i="14"/>
  <c r="BS22" i="14"/>
  <c r="D23" i="14"/>
  <c r="X23" i="14"/>
  <c r="AR23" i="14"/>
  <c r="BP23" i="14"/>
  <c r="CJ23" i="14"/>
  <c r="Q24" i="14"/>
  <c r="AO24" i="14"/>
  <c r="BI24" i="14"/>
  <c r="BZ24" i="14"/>
  <c r="CH24" i="14"/>
  <c r="B25" i="14"/>
  <c r="H25" i="14"/>
  <c r="P25" i="14"/>
  <c r="W25" i="14"/>
  <c r="AD25" i="14"/>
  <c r="AL25" i="14"/>
  <c r="AR25" i="14"/>
  <c r="AY25" i="14"/>
  <c r="BG25" i="14"/>
  <c r="BN25" i="14"/>
  <c r="BT25" i="14"/>
  <c r="CB25" i="14"/>
  <c r="CI25" i="14"/>
  <c r="C26" i="14"/>
  <c r="K26" i="14"/>
  <c r="Q26" i="14"/>
  <c r="X26" i="14"/>
  <c r="AF26" i="14"/>
  <c r="AM26" i="14"/>
  <c r="AS26" i="14"/>
  <c r="BA26" i="14"/>
  <c r="BH26" i="14"/>
  <c r="BO26" i="14"/>
  <c r="BW26" i="14"/>
  <c r="CC26" i="14"/>
  <c r="CJ26" i="14"/>
  <c r="E27" i="14"/>
  <c r="L27" i="14"/>
  <c r="R27" i="14"/>
  <c r="Z27" i="14"/>
  <c r="AG27" i="14"/>
  <c r="AN27" i="14"/>
  <c r="AV27" i="14"/>
  <c r="BB27" i="14"/>
  <c r="BI27" i="14"/>
  <c r="BN27" i="14"/>
  <c r="BT27" i="14"/>
  <c r="BY27" i="14"/>
  <c r="CD27" i="14"/>
  <c r="CJ27" i="14"/>
  <c r="B28" i="14"/>
  <c r="G28" i="14"/>
  <c r="M28" i="14"/>
  <c r="R28" i="14"/>
  <c r="W28" i="14"/>
  <c r="AB28" i="14"/>
  <c r="AF28" i="14"/>
  <c r="AJ28" i="14"/>
  <c r="AN28" i="14"/>
  <c r="AR28" i="14"/>
  <c r="AV28" i="14"/>
  <c r="AZ28" i="14"/>
  <c r="R17" i="14"/>
  <c r="G18" i="14"/>
  <c r="CF18" i="14"/>
  <c r="Y19" i="14"/>
  <c r="AZ19" i="14"/>
  <c r="BT19" i="14"/>
  <c r="E20" i="14"/>
  <c r="Y20" i="14"/>
  <c r="AS20" i="14"/>
  <c r="BQ20" i="14"/>
  <c r="CK20" i="14"/>
  <c r="R21" i="14"/>
  <c r="AP21" i="14"/>
  <c r="BJ21" i="14"/>
  <c r="CD21" i="14"/>
  <c r="O22" i="14"/>
  <c r="AI22" i="14"/>
  <c r="BC22" i="14"/>
  <c r="CA22" i="14"/>
  <c r="H23" i="14"/>
  <c r="AB23" i="14"/>
  <c r="AZ23" i="14"/>
  <c r="BT23" i="14"/>
  <c r="CN23" i="14"/>
  <c r="Y24" i="14"/>
  <c r="AS24" i="14"/>
  <c r="BM24" i="14"/>
  <c r="CC24" i="14"/>
  <c r="CI24" i="14"/>
  <c r="C25" i="14"/>
  <c r="K25" i="14"/>
  <c r="R25" i="14"/>
  <c r="X25" i="14"/>
  <c r="AF25" i="14"/>
  <c r="AM25" i="14"/>
  <c r="AT25" i="14"/>
  <c r="BB25" i="14"/>
  <c r="BH25" i="14"/>
  <c r="BO25" i="14"/>
  <c r="BW25" i="14"/>
  <c r="CD25" i="14"/>
  <c r="CJ25" i="14"/>
  <c r="E26" i="14"/>
  <c r="L26" i="14"/>
  <c r="S26" i="14"/>
  <c r="AA26" i="14"/>
  <c r="AG26" i="14"/>
  <c r="AN26" i="14"/>
  <c r="AV26" i="14"/>
  <c r="BC26" i="14"/>
  <c r="BI26" i="14"/>
  <c r="BQ26" i="14"/>
  <c r="BX26" i="14"/>
  <c r="CE26" i="14"/>
  <c r="CM26" i="14"/>
  <c r="F27" i="14"/>
  <c r="M27" i="14"/>
  <c r="U27" i="14"/>
  <c r="AB27" i="14"/>
  <c r="AH27" i="14"/>
  <c r="AP27" i="14"/>
  <c r="AW27" i="14"/>
  <c r="BD27" i="14"/>
  <c r="BJ27" i="14"/>
  <c r="BP27" i="14"/>
  <c r="BU27" i="14"/>
  <c r="BZ27" i="14"/>
  <c r="CF27" i="14"/>
  <c r="CK27" i="14"/>
  <c r="C28" i="14"/>
  <c r="I28" i="14"/>
  <c r="N28" i="14"/>
  <c r="S28" i="14"/>
  <c r="Y28" i="14"/>
  <c r="AC28" i="14"/>
  <c r="AG28" i="14"/>
  <c r="AK28" i="14"/>
  <c r="AO28" i="14"/>
  <c r="AS28" i="14"/>
  <c r="AW28" i="14"/>
  <c r="BA28" i="14"/>
  <c r="BE28" i="14"/>
  <c r="BI28" i="14"/>
  <c r="BM28" i="14"/>
  <c r="BQ28" i="14"/>
  <c r="BU28" i="14"/>
  <c r="BY28" i="14"/>
  <c r="CC28" i="14"/>
  <c r="CG28" i="14"/>
  <c r="CK28" i="14"/>
  <c r="B29" i="14"/>
  <c r="F29" i="14"/>
  <c r="J29" i="14"/>
  <c r="N29" i="14"/>
  <c r="R29" i="14"/>
  <c r="V29" i="14"/>
  <c r="Z29" i="14"/>
  <c r="AD29" i="14"/>
  <c r="AH29" i="14"/>
  <c r="AL29" i="14"/>
  <c r="AP29" i="14"/>
  <c r="AT29" i="14"/>
  <c r="AX29" i="14"/>
  <c r="BB29" i="14"/>
  <c r="BF29" i="14"/>
  <c r="BJ29" i="14"/>
  <c r="BN29" i="14"/>
  <c r="BR29" i="14"/>
  <c r="BV29" i="14"/>
  <c r="BZ29" i="14"/>
  <c r="CD29" i="14"/>
  <c r="CH29" i="14"/>
  <c r="CL29" i="14"/>
  <c r="C30" i="14"/>
  <c r="G30" i="14"/>
  <c r="K30" i="14"/>
  <c r="O30" i="14"/>
  <c r="S30" i="14"/>
  <c r="W30" i="14"/>
  <c r="AA30" i="14"/>
  <c r="AE30" i="14"/>
  <c r="AI30" i="14"/>
  <c r="AM30" i="14"/>
  <c r="AQ30" i="14"/>
  <c r="AU30" i="14"/>
  <c r="AY30" i="14"/>
  <c r="BC30" i="14"/>
  <c r="BG30" i="14"/>
  <c r="BK30" i="14"/>
  <c r="BO30" i="14"/>
  <c r="BS30" i="14"/>
  <c r="BW30" i="14"/>
  <c r="CA30" i="14"/>
  <c r="CE30" i="14"/>
  <c r="CI30" i="14"/>
  <c r="CM30" i="14"/>
  <c r="D31" i="14"/>
  <c r="H31" i="14"/>
  <c r="L31" i="14"/>
  <c r="P31" i="14"/>
  <c r="T31" i="14"/>
  <c r="X31" i="14"/>
  <c r="AB31" i="14"/>
  <c r="AF31" i="14"/>
  <c r="AJ31" i="14"/>
  <c r="AN31" i="14"/>
  <c r="AR31" i="14"/>
  <c r="AV31" i="14"/>
  <c r="AZ31" i="14"/>
  <c r="BD31" i="14"/>
  <c r="BH31" i="14"/>
  <c r="BL31" i="14"/>
  <c r="BP31" i="14"/>
  <c r="BT31" i="14"/>
  <c r="BX31" i="14"/>
  <c r="CB31" i="14"/>
  <c r="CF31" i="14"/>
  <c r="CJ31" i="14"/>
  <c r="CN31" i="14"/>
  <c r="E32" i="14"/>
  <c r="I32" i="14"/>
  <c r="M32" i="14"/>
  <c r="Q32" i="14"/>
  <c r="U32" i="14"/>
  <c r="Y32" i="14"/>
  <c r="AC32" i="14"/>
  <c r="AG32" i="14"/>
  <c r="AK32" i="14"/>
  <c r="AO32" i="14"/>
  <c r="AS32" i="14"/>
  <c r="BC28" i="14"/>
  <c r="BK28" i="14"/>
  <c r="BS28" i="14"/>
  <c r="CA28" i="14"/>
  <c r="CI28" i="14"/>
  <c r="D29" i="14"/>
  <c r="L29" i="14"/>
  <c r="T29" i="14"/>
  <c r="AB29" i="14"/>
  <c r="AJ29" i="14"/>
  <c r="AR29" i="14"/>
  <c r="AY29" i="14"/>
  <c r="BD29" i="14"/>
  <c r="BI29" i="14"/>
  <c r="BO29" i="14"/>
  <c r="BT29" i="14"/>
  <c r="BY29" i="14"/>
  <c r="CE29" i="14"/>
  <c r="CJ29" i="14"/>
  <c r="B30" i="14"/>
  <c r="H30" i="14"/>
  <c r="M30" i="14"/>
  <c r="R30" i="14"/>
  <c r="X30" i="14"/>
  <c r="AC30" i="14"/>
  <c r="AH30" i="14"/>
  <c r="AN30" i="14"/>
  <c r="AS30" i="14"/>
  <c r="AX30" i="14"/>
  <c r="BD30" i="14"/>
  <c r="BI30" i="14"/>
  <c r="BN30" i="14"/>
  <c r="BT30" i="14"/>
  <c r="BY30" i="14"/>
  <c r="CD30" i="14"/>
  <c r="CJ30" i="14"/>
  <c r="B31" i="14"/>
  <c r="G31" i="14"/>
  <c r="M31" i="14"/>
  <c r="R31" i="14"/>
  <c r="W31" i="14"/>
  <c r="AC31" i="14"/>
  <c r="AH31" i="14"/>
  <c r="AM31" i="14"/>
  <c r="AS31" i="14"/>
  <c r="AX31" i="14"/>
  <c r="BC31" i="14"/>
  <c r="BI31" i="14"/>
  <c r="BN31" i="14"/>
  <c r="BS31" i="14"/>
  <c r="BY31" i="14"/>
  <c r="CD31" i="14"/>
  <c r="CI31" i="14"/>
  <c r="B32" i="14"/>
  <c r="G32" i="14"/>
  <c r="L32" i="14"/>
  <c r="R32" i="14"/>
  <c r="W32" i="14"/>
  <c r="AB32" i="14"/>
  <c r="AH32" i="14"/>
  <c r="AM32" i="14"/>
  <c r="AR32" i="14"/>
  <c r="AW32" i="14"/>
  <c r="BA32" i="14"/>
  <c r="BE32" i="14"/>
  <c r="BI32" i="14"/>
  <c r="BM32" i="14"/>
  <c r="BQ32" i="14"/>
  <c r="BU32" i="14"/>
  <c r="BY32" i="14"/>
  <c r="CC32" i="14"/>
  <c r="CG32" i="14"/>
  <c r="CK32" i="14"/>
  <c r="B33" i="14"/>
  <c r="F33" i="14"/>
  <c r="J33" i="14"/>
  <c r="N33" i="14"/>
  <c r="R33" i="14"/>
  <c r="V33" i="14"/>
  <c r="Z33" i="14"/>
  <c r="AD33" i="14"/>
  <c r="AH33" i="14"/>
  <c r="AL33" i="14"/>
  <c r="AP33" i="14"/>
  <c r="AT33" i="14"/>
  <c r="AX33" i="14"/>
  <c r="BB33" i="14"/>
  <c r="BF33" i="14"/>
  <c r="BJ33" i="14"/>
  <c r="BN33" i="14"/>
  <c r="BR33" i="14"/>
  <c r="BV33" i="14"/>
  <c r="BZ33" i="14"/>
  <c r="CD33" i="14"/>
  <c r="CH33" i="14"/>
  <c r="CL33" i="14"/>
  <c r="C34" i="14"/>
  <c r="G34" i="14"/>
  <c r="K34" i="14"/>
  <c r="O34" i="14"/>
  <c r="S34" i="14"/>
  <c r="W34" i="14"/>
  <c r="AA34" i="14"/>
  <c r="AE34" i="14"/>
  <c r="AI34" i="14"/>
  <c r="AM34" i="14"/>
  <c r="AQ34" i="14"/>
  <c r="AU34" i="14"/>
  <c r="AY34" i="14"/>
  <c r="BC34" i="14"/>
  <c r="BG34" i="14"/>
  <c r="BK34" i="14"/>
  <c r="BO34" i="14"/>
  <c r="BS34" i="14"/>
  <c r="BW34" i="14"/>
  <c r="CA34" i="14"/>
  <c r="CE34" i="14"/>
  <c r="CI34" i="14"/>
  <c r="CM34" i="14"/>
  <c r="D35" i="14"/>
  <c r="H35" i="14"/>
  <c r="L35" i="14"/>
  <c r="P35" i="14"/>
  <c r="T35" i="14"/>
  <c r="X35" i="14"/>
  <c r="AB35" i="14"/>
  <c r="AF35" i="14"/>
  <c r="AJ35" i="14"/>
  <c r="AN35" i="14"/>
  <c r="AR35" i="14"/>
  <c r="AV35" i="14"/>
  <c r="AZ35" i="14"/>
  <c r="BD35" i="14"/>
  <c r="BH35" i="14"/>
  <c r="BL35" i="14"/>
  <c r="BP35" i="14"/>
  <c r="BT35" i="14"/>
  <c r="BX35" i="14"/>
  <c r="CB35" i="14"/>
  <c r="CF35" i="14"/>
  <c r="CJ35" i="14"/>
  <c r="CN35" i="14"/>
  <c r="E36" i="14"/>
  <c r="I36" i="14"/>
  <c r="M36" i="14"/>
  <c r="Q36" i="14"/>
  <c r="U36" i="14"/>
  <c r="Y36" i="14"/>
  <c r="AC36" i="14"/>
  <c r="AG36" i="14"/>
  <c r="AK36" i="14"/>
  <c r="AO36" i="14"/>
  <c r="AS36" i="14"/>
  <c r="AW36" i="14"/>
  <c r="BA36" i="14"/>
  <c r="BE36" i="14"/>
  <c r="BI36" i="14"/>
  <c r="BM36" i="14"/>
  <c r="BQ36" i="14"/>
  <c r="BU36" i="14"/>
  <c r="BY36" i="14"/>
  <c r="CC36" i="14"/>
  <c r="CG36" i="14"/>
  <c r="CK36" i="14"/>
  <c r="B37" i="14"/>
  <c r="F37" i="14"/>
  <c r="J37" i="14"/>
  <c r="N37" i="14"/>
  <c r="R37" i="14"/>
  <c r="V37" i="14"/>
  <c r="Z37" i="14"/>
  <c r="BD28" i="14"/>
  <c r="BL28" i="14"/>
  <c r="BT28" i="14"/>
  <c r="CB28" i="14"/>
  <c r="CJ28" i="14"/>
  <c r="E29" i="14"/>
  <c r="M29" i="14"/>
  <c r="U29" i="14"/>
  <c r="AC29" i="14"/>
  <c r="AK29" i="14"/>
  <c r="AS29" i="14"/>
  <c r="AZ29" i="14"/>
  <c r="BE29" i="14"/>
  <c r="BK29" i="14"/>
  <c r="BP29" i="14"/>
  <c r="BU29" i="14"/>
  <c r="CA29" i="14"/>
  <c r="CF29" i="14"/>
  <c r="CK29" i="14"/>
  <c r="D30" i="14"/>
  <c r="I30" i="14"/>
  <c r="N30" i="14"/>
  <c r="T30" i="14"/>
  <c r="Y30" i="14"/>
  <c r="AD30" i="14"/>
  <c r="AJ30" i="14"/>
  <c r="AO30" i="14"/>
  <c r="AT30" i="14"/>
  <c r="AZ30" i="14"/>
  <c r="BE30" i="14"/>
  <c r="BJ30" i="14"/>
  <c r="BP30" i="14"/>
  <c r="BU30" i="14"/>
  <c r="BZ30" i="14"/>
  <c r="CF30" i="14"/>
  <c r="CK30" i="14"/>
  <c r="C31" i="14"/>
  <c r="I31" i="14"/>
  <c r="N31" i="14"/>
  <c r="S31" i="14"/>
  <c r="Y31" i="14"/>
  <c r="AD31" i="14"/>
  <c r="AI31" i="14"/>
  <c r="AO31" i="14"/>
  <c r="AT31" i="14"/>
  <c r="AY31" i="14"/>
  <c r="BE31" i="14"/>
  <c r="BJ31" i="14"/>
  <c r="BO31" i="14"/>
  <c r="BU31" i="14"/>
  <c r="BZ31" i="14"/>
  <c r="CE31" i="14"/>
  <c r="CK31" i="14"/>
  <c r="C32" i="14"/>
  <c r="H32" i="14"/>
  <c r="N32" i="14"/>
  <c r="S32" i="14"/>
  <c r="X32" i="14"/>
  <c r="AD32" i="14"/>
  <c r="AI32" i="14"/>
  <c r="AN32" i="14"/>
  <c r="AT32" i="14"/>
  <c r="AX32" i="14"/>
  <c r="BB32" i="14"/>
  <c r="BF32" i="14"/>
  <c r="BJ32" i="14"/>
  <c r="BN32" i="14"/>
  <c r="BR32" i="14"/>
  <c r="BV32" i="14"/>
  <c r="BZ32" i="14"/>
  <c r="CD32" i="14"/>
  <c r="CH32" i="14"/>
  <c r="CL32" i="14"/>
  <c r="C33" i="14"/>
  <c r="G33" i="14"/>
  <c r="K33" i="14"/>
  <c r="O33" i="14"/>
  <c r="S33" i="14"/>
  <c r="W33" i="14"/>
  <c r="AA33" i="14"/>
  <c r="AE33" i="14"/>
  <c r="AI33" i="14"/>
  <c r="AM33" i="14"/>
  <c r="AQ33" i="14"/>
  <c r="AU33" i="14"/>
  <c r="AY33" i="14"/>
  <c r="BC33" i="14"/>
  <c r="BG33" i="14"/>
  <c r="BK33" i="14"/>
  <c r="BO33" i="14"/>
  <c r="BS33" i="14"/>
  <c r="BW33" i="14"/>
  <c r="CA33" i="14"/>
  <c r="CE33" i="14"/>
  <c r="CI33" i="14"/>
  <c r="CM33" i="14"/>
  <c r="D34" i="14"/>
  <c r="H34" i="14"/>
  <c r="L34" i="14"/>
  <c r="P34" i="14"/>
  <c r="T34" i="14"/>
  <c r="X34" i="14"/>
  <c r="AB34" i="14"/>
  <c r="AF34" i="14"/>
  <c r="AJ34" i="14"/>
  <c r="AN34" i="14"/>
  <c r="AR34" i="14"/>
  <c r="AV34" i="14"/>
  <c r="AZ34" i="14"/>
  <c r="BD34" i="14"/>
  <c r="BH34" i="14"/>
  <c r="BL34" i="14"/>
  <c r="BP34" i="14"/>
  <c r="BT34" i="14"/>
  <c r="BX34" i="14"/>
  <c r="CB34" i="14"/>
  <c r="CF34" i="14"/>
  <c r="CJ34" i="14"/>
  <c r="CN34" i="14"/>
  <c r="E35" i="14"/>
  <c r="I35" i="14"/>
  <c r="M35" i="14"/>
  <c r="Q35" i="14"/>
  <c r="U35" i="14"/>
  <c r="Y35" i="14"/>
  <c r="AC35" i="14"/>
  <c r="AG35" i="14"/>
  <c r="AK35" i="14"/>
  <c r="AO35" i="14"/>
  <c r="AS35" i="14"/>
  <c r="AW35" i="14"/>
  <c r="BA35" i="14"/>
  <c r="BE35" i="14"/>
  <c r="BI35" i="14"/>
  <c r="BM35" i="14"/>
  <c r="BQ35" i="14"/>
  <c r="BU35" i="14"/>
  <c r="BY35" i="14"/>
  <c r="CC35" i="14"/>
  <c r="CG35" i="14"/>
  <c r="CK35" i="14"/>
  <c r="B36" i="14"/>
  <c r="F36" i="14"/>
  <c r="J36" i="14"/>
  <c r="N36" i="14"/>
  <c r="R36" i="14"/>
  <c r="V36" i="14"/>
  <c r="Z36" i="14"/>
  <c r="AD36" i="14"/>
  <c r="AH36" i="14"/>
  <c r="AL36" i="14"/>
  <c r="AP36" i="14"/>
  <c r="AT36" i="14"/>
  <c r="AX36" i="14"/>
  <c r="BB36" i="14"/>
  <c r="BF36" i="14"/>
  <c r="BJ36" i="14"/>
  <c r="BN36" i="14"/>
  <c r="BR36" i="14"/>
  <c r="BV36" i="14"/>
  <c r="BZ36" i="14"/>
  <c r="CD36" i="14"/>
  <c r="CH36" i="14"/>
  <c r="CL36" i="14"/>
  <c r="C37" i="14"/>
  <c r="G37" i="14"/>
  <c r="K37" i="14"/>
  <c r="O37" i="14"/>
  <c r="S37" i="14"/>
  <c r="W37" i="14"/>
  <c r="BG28" i="14"/>
  <c r="BO28" i="14"/>
  <c r="BW28" i="14"/>
  <c r="CE28" i="14"/>
  <c r="CM28" i="14"/>
  <c r="H29" i="14"/>
  <c r="P29" i="14"/>
  <c r="X29" i="14"/>
  <c r="AF29" i="14"/>
  <c r="AN29" i="14"/>
  <c r="AV29" i="14"/>
  <c r="BA29" i="14"/>
  <c r="BG29" i="14"/>
  <c r="BL29" i="14"/>
  <c r="BQ29" i="14"/>
  <c r="BW29" i="14"/>
  <c r="CB29" i="14"/>
  <c r="CG29" i="14"/>
  <c r="CM29" i="14"/>
  <c r="E30" i="14"/>
  <c r="J30" i="14"/>
  <c r="P30" i="14"/>
  <c r="U30" i="14"/>
  <c r="Z30" i="14"/>
  <c r="AF30" i="14"/>
  <c r="AK30" i="14"/>
  <c r="AP30" i="14"/>
  <c r="AV30" i="14"/>
  <c r="BA30" i="14"/>
  <c r="BF30" i="14"/>
  <c r="BL30" i="14"/>
  <c r="BQ30" i="14"/>
  <c r="BV30" i="14"/>
  <c r="CB30" i="14"/>
  <c r="CG30" i="14"/>
  <c r="CL30" i="14"/>
  <c r="E31" i="14"/>
  <c r="J31" i="14"/>
  <c r="O31" i="14"/>
  <c r="U31" i="14"/>
  <c r="Z31" i="14"/>
  <c r="AE31" i="14"/>
  <c r="AK31" i="14"/>
  <c r="AP31" i="14"/>
  <c r="AU31" i="14"/>
  <c r="BA31" i="14"/>
  <c r="BF31" i="14"/>
  <c r="BK31" i="14"/>
  <c r="BQ31" i="14"/>
  <c r="BV31" i="14"/>
  <c r="CA31" i="14"/>
  <c r="CG31" i="14"/>
  <c r="CL31" i="14"/>
  <c r="D32" i="14"/>
  <c r="J32" i="14"/>
  <c r="O32" i="14"/>
  <c r="T32" i="14"/>
  <c r="Z32" i="14"/>
  <c r="AE32" i="14"/>
  <c r="AJ32" i="14"/>
  <c r="AP32" i="14"/>
  <c r="AU32" i="14"/>
  <c r="AY32" i="14"/>
  <c r="BC32" i="14"/>
  <c r="BG32" i="14"/>
  <c r="BK32" i="14"/>
  <c r="BO32" i="14"/>
  <c r="BS32" i="14"/>
  <c r="BW32" i="14"/>
  <c r="CA32" i="14"/>
  <c r="CE32" i="14"/>
  <c r="CI32" i="14"/>
  <c r="CM32" i="14"/>
  <c r="D33" i="14"/>
  <c r="H33" i="14"/>
  <c r="L33" i="14"/>
  <c r="P33" i="14"/>
  <c r="T33" i="14"/>
  <c r="X33" i="14"/>
  <c r="AB33" i="14"/>
  <c r="AF33" i="14"/>
  <c r="AJ33" i="14"/>
  <c r="AN33" i="14"/>
  <c r="AR33" i="14"/>
  <c r="AV33" i="14"/>
  <c r="AZ33" i="14"/>
  <c r="BD33" i="14"/>
  <c r="BH33" i="14"/>
  <c r="BL33" i="14"/>
  <c r="BP33" i="14"/>
  <c r="BT33" i="14"/>
  <c r="BX33" i="14"/>
  <c r="CB33" i="14"/>
  <c r="CF33" i="14"/>
  <c r="CJ33" i="14"/>
  <c r="CN33" i="14"/>
  <c r="E34" i="14"/>
  <c r="I34" i="14"/>
  <c r="M34" i="14"/>
  <c r="Q34" i="14"/>
  <c r="U34" i="14"/>
  <c r="Y34" i="14"/>
  <c r="AC34" i="14"/>
  <c r="AG34" i="14"/>
  <c r="AK34" i="14"/>
  <c r="AO34" i="14"/>
  <c r="AS34" i="14"/>
  <c r="AW34" i="14"/>
  <c r="BA34" i="14"/>
  <c r="BE34" i="14"/>
  <c r="BI34" i="14"/>
  <c r="BM34" i="14"/>
  <c r="BQ34" i="14"/>
  <c r="BU34" i="14"/>
  <c r="BY34" i="14"/>
  <c r="CC34" i="14"/>
  <c r="CG34" i="14"/>
  <c r="CK34" i="14"/>
  <c r="B35" i="14"/>
  <c r="F35" i="14"/>
  <c r="J35" i="14"/>
  <c r="N35" i="14"/>
  <c r="R35" i="14"/>
  <c r="V35" i="14"/>
  <c r="Z35" i="14"/>
  <c r="AD35" i="14"/>
  <c r="AH35" i="14"/>
  <c r="AL35" i="14"/>
  <c r="AP35" i="14"/>
  <c r="AT35" i="14"/>
  <c r="AX35" i="14"/>
  <c r="BB35" i="14"/>
  <c r="BF35" i="14"/>
  <c r="BJ35" i="14"/>
  <c r="BN35" i="14"/>
  <c r="BR35" i="14"/>
  <c r="BV35" i="14"/>
  <c r="BZ35" i="14"/>
  <c r="CD35" i="14"/>
  <c r="CH35" i="14"/>
  <c r="CL35" i="14"/>
  <c r="C36" i="14"/>
  <c r="G36" i="14"/>
  <c r="K36" i="14"/>
  <c r="O36" i="14"/>
  <c r="S36" i="14"/>
  <c r="W36" i="14"/>
  <c r="AA36" i="14"/>
  <c r="AE36" i="14"/>
  <c r="AI36" i="14"/>
  <c r="AM36" i="14"/>
  <c r="AQ36" i="14"/>
  <c r="AU36" i="14"/>
  <c r="AY36" i="14"/>
  <c r="BC36" i="14"/>
  <c r="BG36" i="14"/>
  <c r="BK36" i="14"/>
  <c r="BO36" i="14"/>
  <c r="BS36" i="14"/>
  <c r="BW36" i="14"/>
  <c r="CA36" i="14"/>
  <c r="CE36" i="14"/>
  <c r="CI36" i="14"/>
  <c r="CM36" i="14"/>
  <c r="D37" i="14"/>
  <c r="H37" i="14"/>
  <c r="L37" i="14"/>
  <c r="P37" i="14"/>
  <c r="T37" i="14"/>
  <c r="X37" i="14"/>
  <c r="BH28" i="14"/>
  <c r="BP28" i="14"/>
  <c r="BX28" i="14"/>
  <c r="CF28" i="14"/>
  <c r="CN28" i="14"/>
  <c r="I29" i="14"/>
  <c r="Q29" i="14"/>
  <c r="Y29" i="14"/>
  <c r="AG29" i="14"/>
  <c r="AO29" i="14"/>
  <c r="AW29" i="14"/>
  <c r="BC29" i="14"/>
  <c r="BH29" i="14"/>
  <c r="BM29" i="14"/>
  <c r="BS29" i="14"/>
  <c r="BX29" i="14"/>
  <c r="CC29" i="14"/>
  <c r="CI29" i="14"/>
  <c r="CN29" i="14"/>
  <c r="F30" i="14"/>
  <c r="L30" i="14"/>
  <c r="Q30" i="14"/>
  <c r="V30" i="14"/>
  <c r="AB30" i="14"/>
  <c r="AG30" i="14"/>
  <c r="AL30" i="14"/>
  <c r="AR30" i="14"/>
  <c r="AW30" i="14"/>
  <c r="BB30" i="14"/>
  <c r="BH30" i="14"/>
  <c r="BM30" i="14"/>
  <c r="BR30" i="14"/>
  <c r="BX30" i="14"/>
  <c r="CC30" i="14"/>
  <c r="CH30" i="14"/>
  <c r="CN30" i="14"/>
  <c r="F31" i="14"/>
  <c r="K31" i="14"/>
  <c r="Q31" i="14"/>
  <c r="V31" i="14"/>
  <c r="AA31" i="14"/>
  <c r="AG31" i="14"/>
  <c r="AL31" i="14"/>
  <c r="AQ31" i="14"/>
  <c r="AW31" i="14"/>
  <c r="BB31" i="14"/>
  <c r="BG31" i="14"/>
  <c r="BM31" i="14"/>
  <c r="BR31" i="14"/>
  <c r="BW31" i="14"/>
  <c r="CC31" i="14"/>
  <c r="CH31" i="14"/>
  <c r="CM31" i="14"/>
  <c r="F32" i="14"/>
  <c r="K32" i="14"/>
  <c r="P32" i="14"/>
  <c r="V32" i="14"/>
  <c r="AA32" i="14"/>
  <c r="AF32" i="14"/>
  <c r="AL32" i="14"/>
  <c r="AQ32" i="14"/>
  <c r="AV32" i="14"/>
  <c r="AZ32" i="14"/>
  <c r="BD32" i="14"/>
  <c r="BH32" i="14"/>
  <c r="BL32" i="14"/>
  <c r="BP32" i="14"/>
  <c r="BT32" i="14"/>
  <c r="BX32" i="14"/>
  <c r="CB32" i="14"/>
  <c r="CF32" i="14"/>
  <c r="CJ32" i="14"/>
  <c r="CN32" i="14"/>
  <c r="E33" i="14"/>
  <c r="I33" i="14"/>
  <c r="M33" i="14"/>
  <c r="Q33" i="14"/>
  <c r="U33" i="14"/>
  <c r="Y33" i="14"/>
  <c r="AC33" i="14"/>
  <c r="AG33" i="14"/>
  <c r="AK33" i="14"/>
  <c r="AO33" i="14"/>
  <c r="AS33" i="14"/>
  <c r="AW33" i="14"/>
  <c r="BA33" i="14"/>
  <c r="BE33" i="14"/>
  <c r="BI33" i="14"/>
  <c r="BM33" i="14"/>
  <c r="BQ33" i="14"/>
  <c r="BU33" i="14"/>
  <c r="BY33" i="14"/>
  <c r="CC33" i="14"/>
  <c r="CG33" i="14"/>
  <c r="CK33" i="14"/>
  <c r="B34" i="14"/>
  <c r="F34" i="14"/>
  <c r="J34" i="14"/>
  <c r="N34" i="14"/>
  <c r="R34" i="14"/>
  <c r="V34" i="14"/>
  <c r="Z34" i="14"/>
  <c r="AD34" i="14"/>
  <c r="AH34" i="14"/>
  <c r="AL34" i="14"/>
  <c r="AP34" i="14"/>
  <c r="AT34" i="14"/>
  <c r="AX34" i="14"/>
  <c r="BB34" i="14"/>
  <c r="BF34" i="14"/>
  <c r="BJ34" i="14"/>
  <c r="BN34" i="14"/>
  <c r="BR34" i="14"/>
  <c r="BV34" i="14"/>
  <c r="BZ34" i="14"/>
  <c r="CD34" i="14"/>
  <c r="CH34" i="14"/>
  <c r="CL34" i="14"/>
  <c r="C35" i="14"/>
  <c r="G35" i="14"/>
  <c r="K35" i="14"/>
  <c r="O35" i="14"/>
  <c r="S35" i="14"/>
  <c r="W35" i="14"/>
  <c r="AA35" i="14"/>
  <c r="AE35" i="14"/>
  <c r="AI35" i="14"/>
  <c r="AM35" i="14"/>
  <c r="AQ35" i="14"/>
  <c r="AU35" i="14"/>
  <c r="AY35" i="14"/>
  <c r="BC35" i="14"/>
  <c r="BG35" i="14"/>
  <c r="BK35" i="14"/>
  <c r="BO35" i="14"/>
  <c r="BS35" i="14"/>
  <c r="BW35" i="14"/>
  <c r="CA35" i="14"/>
  <c r="CE35" i="14"/>
  <c r="CI35" i="14"/>
  <c r="CM35" i="14"/>
  <c r="D36" i="14"/>
  <c r="H36" i="14"/>
  <c r="L36" i="14"/>
  <c r="P36" i="14"/>
  <c r="T36" i="14"/>
  <c r="X36" i="14"/>
  <c r="AB36" i="14"/>
  <c r="AF36" i="14"/>
  <c r="AJ36" i="14"/>
  <c r="AN36" i="14"/>
  <c r="AR36" i="14"/>
  <c r="AV36" i="14"/>
  <c r="AZ36" i="14"/>
  <c r="BD36" i="14"/>
  <c r="BH36" i="14"/>
  <c r="BL36" i="14"/>
  <c r="BP36" i="14"/>
  <c r="BT36" i="14"/>
  <c r="BX36" i="14"/>
  <c r="CB36" i="14"/>
  <c r="CF36" i="14"/>
  <c r="CJ36" i="14"/>
  <c r="CN36" i="14"/>
  <c r="E37" i="14"/>
  <c r="I37" i="14"/>
  <c r="M37" i="14"/>
  <c r="Q37" i="14"/>
  <c r="U37" i="14"/>
  <c r="Y37" i="14"/>
  <c r="AC37" i="14"/>
  <c r="AG37" i="14"/>
  <c r="AK37" i="14"/>
  <c r="AO37" i="14"/>
  <c r="AS37" i="14"/>
  <c r="AW37" i="14"/>
  <c r="BA37" i="14"/>
  <c r="BE37" i="14"/>
  <c r="BI37" i="14"/>
  <c r="BM37" i="14"/>
  <c r="BQ37" i="14"/>
  <c r="BU37" i="14"/>
  <c r="BY37" i="14"/>
  <c r="CC37" i="14"/>
  <c r="CG37" i="14"/>
  <c r="CK37" i="14"/>
  <c r="B38" i="14"/>
  <c r="F38" i="14"/>
  <c r="J38" i="14"/>
  <c r="N38" i="14"/>
  <c r="R38" i="14"/>
  <c r="V38" i="14"/>
  <c r="Z38" i="14"/>
  <c r="AD38" i="14"/>
  <c r="AH38" i="14"/>
  <c r="AL38" i="14"/>
  <c r="AP38" i="14"/>
  <c r="AT38" i="14"/>
  <c r="AX38" i="14"/>
  <c r="BB38" i="14"/>
  <c r="BF38" i="14"/>
  <c r="BJ38" i="14"/>
  <c r="BN38" i="14"/>
  <c r="BR38" i="14"/>
  <c r="BV38" i="14"/>
  <c r="BZ38" i="14"/>
  <c r="CD38" i="14"/>
  <c r="CH38" i="14"/>
  <c r="CL38" i="14"/>
  <c r="C39" i="14"/>
  <c r="G39" i="14"/>
  <c r="K39" i="14"/>
  <c r="O39" i="14"/>
  <c r="S39" i="14"/>
  <c r="W39" i="14"/>
  <c r="AA39" i="14"/>
  <c r="AE39" i="14"/>
  <c r="AI39" i="14"/>
  <c r="AM39" i="14"/>
  <c r="AQ39" i="14"/>
  <c r="AU39" i="14"/>
  <c r="AY39" i="14"/>
  <c r="BC39" i="14"/>
  <c r="BG39" i="14"/>
  <c r="BK39" i="14"/>
  <c r="BO39" i="14"/>
  <c r="BS39" i="14"/>
  <c r="BW39" i="14"/>
  <c r="CA39" i="14"/>
  <c r="CE39" i="14"/>
  <c r="CI39" i="14"/>
  <c r="CM39" i="14"/>
  <c r="AA37" i="14"/>
  <c r="AF37" i="14"/>
  <c r="AL37" i="14"/>
  <c r="AQ37" i="14"/>
  <c r="AV37" i="14"/>
  <c r="BB37" i="14"/>
  <c r="BG37" i="14"/>
  <c r="BL37" i="14"/>
  <c r="BR37" i="14"/>
  <c r="BW37" i="14"/>
  <c r="CB37" i="14"/>
  <c r="CH37" i="14"/>
  <c r="CM37" i="14"/>
  <c r="E38" i="14"/>
  <c r="K38" i="14"/>
  <c r="P38" i="14"/>
  <c r="U38" i="14"/>
  <c r="AA38" i="14"/>
  <c r="AF38" i="14"/>
  <c r="AK38" i="14"/>
  <c r="AQ38" i="14"/>
  <c r="AV38" i="14"/>
  <c r="BA38" i="14"/>
  <c r="BG38" i="14"/>
  <c r="BL38" i="14"/>
  <c r="BQ38" i="14"/>
  <c r="BW38" i="14"/>
  <c r="CB38" i="14"/>
  <c r="CG38" i="14"/>
  <c r="CM38" i="14"/>
  <c r="E39" i="14"/>
  <c r="J39" i="14"/>
  <c r="P39" i="14"/>
  <c r="U39" i="14"/>
  <c r="Z39" i="14"/>
  <c r="AF39" i="14"/>
  <c r="AK39" i="14"/>
  <c r="AP39" i="14"/>
  <c r="AV39" i="14"/>
  <c r="BA39" i="14"/>
  <c r="BF39" i="14"/>
  <c r="BL39" i="14"/>
  <c r="BQ39" i="14"/>
  <c r="BV39" i="14"/>
  <c r="CB39" i="14"/>
  <c r="CG39" i="14"/>
  <c r="CL39" i="14"/>
  <c r="D40" i="14"/>
  <c r="H40" i="14"/>
  <c r="L40" i="14"/>
  <c r="P40" i="14"/>
  <c r="T40" i="14"/>
  <c r="X40" i="14"/>
  <c r="AB40" i="14"/>
  <c r="AF40" i="14"/>
  <c r="AJ40" i="14"/>
  <c r="AN40" i="14"/>
  <c r="AR40" i="14"/>
  <c r="AV40" i="14"/>
  <c r="AZ40" i="14"/>
  <c r="BD40" i="14"/>
  <c r="BH40" i="14"/>
  <c r="BL40" i="14"/>
  <c r="BP40" i="14"/>
  <c r="BT40" i="14"/>
  <c r="BX40" i="14"/>
  <c r="CB40" i="14"/>
  <c r="CF40" i="14"/>
  <c r="CJ40" i="14"/>
  <c r="CN40" i="14"/>
  <c r="E41" i="14"/>
  <c r="I41" i="14"/>
  <c r="M41" i="14"/>
  <c r="Q41" i="14"/>
  <c r="U41" i="14"/>
  <c r="Y41" i="14"/>
  <c r="AC41" i="14"/>
  <c r="AG41" i="14"/>
  <c r="AK41" i="14"/>
  <c r="AO41" i="14"/>
  <c r="AS41" i="14"/>
  <c r="AW41" i="14"/>
  <c r="BA41" i="14"/>
  <c r="BE41" i="14"/>
  <c r="BI41" i="14"/>
  <c r="BM41" i="14"/>
  <c r="BQ41" i="14"/>
  <c r="BU41" i="14"/>
  <c r="BY41" i="14"/>
  <c r="CC41" i="14"/>
  <c r="CG41" i="14"/>
  <c r="CK41" i="14"/>
  <c r="B42" i="14"/>
  <c r="F42" i="14"/>
  <c r="J42" i="14"/>
  <c r="N42" i="14"/>
  <c r="R42" i="14"/>
  <c r="V42" i="14"/>
  <c r="Z42" i="14"/>
  <c r="AD42" i="14"/>
  <c r="AH42" i="14"/>
  <c r="AL42" i="14"/>
  <c r="AP42" i="14"/>
  <c r="AT42" i="14"/>
  <c r="AX42" i="14"/>
  <c r="BB42" i="14"/>
  <c r="BF42" i="14"/>
  <c r="BJ42" i="14"/>
  <c r="BN42" i="14"/>
  <c r="BR42" i="14"/>
  <c r="BV42" i="14"/>
  <c r="BZ42" i="14"/>
  <c r="CD42" i="14"/>
  <c r="CH42" i="14"/>
  <c r="CL42" i="14"/>
  <c r="C43" i="14"/>
  <c r="G43" i="14"/>
  <c r="K43" i="14"/>
  <c r="O43" i="14"/>
  <c r="S43" i="14"/>
  <c r="W43" i="14"/>
  <c r="AA43" i="14"/>
  <c r="AE43" i="14"/>
  <c r="AI43" i="14"/>
  <c r="AM43" i="14"/>
  <c r="AQ43" i="14"/>
  <c r="AU43" i="14"/>
  <c r="AY43" i="14"/>
  <c r="BC43" i="14"/>
  <c r="BG43" i="14"/>
  <c r="BK43" i="14"/>
  <c r="BO43" i="14"/>
  <c r="BS43" i="14"/>
  <c r="BW43" i="14"/>
  <c r="CA43" i="14"/>
  <c r="CE43" i="14"/>
  <c r="CI43" i="14"/>
  <c r="CM43" i="14"/>
  <c r="D44" i="14"/>
  <c r="H44" i="14"/>
  <c r="L44" i="14"/>
  <c r="P44" i="14"/>
  <c r="T44" i="14"/>
  <c r="X44" i="14"/>
  <c r="AB44" i="14"/>
  <c r="AF44" i="14"/>
  <c r="AJ44" i="14"/>
  <c r="AN44" i="14"/>
  <c r="AR44" i="14"/>
  <c r="AV44" i="14"/>
  <c r="AZ44" i="14"/>
  <c r="BD44" i="14"/>
  <c r="BH44" i="14"/>
  <c r="BL44" i="14"/>
  <c r="BP44" i="14"/>
  <c r="BT44" i="14"/>
  <c r="BX44" i="14"/>
  <c r="CB44" i="14"/>
  <c r="CF44" i="14"/>
  <c r="CJ44" i="14"/>
  <c r="CN44" i="14"/>
  <c r="E45" i="14"/>
  <c r="I45" i="14"/>
  <c r="M45" i="14"/>
  <c r="Q45" i="14"/>
  <c r="U45" i="14"/>
  <c r="Y45" i="14"/>
  <c r="AC45" i="14"/>
  <c r="AG45" i="14"/>
  <c r="AK45" i="14"/>
  <c r="AO45" i="14"/>
  <c r="AS45" i="14"/>
  <c r="AW45" i="14"/>
  <c r="BA45" i="14"/>
  <c r="BE45" i="14"/>
  <c r="BI45" i="14"/>
  <c r="BM45" i="14"/>
  <c r="BQ45" i="14"/>
  <c r="BU45" i="14"/>
  <c r="BY45" i="14"/>
  <c r="CC45" i="14"/>
  <c r="CG45" i="14"/>
  <c r="CK45" i="14"/>
  <c r="B46" i="14"/>
  <c r="F46" i="14"/>
  <c r="J46" i="14"/>
  <c r="N46" i="14"/>
  <c r="R46" i="14"/>
  <c r="V46" i="14"/>
  <c r="Z46" i="14"/>
  <c r="AD46" i="14"/>
  <c r="AH46" i="14"/>
  <c r="AL46" i="14"/>
  <c r="AP46" i="14"/>
  <c r="AT46" i="14"/>
  <c r="AX46" i="14"/>
  <c r="BB46" i="14"/>
  <c r="BF46" i="14"/>
  <c r="BJ46" i="14"/>
  <c r="BN46" i="14"/>
  <c r="BR46" i="14"/>
  <c r="BV46" i="14"/>
  <c r="BZ46" i="14"/>
  <c r="CD46" i="14"/>
  <c r="CH46" i="14"/>
  <c r="CL46" i="14"/>
  <c r="C47" i="14"/>
  <c r="G47" i="14"/>
  <c r="K47" i="14"/>
  <c r="O47" i="14"/>
  <c r="S47" i="14"/>
  <c r="W47" i="14"/>
  <c r="AA47" i="14"/>
  <c r="AE47" i="14"/>
  <c r="AI47" i="14"/>
  <c r="AM47" i="14"/>
  <c r="AQ47" i="14"/>
  <c r="AU47" i="14"/>
  <c r="AY47" i="14"/>
  <c r="BC47" i="14"/>
  <c r="BG47" i="14"/>
  <c r="BK47" i="14"/>
  <c r="BO47" i="14"/>
  <c r="BS47" i="14"/>
  <c r="BW47" i="14"/>
  <c r="CA47" i="14"/>
  <c r="CE47" i="14"/>
  <c r="CI47" i="14"/>
  <c r="CM47" i="14"/>
  <c r="D48" i="14"/>
  <c r="H48" i="14"/>
  <c r="L48" i="14"/>
  <c r="P48" i="14"/>
  <c r="T48" i="14"/>
  <c r="X48" i="14"/>
  <c r="AB48" i="14"/>
  <c r="AF48" i="14"/>
  <c r="AJ48" i="14"/>
  <c r="AN48" i="14"/>
  <c r="AR48" i="14"/>
  <c r="AV48" i="14"/>
  <c r="AZ48" i="14"/>
  <c r="BD48" i="14"/>
  <c r="BH48" i="14"/>
  <c r="BL48" i="14"/>
  <c r="BP48" i="14"/>
  <c r="BT48" i="14"/>
  <c r="BX48" i="14"/>
  <c r="CB48" i="14"/>
  <c r="CF48" i="14"/>
  <c r="CJ48" i="14"/>
  <c r="CN48" i="14"/>
  <c r="E49" i="14"/>
  <c r="I49" i="14"/>
  <c r="M49" i="14"/>
  <c r="Q49" i="14"/>
  <c r="U49" i="14"/>
  <c r="Y49" i="14"/>
  <c r="AC49" i="14"/>
  <c r="AG49" i="14"/>
  <c r="AK49" i="14"/>
  <c r="AO49" i="14"/>
  <c r="AS49" i="14"/>
  <c r="AW49" i="14"/>
  <c r="BA49" i="14"/>
  <c r="BE49" i="14"/>
  <c r="BI49" i="14"/>
  <c r="BM49" i="14"/>
  <c r="BQ49" i="14"/>
  <c r="BU49" i="14"/>
  <c r="BY49" i="14"/>
  <c r="CC49" i="14"/>
  <c r="CG49" i="14"/>
  <c r="CK49" i="14"/>
  <c r="B50" i="14"/>
  <c r="F50" i="14"/>
  <c r="J50" i="14"/>
  <c r="N50" i="14"/>
  <c r="R50" i="14"/>
  <c r="V50" i="14"/>
  <c r="Z50" i="14"/>
  <c r="AD50" i="14"/>
  <c r="AH50" i="14"/>
  <c r="AL50" i="14"/>
  <c r="AP50" i="14"/>
  <c r="AT50" i="14"/>
  <c r="AX50" i="14"/>
  <c r="BB50" i="14"/>
  <c r="BF50" i="14"/>
  <c r="BJ50" i="14"/>
  <c r="BN50" i="14"/>
  <c r="BR50" i="14"/>
  <c r="BV50" i="14"/>
  <c r="BZ50" i="14"/>
  <c r="CD50" i="14"/>
  <c r="CH50" i="14"/>
  <c r="CL50" i="14"/>
  <c r="C51" i="14"/>
  <c r="G51" i="14"/>
  <c r="K51" i="14"/>
  <c r="O51" i="14"/>
  <c r="S51" i="14"/>
  <c r="W51" i="14"/>
  <c r="AA51" i="14"/>
  <c r="AE51" i="14"/>
  <c r="AI51" i="14"/>
  <c r="AM51" i="14"/>
  <c r="AQ51" i="14"/>
  <c r="AU51" i="14"/>
  <c r="AY51" i="14"/>
  <c r="BC51" i="14"/>
  <c r="BG51" i="14"/>
  <c r="BK51" i="14"/>
  <c r="BO51" i="14"/>
  <c r="BS51" i="14"/>
  <c r="BW51" i="14"/>
  <c r="CA51" i="14"/>
  <c r="CE51" i="14"/>
  <c r="CI51" i="14"/>
  <c r="CM51" i="14"/>
  <c r="D52" i="14"/>
  <c r="H52" i="14"/>
  <c r="L52" i="14"/>
  <c r="P52" i="14"/>
  <c r="T52" i="14"/>
  <c r="X52" i="14"/>
  <c r="AB52" i="14"/>
  <c r="AF52" i="14"/>
  <c r="AJ52" i="14"/>
  <c r="AN52" i="14"/>
  <c r="AR52" i="14"/>
  <c r="AV52" i="14"/>
  <c r="AZ52" i="14"/>
  <c r="BD52" i="14"/>
  <c r="BH52" i="14"/>
  <c r="BL52" i="14"/>
  <c r="BP52" i="14"/>
  <c r="BT52" i="14"/>
  <c r="BX52" i="14"/>
  <c r="CB52" i="14"/>
  <c r="CF52" i="14"/>
  <c r="AB37" i="14"/>
  <c r="AH37" i="14"/>
  <c r="AM37" i="14"/>
  <c r="AR37" i="14"/>
  <c r="AX37" i="14"/>
  <c r="BC37" i="14"/>
  <c r="BH37" i="14"/>
  <c r="BN37" i="14"/>
  <c r="BS37" i="14"/>
  <c r="BX37" i="14"/>
  <c r="CD37" i="14"/>
  <c r="CI37" i="14"/>
  <c r="CN37" i="14"/>
  <c r="G38" i="14"/>
  <c r="L38" i="14"/>
  <c r="Q38" i="14"/>
  <c r="W38" i="14"/>
  <c r="AB38" i="14"/>
  <c r="AG38" i="14"/>
  <c r="AM38" i="14"/>
  <c r="AR38" i="14"/>
  <c r="AW38" i="14"/>
  <c r="BC38" i="14"/>
  <c r="BH38" i="14"/>
  <c r="BM38" i="14"/>
  <c r="BS38" i="14"/>
  <c r="BX38" i="14"/>
  <c r="CC38" i="14"/>
  <c r="CI38" i="14"/>
  <c r="CN38" i="14"/>
  <c r="F39" i="14"/>
  <c r="L39" i="14"/>
  <c r="Q39" i="14"/>
  <c r="V39" i="14"/>
  <c r="AB39" i="14"/>
  <c r="AG39" i="14"/>
  <c r="AL39" i="14"/>
  <c r="AR39" i="14"/>
  <c r="AW39" i="14"/>
  <c r="BB39" i="14"/>
  <c r="BH39" i="14"/>
  <c r="BM39" i="14"/>
  <c r="BR39" i="14"/>
  <c r="BX39" i="14"/>
  <c r="CC39" i="14"/>
  <c r="CH39" i="14"/>
  <c r="CN39" i="14"/>
  <c r="E40" i="14"/>
  <c r="I40" i="14"/>
  <c r="M40" i="14"/>
  <c r="Q40" i="14"/>
  <c r="U40" i="14"/>
  <c r="Y40" i="14"/>
  <c r="AC40" i="14"/>
  <c r="AG40" i="14"/>
  <c r="AK40" i="14"/>
  <c r="AO40" i="14"/>
  <c r="AS40" i="14"/>
  <c r="AW40" i="14"/>
  <c r="BA40" i="14"/>
  <c r="BE40" i="14"/>
  <c r="BI40" i="14"/>
  <c r="BM40" i="14"/>
  <c r="BQ40" i="14"/>
  <c r="BU40" i="14"/>
  <c r="BY40" i="14"/>
  <c r="CC40" i="14"/>
  <c r="CG40" i="14"/>
  <c r="CK40" i="14"/>
  <c r="B41" i="14"/>
  <c r="F41" i="14"/>
  <c r="J41" i="14"/>
  <c r="N41" i="14"/>
  <c r="R41" i="14"/>
  <c r="V41" i="14"/>
  <c r="Z41" i="14"/>
  <c r="AD41" i="14"/>
  <c r="AH41" i="14"/>
  <c r="AL41" i="14"/>
  <c r="AP41" i="14"/>
  <c r="AT41" i="14"/>
  <c r="AX41" i="14"/>
  <c r="BB41" i="14"/>
  <c r="BF41" i="14"/>
  <c r="BJ41" i="14"/>
  <c r="BN41" i="14"/>
  <c r="BR41" i="14"/>
  <c r="BV41" i="14"/>
  <c r="BZ41" i="14"/>
  <c r="CD41" i="14"/>
  <c r="CH41" i="14"/>
  <c r="CL41" i="14"/>
  <c r="C42" i="14"/>
  <c r="G42" i="14"/>
  <c r="K42" i="14"/>
  <c r="O42" i="14"/>
  <c r="S42" i="14"/>
  <c r="W42" i="14"/>
  <c r="AA42" i="14"/>
  <c r="AE42" i="14"/>
  <c r="AI42" i="14"/>
  <c r="AM42" i="14"/>
  <c r="AQ42" i="14"/>
  <c r="AU42" i="14"/>
  <c r="AY42" i="14"/>
  <c r="BC42" i="14"/>
  <c r="BG42" i="14"/>
  <c r="BK42" i="14"/>
  <c r="BO42" i="14"/>
  <c r="BS42" i="14"/>
  <c r="BW42" i="14"/>
  <c r="CA42" i="14"/>
  <c r="CE42" i="14"/>
  <c r="CI42" i="14"/>
  <c r="CM42" i="14"/>
  <c r="D43" i="14"/>
  <c r="H43" i="14"/>
  <c r="L43" i="14"/>
  <c r="P43" i="14"/>
  <c r="T43" i="14"/>
  <c r="X43" i="14"/>
  <c r="AB43" i="14"/>
  <c r="AF43" i="14"/>
  <c r="AJ43" i="14"/>
  <c r="AN43" i="14"/>
  <c r="AR43" i="14"/>
  <c r="AV43" i="14"/>
  <c r="AZ43" i="14"/>
  <c r="BD43" i="14"/>
  <c r="BH43" i="14"/>
  <c r="BL43" i="14"/>
  <c r="BP43" i="14"/>
  <c r="BT43" i="14"/>
  <c r="BX43" i="14"/>
  <c r="CB43" i="14"/>
  <c r="CF43" i="14"/>
  <c r="CJ43" i="14"/>
  <c r="CN43" i="14"/>
  <c r="E44" i="14"/>
  <c r="I44" i="14"/>
  <c r="M44" i="14"/>
  <c r="Q44" i="14"/>
  <c r="U44" i="14"/>
  <c r="Y44" i="14"/>
  <c r="AC44" i="14"/>
  <c r="AG44" i="14"/>
  <c r="AK44" i="14"/>
  <c r="AO44" i="14"/>
  <c r="AS44" i="14"/>
  <c r="AW44" i="14"/>
  <c r="BA44" i="14"/>
  <c r="BE44" i="14"/>
  <c r="BI44" i="14"/>
  <c r="BM44" i="14"/>
  <c r="BQ44" i="14"/>
  <c r="BU44" i="14"/>
  <c r="BY44" i="14"/>
  <c r="CC44" i="14"/>
  <c r="CG44" i="14"/>
  <c r="CK44" i="14"/>
  <c r="B45" i="14"/>
  <c r="F45" i="14"/>
  <c r="J45" i="14"/>
  <c r="N45" i="14"/>
  <c r="R45" i="14"/>
  <c r="V45" i="14"/>
  <c r="Z45" i="14"/>
  <c r="AD45" i="14"/>
  <c r="AH45" i="14"/>
  <c r="AL45" i="14"/>
  <c r="AP45" i="14"/>
  <c r="AT45" i="14"/>
  <c r="AX45" i="14"/>
  <c r="BB45" i="14"/>
  <c r="BF45" i="14"/>
  <c r="BJ45" i="14"/>
  <c r="BN45" i="14"/>
  <c r="BR45" i="14"/>
  <c r="BV45" i="14"/>
  <c r="BZ45" i="14"/>
  <c r="CD45" i="14"/>
  <c r="CH45" i="14"/>
  <c r="CL45" i="14"/>
  <c r="C46" i="14"/>
  <c r="G46" i="14"/>
  <c r="K46" i="14"/>
  <c r="O46" i="14"/>
  <c r="S46" i="14"/>
  <c r="W46" i="14"/>
  <c r="AA46" i="14"/>
  <c r="AE46" i="14"/>
  <c r="AI46" i="14"/>
  <c r="AM46" i="14"/>
  <c r="AQ46" i="14"/>
  <c r="AU46" i="14"/>
  <c r="AY46" i="14"/>
  <c r="BC46" i="14"/>
  <c r="BG46" i="14"/>
  <c r="BK46" i="14"/>
  <c r="BO46" i="14"/>
  <c r="BS46" i="14"/>
  <c r="BW46" i="14"/>
  <c r="CA46" i="14"/>
  <c r="CE46" i="14"/>
  <c r="CI46" i="14"/>
  <c r="CM46" i="14"/>
  <c r="D47" i="14"/>
  <c r="H47" i="14"/>
  <c r="L47" i="14"/>
  <c r="P47" i="14"/>
  <c r="T47" i="14"/>
  <c r="X47" i="14"/>
  <c r="AB47" i="14"/>
  <c r="AF47" i="14"/>
  <c r="AJ47" i="14"/>
  <c r="AN47" i="14"/>
  <c r="AR47" i="14"/>
  <c r="AV47" i="14"/>
  <c r="AZ47" i="14"/>
  <c r="BD47" i="14"/>
  <c r="BH47" i="14"/>
  <c r="BL47" i="14"/>
  <c r="BP47" i="14"/>
  <c r="BT47" i="14"/>
  <c r="BX47" i="14"/>
  <c r="CB47" i="14"/>
  <c r="CF47" i="14"/>
  <c r="CJ47" i="14"/>
  <c r="CN47" i="14"/>
  <c r="E48" i="14"/>
  <c r="I48" i="14"/>
  <c r="M48" i="14"/>
  <c r="Q48" i="14"/>
  <c r="U48" i="14"/>
  <c r="Y48" i="14"/>
  <c r="AC48" i="14"/>
  <c r="AG48" i="14"/>
  <c r="AK48" i="14"/>
  <c r="AO48" i="14"/>
  <c r="AS48" i="14"/>
  <c r="AW48" i="14"/>
  <c r="BA48" i="14"/>
  <c r="BE48" i="14"/>
  <c r="BI48" i="14"/>
  <c r="BM48" i="14"/>
  <c r="BQ48" i="14"/>
  <c r="BU48" i="14"/>
  <c r="BY48" i="14"/>
  <c r="CC48" i="14"/>
  <c r="CG48" i="14"/>
  <c r="CK48" i="14"/>
  <c r="B49" i="14"/>
  <c r="F49" i="14"/>
  <c r="J49" i="14"/>
  <c r="N49" i="14"/>
  <c r="R49" i="14"/>
  <c r="V49" i="14"/>
  <c r="Z49" i="14"/>
  <c r="AD49" i="14"/>
  <c r="AH49" i="14"/>
  <c r="AL49" i="14"/>
  <c r="AP49" i="14"/>
  <c r="AT49" i="14"/>
  <c r="AX49" i="14"/>
  <c r="BB49" i="14"/>
  <c r="BF49" i="14"/>
  <c r="BJ49" i="14"/>
  <c r="BN49" i="14"/>
  <c r="BR49" i="14"/>
  <c r="BV49" i="14"/>
  <c r="BZ49" i="14"/>
  <c r="CD49" i="14"/>
  <c r="CH49" i="14"/>
  <c r="CL49" i="14"/>
  <c r="C50" i="14"/>
  <c r="G50" i="14"/>
  <c r="K50" i="14"/>
  <c r="O50" i="14"/>
  <c r="S50" i="14"/>
  <c r="W50" i="14"/>
  <c r="AA50" i="14"/>
  <c r="AE50" i="14"/>
  <c r="AI50" i="14"/>
  <c r="AM50" i="14"/>
  <c r="AQ50" i="14"/>
  <c r="AU50" i="14"/>
  <c r="AY50" i="14"/>
  <c r="BC50" i="14"/>
  <c r="BG50" i="14"/>
  <c r="BK50" i="14"/>
  <c r="BO50" i="14"/>
  <c r="BS50" i="14"/>
  <c r="BW50" i="14"/>
  <c r="CA50" i="14"/>
  <c r="CE50" i="14"/>
  <c r="CI50" i="14"/>
  <c r="CM50" i="14"/>
  <c r="D51" i="14"/>
  <c r="H51" i="14"/>
  <c r="L51" i="14"/>
  <c r="P51" i="14"/>
  <c r="T51" i="14"/>
  <c r="X51" i="14"/>
  <c r="AB51" i="14"/>
  <c r="AF51" i="14"/>
  <c r="AJ51" i="14"/>
  <c r="AN51" i="14"/>
  <c r="AR51" i="14"/>
  <c r="AV51" i="14"/>
  <c r="AZ51" i="14"/>
  <c r="BD51" i="14"/>
  <c r="BH51" i="14"/>
  <c r="BL51" i="14"/>
  <c r="BP51" i="14"/>
  <c r="BT51" i="14"/>
  <c r="BX51" i="14"/>
  <c r="CB51" i="14"/>
  <c r="CF51" i="14"/>
  <c r="CJ51" i="14"/>
  <c r="CN51" i="14"/>
  <c r="E52" i="14"/>
  <c r="I52" i="14"/>
  <c r="M52" i="14"/>
  <c r="Q52" i="14"/>
  <c r="U52" i="14"/>
  <c r="Y52" i="14"/>
  <c r="AC52" i="14"/>
  <c r="AG52" i="14"/>
  <c r="AK52" i="14"/>
  <c r="AO52" i="14"/>
  <c r="AD37" i="14"/>
  <c r="AI37" i="14"/>
  <c r="AN37" i="14"/>
  <c r="AT37" i="14"/>
  <c r="AY37" i="14"/>
  <c r="BD37" i="14"/>
  <c r="BJ37" i="14"/>
  <c r="BO37" i="14"/>
  <c r="BT37" i="14"/>
  <c r="BZ37" i="14"/>
  <c r="CE37" i="14"/>
  <c r="CJ37" i="14"/>
  <c r="C38" i="14"/>
  <c r="H38" i="14"/>
  <c r="M38" i="14"/>
  <c r="S38" i="14"/>
  <c r="X38" i="14"/>
  <c r="AC38" i="14"/>
  <c r="AI38" i="14"/>
  <c r="AN38" i="14"/>
  <c r="AS38" i="14"/>
  <c r="AY38" i="14"/>
  <c r="BD38" i="14"/>
  <c r="BI38" i="14"/>
  <c r="BO38" i="14"/>
  <c r="BT38" i="14"/>
  <c r="BY38" i="14"/>
  <c r="CE38" i="14"/>
  <c r="CJ38" i="14"/>
  <c r="B39" i="14"/>
  <c r="H39" i="14"/>
  <c r="M39" i="14"/>
  <c r="R39" i="14"/>
  <c r="X39" i="14"/>
  <c r="AC39" i="14"/>
  <c r="AH39" i="14"/>
  <c r="AN39" i="14"/>
  <c r="AS39" i="14"/>
  <c r="AX39" i="14"/>
  <c r="BD39" i="14"/>
  <c r="BI39" i="14"/>
  <c r="BN39" i="14"/>
  <c r="BT39" i="14"/>
  <c r="BY39" i="14"/>
  <c r="CD39" i="14"/>
  <c r="CJ39" i="14"/>
  <c r="B40" i="14"/>
  <c r="F40" i="14"/>
  <c r="J40" i="14"/>
  <c r="N40" i="14"/>
  <c r="R40" i="14"/>
  <c r="V40" i="14"/>
  <c r="Z40" i="14"/>
  <c r="AD40" i="14"/>
  <c r="AH40" i="14"/>
  <c r="AL40" i="14"/>
  <c r="AP40" i="14"/>
  <c r="AT40" i="14"/>
  <c r="AX40" i="14"/>
  <c r="BB40" i="14"/>
  <c r="BF40" i="14"/>
  <c r="BJ40" i="14"/>
  <c r="BN40" i="14"/>
  <c r="BR40" i="14"/>
  <c r="BV40" i="14"/>
  <c r="BZ40" i="14"/>
  <c r="CD40" i="14"/>
  <c r="CH40" i="14"/>
  <c r="CL40" i="14"/>
  <c r="C41" i="14"/>
  <c r="G41" i="14"/>
  <c r="K41" i="14"/>
  <c r="O41" i="14"/>
  <c r="S41" i="14"/>
  <c r="W41" i="14"/>
  <c r="AA41" i="14"/>
  <c r="AE41" i="14"/>
  <c r="AI41" i="14"/>
  <c r="AM41" i="14"/>
  <c r="AQ41" i="14"/>
  <c r="AU41" i="14"/>
  <c r="AY41" i="14"/>
  <c r="BC41" i="14"/>
  <c r="BG41" i="14"/>
  <c r="BK41" i="14"/>
  <c r="BO41" i="14"/>
  <c r="BS41" i="14"/>
  <c r="BW41" i="14"/>
  <c r="CA41" i="14"/>
  <c r="CE41" i="14"/>
  <c r="CI41" i="14"/>
  <c r="CM41" i="14"/>
  <c r="D42" i="14"/>
  <c r="H42" i="14"/>
  <c r="L42" i="14"/>
  <c r="P42" i="14"/>
  <c r="T42" i="14"/>
  <c r="X42" i="14"/>
  <c r="AB42" i="14"/>
  <c r="AF42" i="14"/>
  <c r="AJ42" i="14"/>
  <c r="AN42" i="14"/>
  <c r="AR42" i="14"/>
  <c r="AV42" i="14"/>
  <c r="AZ42" i="14"/>
  <c r="BD42" i="14"/>
  <c r="BH42" i="14"/>
  <c r="BL42" i="14"/>
  <c r="BP42" i="14"/>
  <c r="BT42" i="14"/>
  <c r="BX42" i="14"/>
  <c r="CB42" i="14"/>
  <c r="CF42" i="14"/>
  <c r="CJ42" i="14"/>
  <c r="CN42" i="14"/>
  <c r="E43" i="14"/>
  <c r="I43" i="14"/>
  <c r="M43" i="14"/>
  <c r="Q43" i="14"/>
  <c r="U43" i="14"/>
  <c r="Y43" i="14"/>
  <c r="AC43" i="14"/>
  <c r="AG43" i="14"/>
  <c r="AK43" i="14"/>
  <c r="AO43" i="14"/>
  <c r="AS43" i="14"/>
  <c r="AW43" i="14"/>
  <c r="BA43" i="14"/>
  <c r="BE43" i="14"/>
  <c r="BI43" i="14"/>
  <c r="BM43" i="14"/>
  <c r="BQ43" i="14"/>
  <c r="BU43" i="14"/>
  <c r="BY43" i="14"/>
  <c r="CC43" i="14"/>
  <c r="CG43" i="14"/>
  <c r="CK43" i="14"/>
  <c r="B44" i="14"/>
  <c r="F44" i="14"/>
  <c r="J44" i="14"/>
  <c r="N44" i="14"/>
  <c r="R44" i="14"/>
  <c r="V44" i="14"/>
  <c r="Z44" i="14"/>
  <c r="AD44" i="14"/>
  <c r="AH44" i="14"/>
  <c r="AL44" i="14"/>
  <c r="AP44" i="14"/>
  <c r="AT44" i="14"/>
  <c r="AX44" i="14"/>
  <c r="BB44" i="14"/>
  <c r="BF44" i="14"/>
  <c r="BJ44" i="14"/>
  <c r="BN44" i="14"/>
  <c r="BR44" i="14"/>
  <c r="BV44" i="14"/>
  <c r="BZ44" i="14"/>
  <c r="CD44" i="14"/>
  <c r="CH44" i="14"/>
  <c r="CL44" i="14"/>
  <c r="C45" i="14"/>
  <c r="G45" i="14"/>
  <c r="K45" i="14"/>
  <c r="O45" i="14"/>
  <c r="S45" i="14"/>
  <c r="W45" i="14"/>
  <c r="AA45" i="14"/>
  <c r="AE45" i="14"/>
  <c r="AI45" i="14"/>
  <c r="AM45" i="14"/>
  <c r="AQ45" i="14"/>
  <c r="AU45" i="14"/>
  <c r="AY45" i="14"/>
  <c r="BC45" i="14"/>
  <c r="BG45" i="14"/>
  <c r="BK45" i="14"/>
  <c r="BO45" i="14"/>
  <c r="BS45" i="14"/>
  <c r="BW45" i="14"/>
  <c r="CA45" i="14"/>
  <c r="CE45" i="14"/>
  <c r="CI45" i="14"/>
  <c r="CM45" i="14"/>
  <c r="D46" i="14"/>
  <c r="H46" i="14"/>
  <c r="L46" i="14"/>
  <c r="P46" i="14"/>
  <c r="T46" i="14"/>
  <c r="X46" i="14"/>
  <c r="AB46" i="14"/>
  <c r="AF46" i="14"/>
  <c r="AJ46" i="14"/>
  <c r="AN46" i="14"/>
  <c r="AR46" i="14"/>
  <c r="AV46" i="14"/>
  <c r="AZ46" i="14"/>
  <c r="BD46" i="14"/>
  <c r="BH46" i="14"/>
  <c r="BL46" i="14"/>
  <c r="BP46" i="14"/>
  <c r="BT46" i="14"/>
  <c r="BX46" i="14"/>
  <c r="CB46" i="14"/>
  <c r="CF46" i="14"/>
  <c r="CJ46" i="14"/>
  <c r="CN46" i="14"/>
  <c r="E47" i="14"/>
  <c r="I47" i="14"/>
  <c r="M47" i="14"/>
  <c r="Q47" i="14"/>
  <c r="U47" i="14"/>
  <c r="Y47" i="14"/>
  <c r="AC47" i="14"/>
  <c r="AG47" i="14"/>
  <c r="AK47" i="14"/>
  <c r="AO47" i="14"/>
  <c r="AS47" i="14"/>
  <c r="AW47" i="14"/>
  <c r="BA47" i="14"/>
  <c r="BE47" i="14"/>
  <c r="BI47" i="14"/>
  <c r="BM47" i="14"/>
  <c r="BQ47" i="14"/>
  <c r="BU47" i="14"/>
  <c r="BY47" i="14"/>
  <c r="CC47" i="14"/>
  <c r="CG47" i="14"/>
  <c r="CK47" i="14"/>
  <c r="B48" i="14"/>
  <c r="F48" i="14"/>
  <c r="J48" i="14"/>
  <c r="N48" i="14"/>
  <c r="R48" i="14"/>
  <c r="V48" i="14"/>
  <c r="Z48" i="14"/>
  <c r="AD48" i="14"/>
  <c r="AH48" i="14"/>
  <c r="AL48" i="14"/>
  <c r="AP48" i="14"/>
  <c r="AT48" i="14"/>
  <c r="AX48" i="14"/>
  <c r="BB48" i="14"/>
  <c r="BF48" i="14"/>
  <c r="BJ48" i="14"/>
  <c r="BN48" i="14"/>
  <c r="BR48" i="14"/>
  <c r="BV48" i="14"/>
  <c r="BZ48" i="14"/>
  <c r="CD48" i="14"/>
  <c r="CH48" i="14"/>
  <c r="CL48" i="14"/>
  <c r="C49" i="14"/>
  <c r="G49" i="14"/>
  <c r="K49" i="14"/>
  <c r="O49" i="14"/>
  <c r="S49" i="14"/>
  <c r="W49" i="14"/>
  <c r="AA49" i="14"/>
  <c r="AE49" i="14"/>
  <c r="AI49" i="14"/>
  <c r="AM49" i="14"/>
  <c r="AQ49" i="14"/>
  <c r="AU49" i="14"/>
  <c r="AY49" i="14"/>
  <c r="BC49" i="14"/>
  <c r="BG49" i="14"/>
  <c r="BK49" i="14"/>
  <c r="BO49" i="14"/>
  <c r="BS49" i="14"/>
  <c r="BW49" i="14"/>
  <c r="CA49" i="14"/>
  <c r="CE49" i="14"/>
  <c r="CI49" i="14"/>
  <c r="CM49" i="14"/>
  <c r="D50" i="14"/>
  <c r="H50" i="14"/>
  <c r="L50" i="14"/>
  <c r="P50" i="14"/>
  <c r="T50" i="14"/>
  <c r="X50" i="14"/>
  <c r="AB50" i="14"/>
  <c r="AF50" i="14"/>
  <c r="AJ50" i="14"/>
  <c r="AN50" i="14"/>
  <c r="AR50" i="14"/>
  <c r="AV50" i="14"/>
  <c r="AZ50" i="14"/>
  <c r="BD50" i="14"/>
  <c r="BH50" i="14"/>
  <c r="BL50" i="14"/>
  <c r="BP50" i="14"/>
  <c r="BT50" i="14"/>
  <c r="BX50" i="14"/>
  <c r="CB50" i="14"/>
  <c r="CF50" i="14"/>
  <c r="CJ50" i="14"/>
  <c r="CN50" i="14"/>
  <c r="E51" i="14"/>
  <c r="I51" i="14"/>
  <c r="M51" i="14"/>
  <c r="Q51" i="14"/>
  <c r="U51" i="14"/>
  <c r="Y51" i="14"/>
  <c r="AC51" i="14"/>
  <c r="AG51" i="14"/>
  <c r="AK51" i="14"/>
  <c r="AO51" i="14"/>
  <c r="AS51" i="14"/>
  <c r="AW51" i="14"/>
  <c r="BA51" i="14"/>
  <c r="BE51" i="14"/>
  <c r="BI51" i="14"/>
  <c r="BM51" i="14"/>
  <c r="BQ51" i="14"/>
  <c r="BU51" i="14"/>
  <c r="BY51" i="14"/>
  <c r="CC51" i="14"/>
  <c r="CG51" i="14"/>
  <c r="CK51" i="14"/>
  <c r="B52" i="14"/>
  <c r="F52" i="14"/>
  <c r="J52" i="14"/>
  <c r="N52" i="14"/>
  <c r="R52" i="14"/>
  <c r="V52" i="14"/>
  <c r="Z52" i="14"/>
  <c r="AD52" i="14"/>
  <c r="AH52" i="14"/>
  <c r="AL52" i="14"/>
  <c r="AP52" i="14"/>
  <c r="AT52" i="14"/>
  <c r="AX52" i="14"/>
  <c r="AE37" i="14"/>
  <c r="AJ37" i="14"/>
  <c r="AP37" i="14"/>
  <c r="AU37" i="14"/>
  <c r="AZ37" i="14"/>
  <c r="BF37" i="14"/>
  <c r="BK37" i="14"/>
  <c r="BP37" i="14"/>
  <c r="BV37" i="14"/>
  <c r="CA37" i="14"/>
  <c r="CF37" i="14"/>
  <c r="CL37" i="14"/>
  <c r="D38" i="14"/>
  <c r="I38" i="14"/>
  <c r="O38" i="14"/>
  <c r="T38" i="14"/>
  <c r="Y38" i="14"/>
  <c r="AE38" i="14"/>
  <c r="AJ38" i="14"/>
  <c r="AO38" i="14"/>
  <c r="AU38" i="14"/>
  <c r="AZ38" i="14"/>
  <c r="BE38" i="14"/>
  <c r="BK38" i="14"/>
  <c r="BP38" i="14"/>
  <c r="BU38" i="14"/>
  <c r="CA38" i="14"/>
  <c r="CF38" i="14"/>
  <c r="CK38" i="14"/>
  <c r="D39" i="14"/>
  <c r="I39" i="14"/>
  <c r="N39" i="14"/>
  <c r="T39" i="14"/>
  <c r="Y39" i="14"/>
  <c r="AD39" i="14"/>
  <c r="AJ39" i="14"/>
  <c r="AO39" i="14"/>
  <c r="AT39" i="14"/>
  <c r="AZ39" i="14"/>
  <c r="BE39" i="14"/>
  <c r="BJ39" i="14"/>
  <c r="BP39" i="14"/>
  <c r="BU39" i="14"/>
  <c r="BZ39" i="14"/>
  <c r="CF39" i="14"/>
  <c r="CK39" i="14"/>
  <c r="C40" i="14"/>
  <c r="G40" i="14"/>
  <c r="K40" i="14"/>
  <c r="O40" i="14"/>
  <c r="S40" i="14"/>
  <c r="W40" i="14"/>
  <c r="AA40" i="14"/>
  <c r="AE40" i="14"/>
  <c r="AI40" i="14"/>
  <c r="AM40" i="14"/>
  <c r="AQ40" i="14"/>
  <c r="AU40" i="14"/>
  <c r="AY40" i="14"/>
  <c r="BC40" i="14"/>
  <c r="BG40" i="14"/>
  <c r="BK40" i="14"/>
  <c r="BO40" i="14"/>
  <c r="BS40" i="14"/>
  <c r="BW40" i="14"/>
  <c r="CA40" i="14"/>
  <c r="CE40" i="14"/>
  <c r="CI40" i="14"/>
  <c r="CM40" i="14"/>
  <c r="D41" i="14"/>
  <c r="H41" i="14"/>
  <c r="L41" i="14"/>
  <c r="P41" i="14"/>
  <c r="T41" i="14"/>
  <c r="X41" i="14"/>
  <c r="AB41" i="14"/>
  <c r="AF41" i="14"/>
  <c r="AJ41" i="14"/>
  <c r="AN41" i="14"/>
  <c r="AR41" i="14"/>
  <c r="AV41" i="14"/>
  <c r="AZ41" i="14"/>
  <c r="BD41" i="14"/>
  <c r="BH41" i="14"/>
  <c r="BL41" i="14"/>
  <c r="BP41" i="14"/>
  <c r="BT41" i="14"/>
  <c r="BX41" i="14"/>
  <c r="CB41" i="14"/>
  <c r="CF41" i="14"/>
  <c r="CJ41" i="14"/>
  <c r="CN41" i="14"/>
  <c r="E42" i="14"/>
  <c r="I42" i="14"/>
  <c r="M42" i="14"/>
  <c r="Q42" i="14"/>
  <c r="U42" i="14"/>
  <c r="Y42" i="14"/>
  <c r="AC42" i="14"/>
  <c r="AG42" i="14"/>
  <c r="AK42" i="14"/>
  <c r="AO42" i="14"/>
  <c r="AS42" i="14"/>
  <c r="AW42" i="14"/>
  <c r="BA42" i="14"/>
  <c r="BE42" i="14"/>
  <c r="BI42" i="14"/>
  <c r="BM42" i="14"/>
  <c r="BQ42" i="14"/>
  <c r="BU42" i="14"/>
  <c r="BY42" i="14"/>
  <c r="CC42" i="14"/>
  <c r="CG42" i="14"/>
  <c r="CK42" i="14"/>
  <c r="B43" i="14"/>
  <c r="F43" i="14"/>
  <c r="J43" i="14"/>
  <c r="N43" i="14"/>
  <c r="R43" i="14"/>
  <c r="V43" i="14"/>
  <c r="Z43" i="14"/>
  <c r="AD43" i="14"/>
  <c r="AH43" i="14"/>
  <c r="AL43" i="14"/>
  <c r="AP43" i="14"/>
  <c r="AT43" i="14"/>
  <c r="AX43" i="14"/>
  <c r="BB43" i="14"/>
  <c r="BF43" i="14"/>
  <c r="BJ43" i="14"/>
  <c r="BN43" i="14"/>
  <c r="BR43" i="14"/>
  <c r="BV43" i="14"/>
  <c r="BZ43" i="14"/>
  <c r="CD43" i="14"/>
  <c r="CH43" i="14"/>
  <c r="CL43" i="14"/>
  <c r="C44" i="14"/>
  <c r="G44" i="14"/>
  <c r="K44" i="14"/>
  <c r="O44" i="14"/>
  <c r="S44" i="14"/>
  <c r="W44" i="14"/>
  <c r="AA44" i="14"/>
  <c r="AE44" i="14"/>
  <c r="AI44" i="14"/>
  <c r="AM44" i="14"/>
  <c r="AQ44" i="14"/>
  <c r="AU44" i="14"/>
  <c r="AY44" i="14"/>
  <c r="BC44" i="14"/>
  <c r="BG44" i="14"/>
  <c r="BK44" i="14"/>
  <c r="BO44" i="14"/>
  <c r="BS44" i="14"/>
  <c r="BW44" i="14"/>
  <c r="CA44" i="14"/>
  <c r="CE44" i="14"/>
  <c r="CI44" i="14"/>
  <c r="CM44" i="14"/>
  <c r="D45" i="14"/>
  <c r="H45" i="14"/>
  <c r="L45" i="14"/>
  <c r="P45" i="14"/>
  <c r="T45" i="14"/>
  <c r="X45" i="14"/>
  <c r="AB45" i="14"/>
  <c r="AF45" i="14"/>
  <c r="AJ45" i="14"/>
  <c r="AN45" i="14"/>
  <c r="AR45" i="14"/>
  <c r="AV45" i="14"/>
  <c r="AZ45" i="14"/>
  <c r="BD45" i="14"/>
  <c r="BH45" i="14"/>
  <c r="BL45" i="14"/>
  <c r="BP45" i="14"/>
  <c r="BT45" i="14"/>
  <c r="BX45" i="14"/>
  <c r="CB45" i="14"/>
  <c r="CF45" i="14"/>
  <c r="CJ45" i="14"/>
  <c r="CN45" i="14"/>
  <c r="E46" i="14"/>
  <c r="I46" i="14"/>
  <c r="M46" i="14"/>
  <c r="Q46" i="14"/>
  <c r="U46" i="14"/>
  <c r="Y46" i="14"/>
  <c r="AC46" i="14"/>
  <c r="AG46" i="14"/>
  <c r="AK46" i="14"/>
  <c r="AO46" i="14"/>
  <c r="AS46" i="14"/>
  <c r="AW46" i="14"/>
  <c r="BA46" i="14"/>
  <c r="BE46" i="14"/>
  <c r="BI46" i="14"/>
  <c r="BM46" i="14"/>
  <c r="BQ46" i="14"/>
  <c r="BU46" i="14"/>
  <c r="BY46" i="14"/>
  <c r="CC46" i="14"/>
  <c r="CG46" i="14"/>
  <c r="CK46" i="14"/>
  <c r="B47" i="14"/>
  <c r="F47" i="14"/>
  <c r="J47" i="14"/>
  <c r="N47" i="14"/>
  <c r="R47" i="14"/>
  <c r="V47" i="14"/>
  <c r="Z47" i="14"/>
  <c r="AD47" i="14"/>
  <c r="AH47" i="14"/>
  <c r="AL47" i="14"/>
  <c r="AP47" i="14"/>
  <c r="AT47" i="14"/>
  <c r="AX47" i="14"/>
  <c r="BB47" i="14"/>
  <c r="BF47" i="14"/>
  <c r="BJ47" i="14"/>
  <c r="BN47" i="14"/>
  <c r="BR47" i="14"/>
  <c r="BV47" i="14"/>
  <c r="BZ47" i="14"/>
  <c r="CD47" i="14"/>
  <c r="CH47" i="14"/>
  <c r="CL47" i="14"/>
  <c r="C48" i="14"/>
  <c r="G48" i="14"/>
  <c r="K48" i="14"/>
  <c r="O48" i="14"/>
  <c r="S48" i="14"/>
  <c r="W48" i="14"/>
  <c r="AA48" i="14"/>
  <c r="AE48" i="14"/>
  <c r="AI48" i="14"/>
  <c r="AM48" i="14"/>
  <c r="AQ48" i="14"/>
  <c r="AU48" i="14"/>
  <c r="AY48" i="14"/>
  <c r="BC48" i="14"/>
  <c r="BG48" i="14"/>
  <c r="BK48" i="14"/>
  <c r="BO48" i="14"/>
  <c r="BS48" i="14"/>
  <c r="BW48" i="14"/>
  <c r="CA48" i="14"/>
  <c r="CE48" i="14"/>
  <c r="CI48" i="14"/>
  <c r="CM48" i="14"/>
  <c r="D49" i="14"/>
  <c r="H49" i="14"/>
  <c r="L49" i="14"/>
  <c r="P49" i="14"/>
  <c r="T49" i="14"/>
  <c r="X49" i="14"/>
  <c r="AB49" i="14"/>
  <c r="AF49" i="14"/>
  <c r="AJ49" i="14"/>
  <c r="AN49" i="14"/>
  <c r="AR49" i="14"/>
  <c r="AV49" i="14"/>
  <c r="AZ49" i="14"/>
  <c r="BD49" i="14"/>
  <c r="BH49" i="14"/>
  <c r="BL49" i="14"/>
  <c r="BP49" i="14"/>
  <c r="BT49" i="14"/>
  <c r="BX49" i="14"/>
  <c r="CB49" i="14"/>
  <c r="CF49" i="14"/>
  <c r="CJ49" i="14"/>
  <c r="CN49" i="14"/>
  <c r="E50" i="14"/>
  <c r="I50" i="14"/>
  <c r="M50" i="14"/>
  <c r="Q50" i="14"/>
  <c r="U50" i="14"/>
  <c r="Y50" i="14"/>
  <c r="AC50" i="14"/>
  <c r="AG50" i="14"/>
  <c r="AK50" i="14"/>
  <c r="AO50" i="14"/>
  <c r="AS50" i="14"/>
  <c r="AW50" i="14"/>
  <c r="BA50" i="14"/>
  <c r="BE50" i="14"/>
  <c r="BI50" i="14"/>
  <c r="BM50" i="14"/>
  <c r="BQ50" i="14"/>
  <c r="BU50" i="14"/>
  <c r="BY50" i="14"/>
  <c r="CC50" i="14"/>
  <c r="CG50" i="14"/>
  <c r="CK50" i="14"/>
  <c r="B51" i="14"/>
  <c r="F51" i="14"/>
  <c r="J51" i="14"/>
  <c r="N51" i="14"/>
  <c r="R51" i="14"/>
  <c r="V51" i="14"/>
  <c r="Z51" i="14"/>
  <c r="AD51" i="14"/>
  <c r="AH51" i="14"/>
  <c r="AL51" i="14"/>
  <c r="AP51" i="14"/>
  <c r="AT51" i="14"/>
  <c r="AX51" i="14"/>
  <c r="BB51" i="14"/>
  <c r="BF51" i="14"/>
  <c r="BJ51" i="14"/>
  <c r="BN51" i="14"/>
  <c r="BR51" i="14"/>
  <c r="BV51" i="14"/>
  <c r="BZ51" i="14"/>
  <c r="CD51" i="14"/>
  <c r="CH51" i="14"/>
  <c r="CL51" i="14"/>
  <c r="C52" i="14"/>
  <c r="G52" i="14"/>
  <c r="K52" i="14"/>
  <c r="O52" i="14"/>
  <c r="S52" i="14"/>
  <c r="W52" i="14"/>
  <c r="AA52" i="14"/>
  <c r="AE52" i="14"/>
  <c r="AI52" i="14"/>
  <c r="AM52" i="14"/>
  <c r="AQ52" i="14"/>
  <c r="AU52" i="14"/>
  <c r="AY52" i="14"/>
  <c r="BC52" i="14"/>
  <c r="BG52" i="14"/>
  <c r="BK52" i="14"/>
  <c r="BO52" i="14"/>
  <c r="BS52" i="14"/>
  <c r="BW52" i="14"/>
  <c r="CA52" i="14"/>
  <c r="CE52" i="14"/>
  <c r="CI52" i="14"/>
  <c r="AS52" i="14"/>
  <c r="BE52" i="14"/>
  <c r="BM52" i="14"/>
  <c r="BU52" i="14"/>
  <c r="CC52" i="14"/>
  <c r="CJ52" i="14"/>
  <c r="CN52" i="14"/>
  <c r="E53" i="14"/>
  <c r="I53" i="14"/>
  <c r="M53" i="14"/>
  <c r="Q53" i="14"/>
  <c r="U53" i="14"/>
  <c r="Y53" i="14"/>
  <c r="AC53" i="14"/>
  <c r="AG53" i="14"/>
  <c r="AK53" i="14"/>
  <c r="AO53" i="14"/>
  <c r="AS53" i="14"/>
  <c r="AW53" i="14"/>
  <c r="BA53" i="14"/>
  <c r="BE53" i="14"/>
  <c r="BI53" i="14"/>
  <c r="BM53" i="14"/>
  <c r="BQ53" i="14"/>
  <c r="BU53" i="14"/>
  <c r="BY53" i="14"/>
  <c r="CC53" i="14"/>
  <c r="CG53" i="14"/>
  <c r="CK53" i="14"/>
  <c r="B54" i="14"/>
  <c r="F54" i="14"/>
  <c r="J54" i="14"/>
  <c r="N54" i="14"/>
  <c r="R54" i="14"/>
  <c r="V54" i="14"/>
  <c r="Z54" i="14"/>
  <c r="AD54" i="14"/>
  <c r="AH54" i="14"/>
  <c r="AL54" i="14"/>
  <c r="AP54" i="14"/>
  <c r="AT54" i="14"/>
  <c r="AX54" i="14"/>
  <c r="BB54" i="14"/>
  <c r="BF54" i="14"/>
  <c r="BJ54" i="14"/>
  <c r="BN54" i="14"/>
  <c r="BR54" i="14"/>
  <c r="BV54" i="14"/>
  <c r="BZ54" i="14"/>
  <c r="CD54" i="14"/>
  <c r="CH54" i="14"/>
  <c r="CL54" i="14"/>
  <c r="C55" i="14"/>
  <c r="G55" i="14"/>
  <c r="K55" i="14"/>
  <c r="O55" i="14"/>
  <c r="S55" i="14"/>
  <c r="W55" i="14"/>
  <c r="AA55" i="14"/>
  <c r="AE55" i="14"/>
  <c r="AI55" i="14"/>
  <c r="AM55" i="14"/>
  <c r="AQ55" i="14"/>
  <c r="AU55" i="14"/>
  <c r="AY55" i="14"/>
  <c r="BC55" i="14"/>
  <c r="BG55" i="14"/>
  <c r="BK55" i="14"/>
  <c r="BO55" i="14"/>
  <c r="BS55" i="14"/>
  <c r="BW55" i="14"/>
  <c r="CA55" i="14"/>
  <c r="CE55" i="14"/>
  <c r="CI55" i="14"/>
  <c r="CM55" i="14"/>
  <c r="D56" i="14"/>
  <c r="H56" i="14"/>
  <c r="L56" i="14"/>
  <c r="P56" i="14"/>
  <c r="T56" i="14"/>
  <c r="X56" i="14"/>
  <c r="AB56" i="14"/>
  <c r="AF56" i="14"/>
  <c r="AJ56" i="14"/>
  <c r="AN56" i="14"/>
  <c r="AR56" i="14"/>
  <c r="AV56" i="14"/>
  <c r="AZ56" i="14"/>
  <c r="BD56" i="14"/>
  <c r="BH56" i="14"/>
  <c r="BL56" i="14"/>
  <c r="BP56" i="14"/>
  <c r="BT56" i="14"/>
  <c r="BX56" i="14"/>
  <c r="CB56" i="14"/>
  <c r="CF56" i="14"/>
  <c r="CJ56" i="14"/>
  <c r="CN56" i="14"/>
  <c r="E57" i="14"/>
  <c r="I57" i="14"/>
  <c r="M57" i="14"/>
  <c r="Q57" i="14"/>
  <c r="U57" i="14"/>
  <c r="Y57" i="14"/>
  <c r="AC57" i="14"/>
  <c r="AG57" i="14"/>
  <c r="AK57" i="14"/>
  <c r="AO57" i="14"/>
  <c r="AS57" i="14"/>
  <c r="AW57" i="14"/>
  <c r="BA57" i="14"/>
  <c r="BE57" i="14"/>
  <c r="BI57" i="14"/>
  <c r="BM57" i="14"/>
  <c r="BQ57" i="14"/>
  <c r="BU57" i="14"/>
  <c r="BY57" i="14"/>
  <c r="CC57" i="14"/>
  <c r="CG57" i="14"/>
  <c r="CK57" i="14"/>
  <c r="B58" i="14"/>
  <c r="F58" i="14"/>
  <c r="J58" i="14"/>
  <c r="N58" i="14"/>
  <c r="R58" i="14"/>
  <c r="V58" i="14"/>
  <c r="Z58" i="14"/>
  <c r="AD58" i="14"/>
  <c r="AH58" i="14"/>
  <c r="AL58" i="14"/>
  <c r="AP58" i="14"/>
  <c r="AT58" i="14"/>
  <c r="AX58" i="14"/>
  <c r="BB58" i="14"/>
  <c r="BF58" i="14"/>
  <c r="BJ58" i="14"/>
  <c r="BN58" i="14"/>
  <c r="BR58" i="14"/>
  <c r="BV58" i="14"/>
  <c r="BZ58" i="14"/>
  <c r="CD58" i="14"/>
  <c r="CH58" i="14"/>
  <c r="CL58" i="14"/>
  <c r="C59" i="14"/>
  <c r="G59" i="14"/>
  <c r="K59" i="14"/>
  <c r="O59" i="14"/>
  <c r="S59" i="14"/>
  <c r="W59" i="14"/>
  <c r="AA59" i="14"/>
  <c r="AE59" i="14"/>
  <c r="AI59" i="14"/>
  <c r="AM59" i="14"/>
  <c r="AQ59" i="14"/>
  <c r="AU59" i="14"/>
  <c r="AY59" i="14"/>
  <c r="BC59" i="14"/>
  <c r="BG59" i="14"/>
  <c r="BK59" i="14"/>
  <c r="BO59" i="14"/>
  <c r="BS59" i="14"/>
  <c r="BW59" i="14"/>
  <c r="CA59" i="14"/>
  <c r="CE59" i="14"/>
  <c r="CI59" i="14"/>
  <c r="CM59" i="14"/>
  <c r="D60" i="14"/>
  <c r="H60" i="14"/>
  <c r="L60" i="14"/>
  <c r="P60" i="14"/>
  <c r="T60" i="14"/>
  <c r="X60" i="14"/>
  <c r="AB60" i="14"/>
  <c r="AF60" i="14"/>
  <c r="AJ60" i="14"/>
  <c r="AN60" i="14"/>
  <c r="AR60" i="14"/>
  <c r="AV60" i="14"/>
  <c r="AZ60" i="14"/>
  <c r="BD60" i="14"/>
  <c r="BH60" i="14"/>
  <c r="BL60" i="14"/>
  <c r="BP60" i="14"/>
  <c r="BT60" i="14"/>
  <c r="BX60" i="14"/>
  <c r="CB60" i="14"/>
  <c r="CF60" i="14"/>
  <c r="CJ60" i="14"/>
  <c r="CN60" i="14"/>
  <c r="E5" i="15"/>
  <c r="I5" i="15"/>
  <c r="M5" i="15"/>
  <c r="Q5" i="15"/>
  <c r="U5" i="15"/>
  <c r="Y5" i="15"/>
  <c r="AC5" i="15"/>
  <c r="AG5" i="15"/>
  <c r="AK5" i="15"/>
  <c r="AO5" i="15"/>
  <c r="AS5" i="15"/>
  <c r="AW5" i="15"/>
  <c r="BA5" i="15"/>
  <c r="BE5" i="15"/>
  <c r="BI5" i="15"/>
  <c r="BM5" i="15"/>
  <c r="BQ5" i="15"/>
  <c r="BU5" i="15"/>
  <c r="BY5" i="15"/>
  <c r="CC5" i="15"/>
  <c r="CG5" i="15"/>
  <c r="CK5" i="15"/>
  <c r="B6" i="15"/>
  <c r="F6" i="15"/>
  <c r="J6" i="15"/>
  <c r="N6" i="15"/>
  <c r="R6" i="15"/>
  <c r="V6" i="15"/>
  <c r="Z6" i="15"/>
  <c r="AD6" i="15"/>
  <c r="AH6" i="15"/>
  <c r="AL6" i="15"/>
  <c r="AP6" i="15"/>
  <c r="AT6" i="15"/>
  <c r="AX6" i="15"/>
  <c r="BB6" i="15"/>
  <c r="BF6" i="15"/>
  <c r="BJ6" i="15"/>
  <c r="BN6" i="15"/>
  <c r="BR6" i="15"/>
  <c r="BV6" i="15"/>
  <c r="BZ6" i="15"/>
  <c r="CD6" i="15"/>
  <c r="CH6" i="15"/>
  <c r="CL6" i="15"/>
  <c r="C7" i="15"/>
  <c r="G7" i="15"/>
  <c r="K7" i="15"/>
  <c r="O7" i="15"/>
  <c r="S7" i="15"/>
  <c r="W7" i="15"/>
  <c r="AA7" i="15"/>
  <c r="AE7" i="15"/>
  <c r="AI7" i="15"/>
  <c r="AM7" i="15"/>
  <c r="AQ7" i="15"/>
  <c r="AU7" i="15"/>
  <c r="AY7" i="15"/>
  <c r="BC7" i="15"/>
  <c r="BG7" i="15"/>
  <c r="BK7" i="15"/>
  <c r="BO7" i="15"/>
  <c r="BS7" i="15"/>
  <c r="BW7" i="15"/>
  <c r="CA7" i="15"/>
  <c r="CE7" i="15"/>
  <c r="CI7" i="15"/>
  <c r="CM7" i="15"/>
  <c r="D8" i="15"/>
  <c r="H8" i="15"/>
  <c r="L8" i="15"/>
  <c r="P8" i="15"/>
  <c r="T8" i="15"/>
  <c r="X8" i="15"/>
  <c r="AB8" i="15"/>
  <c r="AF8" i="15"/>
  <c r="AJ8" i="15"/>
  <c r="AN8" i="15"/>
  <c r="AR8" i="15"/>
  <c r="AV8" i="15"/>
  <c r="AZ8" i="15"/>
  <c r="BD8" i="15"/>
  <c r="BH8" i="15"/>
  <c r="BL8" i="15"/>
  <c r="BP8" i="15"/>
  <c r="BT8" i="15"/>
  <c r="BX8" i="15"/>
  <c r="CB8" i="15"/>
  <c r="CF8" i="15"/>
  <c r="CJ8" i="15"/>
  <c r="CN8" i="15"/>
  <c r="E9" i="15"/>
  <c r="I9" i="15"/>
  <c r="M9" i="15"/>
  <c r="Q9" i="15"/>
  <c r="U9" i="15"/>
  <c r="Y9" i="15"/>
  <c r="AC9" i="15"/>
  <c r="AG9" i="15"/>
  <c r="AK9" i="15"/>
  <c r="AO9" i="15"/>
  <c r="AS9" i="15"/>
  <c r="AW9" i="15"/>
  <c r="BA9" i="15"/>
  <c r="BE9" i="15"/>
  <c r="BI9" i="15"/>
  <c r="BM9" i="15"/>
  <c r="BQ9" i="15"/>
  <c r="BU9" i="15"/>
  <c r="BY9" i="15"/>
  <c r="CC9" i="15"/>
  <c r="CG9" i="15"/>
  <c r="CK9" i="15"/>
  <c r="B10" i="15"/>
  <c r="F10" i="15"/>
  <c r="J10" i="15"/>
  <c r="N10" i="15"/>
  <c r="R10" i="15"/>
  <c r="V10" i="15"/>
  <c r="Z10" i="15"/>
  <c r="AD10" i="15"/>
  <c r="AH10" i="15"/>
  <c r="AL10" i="15"/>
  <c r="AP10" i="15"/>
  <c r="AT10" i="15"/>
  <c r="AX10" i="15"/>
  <c r="BB10" i="15"/>
  <c r="BF10" i="15"/>
  <c r="BJ10" i="15"/>
  <c r="BN10" i="15"/>
  <c r="BR10" i="15"/>
  <c r="BV10" i="15"/>
  <c r="BZ10" i="15"/>
  <c r="CD10" i="15"/>
  <c r="CH10" i="15"/>
  <c r="CL10" i="15"/>
  <c r="C11" i="15"/>
  <c r="G11" i="15"/>
  <c r="K11" i="15"/>
  <c r="O11" i="15"/>
  <c r="S11" i="15"/>
  <c r="W11" i="15"/>
  <c r="AA11" i="15"/>
  <c r="AE11" i="15"/>
  <c r="AI11" i="15"/>
  <c r="AM11" i="15"/>
  <c r="AQ11" i="15"/>
  <c r="AU11" i="15"/>
  <c r="AY11" i="15"/>
  <c r="BC11" i="15"/>
  <c r="BG11" i="15"/>
  <c r="BK11" i="15"/>
  <c r="AW52" i="14"/>
  <c r="BF52" i="14"/>
  <c r="BN52" i="14"/>
  <c r="BV52" i="14"/>
  <c r="CD52" i="14"/>
  <c r="CK52" i="14"/>
  <c r="B53" i="14"/>
  <c r="F53" i="14"/>
  <c r="J53" i="14"/>
  <c r="N53" i="14"/>
  <c r="R53" i="14"/>
  <c r="V53" i="14"/>
  <c r="Z53" i="14"/>
  <c r="AD53" i="14"/>
  <c r="AH53" i="14"/>
  <c r="AL53" i="14"/>
  <c r="AP53" i="14"/>
  <c r="AT53" i="14"/>
  <c r="AX53" i="14"/>
  <c r="BB53" i="14"/>
  <c r="BF53" i="14"/>
  <c r="BJ53" i="14"/>
  <c r="BN53" i="14"/>
  <c r="BR53" i="14"/>
  <c r="BV53" i="14"/>
  <c r="BZ53" i="14"/>
  <c r="CD53" i="14"/>
  <c r="CH53" i="14"/>
  <c r="CL53" i="14"/>
  <c r="C54" i="14"/>
  <c r="G54" i="14"/>
  <c r="K54" i="14"/>
  <c r="O54" i="14"/>
  <c r="S54" i="14"/>
  <c r="W54" i="14"/>
  <c r="AA54" i="14"/>
  <c r="AE54" i="14"/>
  <c r="AI54" i="14"/>
  <c r="AM54" i="14"/>
  <c r="AQ54" i="14"/>
  <c r="AU54" i="14"/>
  <c r="AY54" i="14"/>
  <c r="BC54" i="14"/>
  <c r="BG54" i="14"/>
  <c r="BK54" i="14"/>
  <c r="BO54" i="14"/>
  <c r="BS54" i="14"/>
  <c r="BW54" i="14"/>
  <c r="CA54" i="14"/>
  <c r="CE54" i="14"/>
  <c r="CI54" i="14"/>
  <c r="CM54" i="14"/>
  <c r="D55" i="14"/>
  <c r="H55" i="14"/>
  <c r="L55" i="14"/>
  <c r="P55" i="14"/>
  <c r="T55" i="14"/>
  <c r="X55" i="14"/>
  <c r="AB55" i="14"/>
  <c r="AF55" i="14"/>
  <c r="AJ55" i="14"/>
  <c r="AN55" i="14"/>
  <c r="AR55" i="14"/>
  <c r="AV55" i="14"/>
  <c r="AZ55" i="14"/>
  <c r="BD55" i="14"/>
  <c r="BH55" i="14"/>
  <c r="BL55" i="14"/>
  <c r="BP55" i="14"/>
  <c r="BT55" i="14"/>
  <c r="BX55" i="14"/>
  <c r="CB55" i="14"/>
  <c r="CF55" i="14"/>
  <c r="CJ55" i="14"/>
  <c r="CN55" i="14"/>
  <c r="E56" i="14"/>
  <c r="I56" i="14"/>
  <c r="M56" i="14"/>
  <c r="Q56" i="14"/>
  <c r="U56" i="14"/>
  <c r="Y56" i="14"/>
  <c r="AC56" i="14"/>
  <c r="AG56" i="14"/>
  <c r="AK56" i="14"/>
  <c r="AO56" i="14"/>
  <c r="AS56" i="14"/>
  <c r="AW56" i="14"/>
  <c r="BA56" i="14"/>
  <c r="BE56" i="14"/>
  <c r="BI56" i="14"/>
  <c r="BM56" i="14"/>
  <c r="BQ56" i="14"/>
  <c r="BU56" i="14"/>
  <c r="BY56" i="14"/>
  <c r="CC56" i="14"/>
  <c r="CG56" i="14"/>
  <c r="CK56" i="14"/>
  <c r="B57" i="14"/>
  <c r="F57" i="14"/>
  <c r="J57" i="14"/>
  <c r="N57" i="14"/>
  <c r="R57" i="14"/>
  <c r="V57" i="14"/>
  <c r="Z57" i="14"/>
  <c r="AD57" i="14"/>
  <c r="AH57" i="14"/>
  <c r="AL57" i="14"/>
  <c r="AP57" i="14"/>
  <c r="AT57" i="14"/>
  <c r="AX57" i="14"/>
  <c r="BB57" i="14"/>
  <c r="BF57" i="14"/>
  <c r="BJ57" i="14"/>
  <c r="BN57" i="14"/>
  <c r="BR57" i="14"/>
  <c r="BV57" i="14"/>
  <c r="BZ57" i="14"/>
  <c r="CD57" i="14"/>
  <c r="CH57" i="14"/>
  <c r="CL57" i="14"/>
  <c r="C58" i="14"/>
  <c r="G58" i="14"/>
  <c r="K58" i="14"/>
  <c r="O58" i="14"/>
  <c r="S58" i="14"/>
  <c r="W58" i="14"/>
  <c r="AA58" i="14"/>
  <c r="AE58" i="14"/>
  <c r="AI58" i="14"/>
  <c r="AM58" i="14"/>
  <c r="AQ58" i="14"/>
  <c r="AU58" i="14"/>
  <c r="AY58" i="14"/>
  <c r="BC58" i="14"/>
  <c r="BG58" i="14"/>
  <c r="BK58" i="14"/>
  <c r="BO58" i="14"/>
  <c r="BS58" i="14"/>
  <c r="BW58" i="14"/>
  <c r="CA58" i="14"/>
  <c r="CE58" i="14"/>
  <c r="CI58" i="14"/>
  <c r="CM58" i="14"/>
  <c r="D59" i="14"/>
  <c r="H59" i="14"/>
  <c r="L59" i="14"/>
  <c r="P59" i="14"/>
  <c r="T59" i="14"/>
  <c r="X59" i="14"/>
  <c r="AB59" i="14"/>
  <c r="AF59" i="14"/>
  <c r="AJ59" i="14"/>
  <c r="AN59" i="14"/>
  <c r="AR59" i="14"/>
  <c r="AV59" i="14"/>
  <c r="AZ59" i="14"/>
  <c r="BD59" i="14"/>
  <c r="BH59" i="14"/>
  <c r="BL59" i="14"/>
  <c r="BP59" i="14"/>
  <c r="BT59" i="14"/>
  <c r="BX59" i="14"/>
  <c r="CB59" i="14"/>
  <c r="CF59" i="14"/>
  <c r="CJ59" i="14"/>
  <c r="CN59" i="14"/>
  <c r="E60" i="14"/>
  <c r="I60" i="14"/>
  <c r="M60" i="14"/>
  <c r="Q60" i="14"/>
  <c r="U60" i="14"/>
  <c r="Y60" i="14"/>
  <c r="AC60" i="14"/>
  <c r="AG60" i="14"/>
  <c r="AK60" i="14"/>
  <c r="AO60" i="14"/>
  <c r="AS60" i="14"/>
  <c r="AW60" i="14"/>
  <c r="BA60" i="14"/>
  <c r="BE60" i="14"/>
  <c r="BI60" i="14"/>
  <c r="BM60" i="14"/>
  <c r="BQ60" i="14"/>
  <c r="BU60" i="14"/>
  <c r="BY60" i="14"/>
  <c r="CC60" i="14"/>
  <c r="CG60" i="14"/>
  <c r="CK60" i="14"/>
  <c r="B5" i="15"/>
  <c r="F5" i="15"/>
  <c r="J5" i="15"/>
  <c r="N5" i="15"/>
  <c r="R5" i="15"/>
  <c r="V5" i="15"/>
  <c r="Z5" i="15"/>
  <c r="AD5" i="15"/>
  <c r="AH5" i="15"/>
  <c r="AL5" i="15"/>
  <c r="AP5" i="15"/>
  <c r="AT5" i="15"/>
  <c r="AX5" i="15"/>
  <c r="BB5" i="15"/>
  <c r="BF5" i="15"/>
  <c r="BJ5" i="15"/>
  <c r="BN5" i="15"/>
  <c r="BR5" i="15"/>
  <c r="BV5" i="15"/>
  <c r="BZ5" i="15"/>
  <c r="CD5" i="15"/>
  <c r="CH5" i="15"/>
  <c r="CL5" i="15"/>
  <c r="C6" i="15"/>
  <c r="G6" i="15"/>
  <c r="K6" i="15"/>
  <c r="O6" i="15"/>
  <c r="S6" i="15"/>
  <c r="W6" i="15"/>
  <c r="AA6" i="15"/>
  <c r="AE6" i="15"/>
  <c r="AI6" i="15"/>
  <c r="AM6" i="15"/>
  <c r="AQ6" i="15"/>
  <c r="AU6" i="15"/>
  <c r="AY6" i="15"/>
  <c r="BC6" i="15"/>
  <c r="BG6" i="15"/>
  <c r="BK6" i="15"/>
  <c r="BO6" i="15"/>
  <c r="BS6" i="15"/>
  <c r="BW6" i="15"/>
  <c r="CA6" i="15"/>
  <c r="CE6" i="15"/>
  <c r="CI6" i="15"/>
  <c r="CM6" i="15"/>
  <c r="D7" i="15"/>
  <c r="H7" i="15"/>
  <c r="L7" i="15"/>
  <c r="P7" i="15"/>
  <c r="T7" i="15"/>
  <c r="X7" i="15"/>
  <c r="AB7" i="15"/>
  <c r="AF7" i="15"/>
  <c r="AJ7" i="15"/>
  <c r="AN7" i="15"/>
  <c r="AR7" i="15"/>
  <c r="AV7" i="15"/>
  <c r="AZ7" i="15"/>
  <c r="BD7" i="15"/>
  <c r="BH7" i="15"/>
  <c r="BL7" i="15"/>
  <c r="BP7" i="15"/>
  <c r="BT7" i="15"/>
  <c r="BX7" i="15"/>
  <c r="CB7" i="15"/>
  <c r="CF7" i="15"/>
  <c r="CJ7" i="15"/>
  <c r="CN7" i="15"/>
  <c r="E8" i="15"/>
  <c r="I8" i="15"/>
  <c r="M8" i="15"/>
  <c r="Q8" i="15"/>
  <c r="U8" i="15"/>
  <c r="Y8" i="15"/>
  <c r="AC8" i="15"/>
  <c r="AG8" i="15"/>
  <c r="AK8" i="15"/>
  <c r="AO8" i="15"/>
  <c r="AS8" i="15"/>
  <c r="AW8" i="15"/>
  <c r="BA8" i="15"/>
  <c r="BE8" i="15"/>
  <c r="BI8" i="15"/>
  <c r="BM8" i="15"/>
  <c r="BQ8" i="15"/>
  <c r="BU8" i="15"/>
  <c r="BY8" i="15"/>
  <c r="CC8" i="15"/>
  <c r="CG8" i="15"/>
  <c r="CK8" i="15"/>
  <c r="B9" i="15"/>
  <c r="F9" i="15"/>
  <c r="J9" i="15"/>
  <c r="N9" i="15"/>
  <c r="R9" i="15"/>
  <c r="V9" i="15"/>
  <c r="Z9" i="15"/>
  <c r="AD9" i="15"/>
  <c r="AH9" i="15"/>
  <c r="AL9" i="15"/>
  <c r="AP9" i="15"/>
  <c r="AT9" i="15"/>
  <c r="AX9" i="15"/>
  <c r="BB9" i="15"/>
  <c r="BF9" i="15"/>
  <c r="BJ9" i="15"/>
  <c r="BN9" i="15"/>
  <c r="BR9" i="15"/>
  <c r="BV9" i="15"/>
  <c r="BZ9" i="15"/>
  <c r="CD9" i="15"/>
  <c r="CH9" i="15"/>
  <c r="CL9" i="15"/>
  <c r="C10" i="15"/>
  <c r="G10" i="15"/>
  <c r="K10" i="15"/>
  <c r="O10" i="15"/>
  <c r="S10" i="15"/>
  <c r="W10" i="15"/>
  <c r="AA10" i="15"/>
  <c r="AE10" i="15"/>
  <c r="AI10" i="15"/>
  <c r="AM10" i="15"/>
  <c r="AQ10" i="15"/>
  <c r="AU10" i="15"/>
  <c r="AY10" i="15"/>
  <c r="BC10" i="15"/>
  <c r="BG10" i="15"/>
  <c r="BK10" i="15"/>
  <c r="BO10" i="15"/>
  <c r="BS10" i="15"/>
  <c r="BW10" i="15"/>
  <c r="CA10" i="15"/>
  <c r="CE10" i="15"/>
  <c r="CI10" i="15"/>
  <c r="CM10" i="15"/>
  <c r="D11" i="15"/>
  <c r="H11" i="15"/>
  <c r="L11" i="15"/>
  <c r="P11" i="15"/>
  <c r="T11" i="15"/>
  <c r="X11" i="15"/>
  <c r="AB11" i="15"/>
  <c r="AF11" i="15"/>
  <c r="AJ11" i="15"/>
  <c r="AN11" i="15"/>
  <c r="BA52" i="14"/>
  <c r="BI52" i="14"/>
  <c r="BQ52" i="14"/>
  <c r="BY52" i="14"/>
  <c r="CG52" i="14"/>
  <c r="CL52" i="14"/>
  <c r="C53" i="14"/>
  <c r="G53" i="14"/>
  <c r="K53" i="14"/>
  <c r="O53" i="14"/>
  <c r="S53" i="14"/>
  <c r="W53" i="14"/>
  <c r="AA53" i="14"/>
  <c r="AE53" i="14"/>
  <c r="AI53" i="14"/>
  <c r="AM53" i="14"/>
  <c r="AQ53" i="14"/>
  <c r="AU53" i="14"/>
  <c r="AY53" i="14"/>
  <c r="BC53" i="14"/>
  <c r="BG53" i="14"/>
  <c r="BK53" i="14"/>
  <c r="BO53" i="14"/>
  <c r="BS53" i="14"/>
  <c r="BW53" i="14"/>
  <c r="CA53" i="14"/>
  <c r="CE53" i="14"/>
  <c r="CI53" i="14"/>
  <c r="CM53" i="14"/>
  <c r="D54" i="14"/>
  <c r="H54" i="14"/>
  <c r="L54" i="14"/>
  <c r="P54" i="14"/>
  <c r="T54" i="14"/>
  <c r="X54" i="14"/>
  <c r="AB54" i="14"/>
  <c r="AF54" i="14"/>
  <c r="AJ54" i="14"/>
  <c r="AN54" i="14"/>
  <c r="AR54" i="14"/>
  <c r="AV54" i="14"/>
  <c r="AZ54" i="14"/>
  <c r="BD54" i="14"/>
  <c r="BH54" i="14"/>
  <c r="BL54" i="14"/>
  <c r="BP54" i="14"/>
  <c r="BT54" i="14"/>
  <c r="BX54" i="14"/>
  <c r="CB54" i="14"/>
  <c r="CF54" i="14"/>
  <c r="CJ54" i="14"/>
  <c r="CN54" i="14"/>
  <c r="E55" i="14"/>
  <c r="I55" i="14"/>
  <c r="M55" i="14"/>
  <c r="Q55" i="14"/>
  <c r="U55" i="14"/>
  <c r="Y55" i="14"/>
  <c r="AC55" i="14"/>
  <c r="AG55" i="14"/>
  <c r="AK55" i="14"/>
  <c r="AO55" i="14"/>
  <c r="AS55" i="14"/>
  <c r="AW55" i="14"/>
  <c r="BA55" i="14"/>
  <c r="BE55" i="14"/>
  <c r="BI55" i="14"/>
  <c r="BM55" i="14"/>
  <c r="BQ55" i="14"/>
  <c r="BU55" i="14"/>
  <c r="BY55" i="14"/>
  <c r="CC55" i="14"/>
  <c r="CG55" i="14"/>
  <c r="CK55" i="14"/>
  <c r="B56" i="14"/>
  <c r="F56" i="14"/>
  <c r="J56" i="14"/>
  <c r="N56" i="14"/>
  <c r="R56" i="14"/>
  <c r="V56" i="14"/>
  <c r="Z56" i="14"/>
  <c r="AD56" i="14"/>
  <c r="AH56" i="14"/>
  <c r="AL56" i="14"/>
  <c r="AP56" i="14"/>
  <c r="AT56" i="14"/>
  <c r="AX56" i="14"/>
  <c r="BB56" i="14"/>
  <c r="BF56" i="14"/>
  <c r="BJ56" i="14"/>
  <c r="BN56" i="14"/>
  <c r="BR56" i="14"/>
  <c r="BV56" i="14"/>
  <c r="BZ56" i="14"/>
  <c r="CD56" i="14"/>
  <c r="CH56" i="14"/>
  <c r="CL56" i="14"/>
  <c r="C57" i="14"/>
  <c r="G57" i="14"/>
  <c r="K57" i="14"/>
  <c r="O57" i="14"/>
  <c r="S57" i="14"/>
  <c r="W57" i="14"/>
  <c r="AA57" i="14"/>
  <c r="AE57" i="14"/>
  <c r="AI57" i="14"/>
  <c r="AM57" i="14"/>
  <c r="AQ57" i="14"/>
  <c r="AU57" i="14"/>
  <c r="AY57" i="14"/>
  <c r="BC57" i="14"/>
  <c r="BG57" i="14"/>
  <c r="BK57" i="14"/>
  <c r="BO57" i="14"/>
  <c r="BS57" i="14"/>
  <c r="BW57" i="14"/>
  <c r="CA57" i="14"/>
  <c r="CE57" i="14"/>
  <c r="CI57" i="14"/>
  <c r="CM57" i="14"/>
  <c r="D58" i="14"/>
  <c r="H58" i="14"/>
  <c r="L58" i="14"/>
  <c r="P58" i="14"/>
  <c r="T58" i="14"/>
  <c r="X58" i="14"/>
  <c r="AB58" i="14"/>
  <c r="AF58" i="14"/>
  <c r="AJ58" i="14"/>
  <c r="AN58" i="14"/>
  <c r="AR58" i="14"/>
  <c r="AV58" i="14"/>
  <c r="AZ58" i="14"/>
  <c r="BD58" i="14"/>
  <c r="BH58" i="14"/>
  <c r="BL58" i="14"/>
  <c r="BP58" i="14"/>
  <c r="BT58" i="14"/>
  <c r="BX58" i="14"/>
  <c r="CB58" i="14"/>
  <c r="CF58" i="14"/>
  <c r="CJ58" i="14"/>
  <c r="CN58" i="14"/>
  <c r="E59" i="14"/>
  <c r="I59" i="14"/>
  <c r="M59" i="14"/>
  <c r="Q59" i="14"/>
  <c r="U59" i="14"/>
  <c r="Y59" i="14"/>
  <c r="AC59" i="14"/>
  <c r="AG59" i="14"/>
  <c r="AK59" i="14"/>
  <c r="AO59" i="14"/>
  <c r="AS59" i="14"/>
  <c r="AW59" i="14"/>
  <c r="BA59" i="14"/>
  <c r="BE59" i="14"/>
  <c r="BI59" i="14"/>
  <c r="BM59" i="14"/>
  <c r="BQ59" i="14"/>
  <c r="BU59" i="14"/>
  <c r="BY59" i="14"/>
  <c r="CC59" i="14"/>
  <c r="CG59" i="14"/>
  <c r="CK59" i="14"/>
  <c r="B60" i="14"/>
  <c r="F60" i="14"/>
  <c r="J60" i="14"/>
  <c r="N60" i="14"/>
  <c r="R60" i="14"/>
  <c r="V60" i="14"/>
  <c r="Z60" i="14"/>
  <c r="AD60" i="14"/>
  <c r="AH60" i="14"/>
  <c r="AL60" i="14"/>
  <c r="AP60" i="14"/>
  <c r="AT60" i="14"/>
  <c r="AX60" i="14"/>
  <c r="BB60" i="14"/>
  <c r="BF60" i="14"/>
  <c r="BJ60" i="14"/>
  <c r="BN60" i="14"/>
  <c r="BR60" i="14"/>
  <c r="BV60" i="14"/>
  <c r="BZ60" i="14"/>
  <c r="CD60" i="14"/>
  <c r="CH60" i="14"/>
  <c r="CL60" i="14"/>
  <c r="C5" i="15"/>
  <c r="G5" i="15"/>
  <c r="K5" i="15"/>
  <c r="O5" i="15"/>
  <c r="S5" i="15"/>
  <c r="W5" i="15"/>
  <c r="AA5" i="15"/>
  <c r="AE5" i="15"/>
  <c r="AI5" i="15"/>
  <c r="AM5" i="15"/>
  <c r="AQ5" i="15"/>
  <c r="AU5" i="15"/>
  <c r="AY5" i="15"/>
  <c r="BC5" i="15"/>
  <c r="BG5" i="15"/>
  <c r="BK5" i="15"/>
  <c r="BO5" i="15"/>
  <c r="BS5" i="15"/>
  <c r="BW5" i="15"/>
  <c r="CA5" i="15"/>
  <c r="CE5" i="15"/>
  <c r="CI5" i="15"/>
  <c r="CM5" i="15"/>
  <c r="D6" i="15"/>
  <c r="H6" i="15"/>
  <c r="L6" i="15"/>
  <c r="P6" i="15"/>
  <c r="T6" i="15"/>
  <c r="X6" i="15"/>
  <c r="AB6" i="15"/>
  <c r="AF6" i="15"/>
  <c r="AJ6" i="15"/>
  <c r="AN6" i="15"/>
  <c r="AR6" i="15"/>
  <c r="AV6" i="15"/>
  <c r="AZ6" i="15"/>
  <c r="BD6" i="15"/>
  <c r="BH6" i="15"/>
  <c r="BL6" i="15"/>
  <c r="BP6" i="15"/>
  <c r="BT6" i="15"/>
  <c r="BX6" i="15"/>
  <c r="CB6" i="15"/>
  <c r="CF6" i="15"/>
  <c r="CJ6" i="15"/>
  <c r="CN6" i="15"/>
  <c r="E7" i="15"/>
  <c r="I7" i="15"/>
  <c r="M7" i="15"/>
  <c r="Q7" i="15"/>
  <c r="U7" i="15"/>
  <c r="Y7" i="15"/>
  <c r="AC7" i="15"/>
  <c r="AG7" i="15"/>
  <c r="AK7" i="15"/>
  <c r="AO7" i="15"/>
  <c r="AS7" i="15"/>
  <c r="AW7" i="15"/>
  <c r="BA7" i="15"/>
  <c r="BE7" i="15"/>
  <c r="BI7" i="15"/>
  <c r="BM7" i="15"/>
  <c r="BQ7" i="15"/>
  <c r="BU7" i="15"/>
  <c r="BY7" i="15"/>
  <c r="CC7" i="15"/>
  <c r="CG7" i="15"/>
  <c r="CK7" i="15"/>
  <c r="B8" i="15"/>
  <c r="F8" i="15"/>
  <c r="J8" i="15"/>
  <c r="N8" i="15"/>
  <c r="R8" i="15"/>
  <c r="V8" i="15"/>
  <c r="Z8" i="15"/>
  <c r="AD8" i="15"/>
  <c r="AH8" i="15"/>
  <c r="AL8" i="15"/>
  <c r="AP8" i="15"/>
  <c r="AT8" i="15"/>
  <c r="AX8" i="15"/>
  <c r="BB8" i="15"/>
  <c r="BF8" i="15"/>
  <c r="BJ8" i="15"/>
  <c r="BN8" i="15"/>
  <c r="BR8" i="15"/>
  <c r="BV8" i="15"/>
  <c r="BZ8" i="15"/>
  <c r="CD8" i="15"/>
  <c r="CH8" i="15"/>
  <c r="CL8" i="15"/>
  <c r="C9" i="15"/>
  <c r="G9" i="15"/>
  <c r="K9" i="15"/>
  <c r="O9" i="15"/>
  <c r="S9" i="15"/>
  <c r="W9" i="15"/>
  <c r="AA9" i="15"/>
  <c r="AE9" i="15"/>
  <c r="AI9" i="15"/>
  <c r="AM9" i="15"/>
  <c r="AQ9" i="15"/>
  <c r="AU9" i="15"/>
  <c r="AY9" i="15"/>
  <c r="BC9" i="15"/>
  <c r="BG9" i="15"/>
  <c r="BK9" i="15"/>
  <c r="BO9" i="15"/>
  <c r="BS9" i="15"/>
  <c r="BW9" i="15"/>
  <c r="CA9" i="15"/>
  <c r="CE9" i="15"/>
  <c r="CI9" i="15"/>
  <c r="CM9" i="15"/>
  <c r="D10" i="15"/>
  <c r="H10" i="15"/>
  <c r="L10" i="15"/>
  <c r="P10" i="15"/>
  <c r="T10" i="15"/>
  <c r="X10" i="15"/>
  <c r="AB10" i="15"/>
  <c r="AF10" i="15"/>
  <c r="AJ10" i="15"/>
  <c r="AN10" i="15"/>
  <c r="AR10" i="15"/>
  <c r="AV10" i="15"/>
  <c r="AZ10" i="15"/>
  <c r="BD10" i="15"/>
  <c r="BH10" i="15"/>
  <c r="BL10" i="15"/>
  <c r="BP10" i="15"/>
  <c r="BT10" i="15"/>
  <c r="BX10" i="15"/>
  <c r="CB10" i="15"/>
  <c r="CF10" i="15"/>
  <c r="CJ10" i="15"/>
  <c r="CN10" i="15"/>
  <c r="E11" i="15"/>
  <c r="I11" i="15"/>
  <c r="M11" i="15"/>
  <c r="Q11" i="15"/>
  <c r="U11" i="15"/>
  <c r="Y11" i="15"/>
  <c r="AC11" i="15"/>
  <c r="AG11" i="15"/>
  <c r="AK11" i="15"/>
  <c r="AO11" i="15"/>
  <c r="BB52" i="14"/>
  <c r="BJ52" i="14"/>
  <c r="BR52" i="14"/>
  <c r="BZ52" i="14"/>
  <c r="CH52" i="14"/>
  <c r="CM52" i="14"/>
  <c r="D53" i="14"/>
  <c r="H53" i="14"/>
  <c r="L53" i="14"/>
  <c r="P53" i="14"/>
  <c r="T53" i="14"/>
  <c r="X53" i="14"/>
  <c r="AB53" i="14"/>
  <c r="AF53" i="14"/>
  <c r="AJ53" i="14"/>
  <c r="AN53" i="14"/>
  <c r="AR53" i="14"/>
  <c r="AV53" i="14"/>
  <c r="AZ53" i="14"/>
  <c r="BD53" i="14"/>
  <c r="BH53" i="14"/>
  <c r="BL53" i="14"/>
  <c r="BP53" i="14"/>
  <c r="BT53" i="14"/>
  <c r="BX53" i="14"/>
  <c r="CB53" i="14"/>
  <c r="CF53" i="14"/>
  <c r="CJ53" i="14"/>
  <c r="CN53" i="14"/>
  <c r="E54" i="14"/>
  <c r="I54" i="14"/>
  <c r="M54" i="14"/>
  <c r="Q54" i="14"/>
  <c r="U54" i="14"/>
  <c r="Y54" i="14"/>
  <c r="AC54" i="14"/>
  <c r="AG54" i="14"/>
  <c r="AK54" i="14"/>
  <c r="AO54" i="14"/>
  <c r="AS54" i="14"/>
  <c r="AW54" i="14"/>
  <c r="BA54" i="14"/>
  <c r="BE54" i="14"/>
  <c r="BI54" i="14"/>
  <c r="BM54" i="14"/>
  <c r="BQ54" i="14"/>
  <c r="BU54" i="14"/>
  <c r="BY54" i="14"/>
  <c r="CC54" i="14"/>
  <c r="CG54" i="14"/>
  <c r="CK54" i="14"/>
  <c r="B55" i="14"/>
  <c r="F55" i="14"/>
  <c r="J55" i="14"/>
  <c r="N55" i="14"/>
  <c r="R55" i="14"/>
  <c r="V55" i="14"/>
  <c r="Z55" i="14"/>
  <c r="AD55" i="14"/>
  <c r="AH55" i="14"/>
  <c r="AL55" i="14"/>
  <c r="AP55" i="14"/>
  <c r="AT55" i="14"/>
  <c r="AX55" i="14"/>
  <c r="BB55" i="14"/>
  <c r="BF55" i="14"/>
  <c r="BJ55" i="14"/>
  <c r="BN55" i="14"/>
  <c r="BR55" i="14"/>
  <c r="BV55" i="14"/>
  <c r="BZ55" i="14"/>
  <c r="CD55" i="14"/>
  <c r="CH55" i="14"/>
  <c r="CL55" i="14"/>
  <c r="C56" i="14"/>
  <c r="G56" i="14"/>
  <c r="K56" i="14"/>
  <c r="O56" i="14"/>
  <c r="S56" i="14"/>
  <c r="W56" i="14"/>
  <c r="AA56" i="14"/>
  <c r="AE56" i="14"/>
  <c r="AI56" i="14"/>
  <c r="AM56" i="14"/>
  <c r="AQ56" i="14"/>
  <c r="AU56" i="14"/>
  <c r="AY56" i="14"/>
  <c r="BC56" i="14"/>
  <c r="BG56" i="14"/>
  <c r="BK56" i="14"/>
  <c r="BO56" i="14"/>
  <c r="BS56" i="14"/>
  <c r="BW56" i="14"/>
  <c r="CA56" i="14"/>
  <c r="CE56" i="14"/>
  <c r="CI56" i="14"/>
  <c r="CM56" i="14"/>
  <c r="D57" i="14"/>
  <c r="H57" i="14"/>
  <c r="L57" i="14"/>
  <c r="P57" i="14"/>
  <c r="T57" i="14"/>
  <c r="X57" i="14"/>
  <c r="AB57" i="14"/>
  <c r="AF57" i="14"/>
  <c r="AJ57" i="14"/>
  <c r="AN57" i="14"/>
  <c r="AR57" i="14"/>
  <c r="AV57" i="14"/>
  <c r="AZ57" i="14"/>
  <c r="BD57" i="14"/>
  <c r="BH57" i="14"/>
  <c r="BL57" i="14"/>
  <c r="BP57" i="14"/>
  <c r="BT57" i="14"/>
  <c r="BX57" i="14"/>
  <c r="CB57" i="14"/>
  <c r="CF57" i="14"/>
  <c r="CJ57" i="14"/>
  <c r="CN57" i="14"/>
  <c r="E58" i="14"/>
  <c r="I58" i="14"/>
  <c r="M58" i="14"/>
  <c r="Q58" i="14"/>
  <c r="U58" i="14"/>
  <c r="Y58" i="14"/>
  <c r="AC58" i="14"/>
  <c r="AG58" i="14"/>
  <c r="AK58" i="14"/>
  <c r="AO58" i="14"/>
  <c r="AS58" i="14"/>
  <c r="AW58" i="14"/>
  <c r="BA58" i="14"/>
  <c r="BE58" i="14"/>
  <c r="BI58" i="14"/>
  <c r="BM58" i="14"/>
  <c r="BQ58" i="14"/>
  <c r="BU58" i="14"/>
  <c r="BY58" i="14"/>
  <c r="CC58" i="14"/>
  <c r="CG58" i="14"/>
  <c r="CK58" i="14"/>
  <c r="B59" i="14"/>
  <c r="F59" i="14"/>
  <c r="J59" i="14"/>
  <c r="N59" i="14"/>
  <c r="R59" i="14"/>
  <c r="V59" i="14"/>
  <c r="Z59" i="14"/>
  <c r="AD59" i="14"/>
  <c r="AH59" i="14"/>
  <c r="AL59" i="14"/>
  <c r="AP59" i="14"/>
  <c r="AT59" i="14"/>
  <c r="AX59" i="14"/>
  <c r="BB59" i="14"/>
  <c r="BF59" i="14"/>
  <c r="BJ59" i="14"/>
  <c r="BN59" i="14"/>
  <c r="BR59" i="14"/>
  <c r="BV59" i="14"/>
  <c r="BZ59" i="14"/>
  <c r="CD59" i="14"/>
  <c r="CH59" i="14"/>
  <c r="CL59" i="14"/>
  <c r="C60" i="14"/>
  <c r="G60" i="14"/>
  <c r="K60" i="14"/>
  <c r="O60" i="14"/>
  <c r="S60" i="14"/>
  <c r="W60" i="14"/>
  <c r="AA60" i="14"/>
  <c r="AE60" i="14"/>
  <c r="AI60" i="14"/>
  <c r="AM60" i="14"/>
  <c r="AQ60" i="14"/>
  <c r="AU60" i="14"/>
  <c r="AY60" i="14"/>
  <c r="BC60" i="14"/>
  <c r="BG60" i="14"/>
  <c r="BK60" i="14"/>
  <c r="BO60" i="14"/>
  <c r="BS60" i="14"/>
  <c r="BW60" i="14"/>
  <c r="CA60" i="14"/>
  <c r="CE60" i="14"/>
  <c r="CI60" i="14"/>
  <c r="CM60" i="14"/>
  <c r="D5" i="15"/>
  <c r="H5" i="15"/>
  <c r="L5" i="15"/>
  <c r="P5" i="15"/>
  <c r="T5" i="15"/>
  <c r="X5" i="15"/>
  <c r="AB5" i="15"/>
  <c r="AF5" i="15"/>
  <c r="AJ5" i="15"/>
  <c r="AN5" i="15"/>
  <c r="AR5" i="15"/>
  <c r="AV5" i="15"/>
  <c r="AZ5" i="15"/>
  <c r="BD5" i="15"/>
  <c r="BH5" i="15"/>
  <c r="BL5" i="15"/>
  <c r="BP5" i="15"/>
  <c r="BT5" i="15"/>
  <c r="BX5" i="15"/>
  <c r="CB5" i="15"/>
  <c r="CF5" i="15"/>
  <c r="CJ5" i="15"/>
  <c r="CN5" i="15"/>
  <c r="E6" i="15"/>
  <c r="I6" i="15"/>
  <c r="M6" i="15"/>
  <c r="Q6" i="15"/>
  <c r="U6" i="15"/>
  <c r="Y6" i="15"/>
  <c r="AC6" i="15"/>
  <c r="AG6" i="15"/>
  <c r="AK6" i="15"/>
  <c r="AO6" i="15"/>
  <c r="AS6" i="15"/>
  <c r="AW6" i="15"/>
  <c r="BA6" i="15"/>
  <c r="BE6" i="15"/>
  <c r="BI6" i="15"/>
  <c r="BM6" i="15"/>
  <c r="BQ6" i="15"/>
  <c r="BU6" i="15"/>
  <c r="BY6" i="15"/>
  <c r="CC6" i="15"/>
  <c r="CG6" i="15"/>
  <c r="CK6" i="15"/>
  <c r="B7" i="15"/>
  <c r="F7" i="15"/>
  <c r="J7" i="15"/>
  <c r="N7" i="15"/>
  <c r="R7" i="15"/>
  <c r="V7" i="15"/>
  <c r="Z7" i="15"/>
  <c r="AD7" i="15"/>
  <c r="AH7" i="15"/>
  <c r="AL7" i="15"/>
  <c r="AP7" i="15"/>
  <c r="AT7" i="15"/>
  <c r="AX7" i="15"/>
  <c r="BB7" i="15"/>
  <c r="BF7" i="15"/>
  <c r="BJ7" i="15"/>
  <c r="BN7" i="15"/>
  <c r="BR7" i="15"/>
  <c r="BV7" i="15"/>
  <c r="BZ7" i="15"/>
  <c r="CD7" i="15"/>
  <c r="CH7" i="15"/>
  <c r="CL7" i="15"/>
  <c r="C8" i="15"/>
  <c r="G8" i="15"/>
  <c r="K8" i="15"/>
  <c r="O8" i="15"/>
  <c r="S8" i="15"/>
  <c r="W8" i="15"/>
  <c r="AA8" i="15"/>
  <c r="AE8" i="15"/>
  <c r="AI8" i="15"/>
  <c r="AM8" i="15"/>
  <c r="AQ8" i="15"/>
  <c r="AU8" i="15"/>
  <c r="AY8" i="15"/>
  <c r="BC8" i="15"/>
  <c r="BG8" i="15"/>
  <c r="BK8" i="15"/>
  <c r="BO8" i="15"/>
  <c r="BS8" i="15"/>
  <c r="BW8" i="15"/>
  <c r="CA8" i="15"/>
  <c r="CE8" i="15"/>
  <c r="CI8" i="15"/>
  <c r="CM8" i="15"/>
  <c r="D9" i="15"/>
  <c r="H9" i="15"/>
  <c r="L9" i="15"/>
  <c r="P9" i="15"/>
  <c r="T9" i="15"/>
  <c r="X9" i="15"/>
  <c r="AB9" i="15"/>
  <c r="AF9" i="15"/>
  <c r="AJ9" i="15"/>
  <c r="AN9" i="15"/>
  <c r="AR9" i="15"/>
  <c r="AV9" i="15"/>
  <c r="AZ9" i="15"/>
  <c r="BD9" i="15"/>
  <c r="BH9" i="15"/>
  <c r="BL9" i="15"/>
  <c r="BP9" i="15"/>
  <c r="BT9" i="15"/>
  <c r="BX9" i="15"/>
  <c r="CB9" i="15"/>
  <c r="CF9" i="15"/>
  <c r="CJ9" i="15"/>
  <c r="CN9" i="15"/>
  <c r="E10" i="15"/>
  <c r="I10" i="15"/>
  <c r="M10" i="15"/>
  <c r="Q10" i="15"/>
  <c r="U10" i="15"/>
  <c r="Y10" i="15"/>
  <c r="AC10" i="15"/>
  <c r="AG10" i="15"/>
  <c r="AK10" i="15"/>
  <c r="AO10" i="15"/>
  <c r="AS10" i="15"/>
  <c r="AW10" i="15"/>
  <c r="BA10" i="15"/>
  <c r="BE10" i="15"/>
  <c r="BI10" i="15"/>
  <c r="BM10" i="15"/>
  <c r="BQ10" i="15"/>
  <c r="BU10" i="15"/>
  <c r="BY10" i="15"/>
  <c r="CC10" i="15"/>
  <c r="CG10" i="15"/>
  <c r="CK10" i="15"/>
  <c r="B11" i="15"/>
  <c r="F11" i="15"/>
  <c r="J11" i="15"/>
  <c r="N11" i="15"/>
  <c r="R11" i="15"/>
  <c r="V11" i="15"/>
  <c r="Z11" i="15"/>
  <c r="AD11" i="15"/>
  <c r="AH11" i="15"/>
  <c r="AL11" i="15"/>
  <c r="AP11" i="15"/>
  <c r="AT11" i="15"/>
  <c r="AX11" i="15"/>
  <c r="BB11" i="15"/>
  <c r="BF11" i="15"/>
  <c r="BJ11" i="15"/>
  <c r="BN11" i="15"/>
  <c r="AR11" i="15"/>
  <c r="AZ11" i="15"/>
  <c r="BH11" i="15"/>
  <c r="BO11" i="15"/>
  <c r="BS11" i="15"/>
  <c r="BW11" i="15"/>
  <c r="CA11" i="15"/>
  <c r="CE11" i="15"/>
  <c r="CI11" i="15"/>
  <c r="CM11" i="15"/>
  <c r="D12" i="15"/>
  <c r="H12" i="15"/>
  <c r="L12" i="15"/>
  <c r="P12" i="15"/>
  <c r="T12" i="15"/>
  <c r="X12" i="15"/>
  <c r="AB12" i="15"/>
  <c r="AF12" i="15"/>
  <c r="AJ12" i="15"/>
  <c r="AN12" i="15"/>
  <c r="AR12" i="15"/>
  <c r="AV12" i="15"/>
  <c r="AZ12" i="15"/>
  <c r="BD12" i="15"/>
  <c r="BH12" i="15"/>
  <c r="BL12" i="15"/>
  <c r="BP12" i="15"/>
  <c r="BT12" i="15"/>
  <c r="BX12" i="15"/>
  <c r="CB12" i="15"/>
  <c r="CF12" i="15"/>
  <c r="CJ12" i="15"/>
  <c r="CN12" i="15"/>
  <c r="E13" i="15"/>
  <c r="I13" i="15"/>
  <c r="M13" i="15"/>
  <c r="Q13" i="15"/>
  <c r="U13" i="15"/>
  <c r="Y13" i="15"/>
  <c r="AC13" i="15"/>
  <c r="AG13" i="15"/>
  <c r="AK13" i="15"/>
  <c r="AO13" i="15"/>
  <c r="AS13" i="15"/>
  <c r="AW13" i="15"/>
  <c r="BA13" i="15"/>
  <c r="BE13" i="15"/>
  <c r="BI13" i="15"/>
  <c r="BM13" i="15"/>
  <c r="BQ13" i="15"/>
  <c r="BU13" i="15"/>
  <c r="BY13" i="15"/>
  <c r="CC13" i="15"/>
  <c r="CG13" i="15"/>
  <c r="CK13" i="15"/>
  <c r="B14" i="15"/>
  <c r="F14" i="15"/>
  <c r="J14" i="15"/>
  <c r="N14" i="15"/>
  <c r="R14" i="15"/>
  <c r="V14" i="15"/>
  <c r="Z14" i="15"/>
  <c r="AD14" i="15"/>
  <c r="AH14" i="15"/>
  <c r="AL14" i="15"/>
  <c r="AP14" i="15"/>
  <c r="AT14" i="15"/>
  <c r="AX14" i="15"/>
  <c r="BB14" i="15"/>
  <c r="BF14" i="15"/>
  <c r="BJ14" i="15"/>
  <c r="BN14" i="15"/>
  <c r="BR14" i="15"/>
  <c r="BV14" i="15"/>
  <c r="BZ14" i="15"/>
  <c r="CD14" i="15"/>
  <c r="CH14" i="15"/>
  <c r="CL14" i="15"/>
  <c r="C15" i="15"/>
  <c r="G15" i="15"/>
  <c r="K15" i="15"/>
  <c r="O15" i="15"/>
  <c r="S15" i="15"/>
  <c r="W15" i="15"/>
  <c r="AA15" i="15"/>
  <c r="AE15" i="15"/>
  <c r="AI15" i="15"/>
  <c r="AM15" i="15"/>
  <c r="AQ15" i="15"/>
  <c r="AU15" i="15"/>
  <c r="AY15" i="15"/>
  <c r="BC15" i="15"/>
  <c r="BG15" i="15"/>
  <c r="BK15" i="15"/>
  <c r="BO15" i="15"/>
  <c r="BS15" i="15"/>
  <c r="BW15" i="15"/>
  <c r="CA15" i="15"/>
  <c r="CE15" i="15"/>
  <c r="CI15" i="15"/>
  <c r="CM15" i="15"/>
  <c r="D16" i="15"/>
  <c r="H16" i="15"/>
  <c r="L16" i="15"/>
  <c r="P16" i="15"/>
  <c r="T16" i="15"/>
  <c r="X16" i="15"/>
  <c r="AB16" i="15"/>
  <c r="AF16" i="15"/>
  <c r="AJ16" i="15"/>
  <c r="AN16" i="15"/>
  <c r="AR16" i="15"/>
  <c r="AV16" i="15"/>
  <c r="AZ16" i="15"/>
  <c r="BD16" i="15"/>
  <c r="BH16" i="15"/>
  <c r="BL16" i="15"/>
  <c r="BP16" i="15"/>
  <c r="BT16" i="15"/>
  <c r="BX16" i="15"/>
  <c r="CB16" i="15"/>
  <c r="CF16" i="15"/>
  <c r="CJ16" i="15"/>
  <c r="CN16" i="15"/>
  <c r="E17" i="15"/>
  <c r="I17" i="15"/>
  <c r="M17" i="15"/>
  <c r="Q17" i="15"/>
  <c r="U17" i="15"/>
  <c r="Y17" i="15"/>
  <c r="AC17" i="15"/>
  <c r="AG17" i="15"/>
  <c r="AK17" i="15"/>
  <c r="AO17" i="15"/>
  <c r="AS17" i="15"/>
  <c r="AW17" i="15"/>
  <c r="BA17" i="15"/>
  <c r="BE17" i="15"/>
  <c r="BI17" i="15"/>
  <c r="BM17" i="15"/>
  <c r="BQ17" i="15"/>
  <c r="BU17" i="15"/>
  <c r="BY17" i="15"/>
  <c r="CC17" i="15"/>
  <c r="CG17" i="15"/>
  <c r="CK17" i="15"/>
  <c r="B18" i="15"/>
  <c r="F18" i="15"/>
  <c r="J18" i="15"/>
  <c r="N18" i="15"/>
  <c r="R18" i="15"/>
  <c r="V18" i="15"/>
  <c r="Z18" i="15"/>
  <c r="AD18" i="15"/>
  <c r="AH18" i="15"/>
  <c r="AL18" i="15"/>
  <c r="AP18" i="15"/>
  <c r="AT18" i="15"/>
  <c r="AX18" i="15"/>
  <c r="BB18" i="15"/>
  <c r="BF18" i="15"/>
  <c r="BJ18" i="15"/>
  <c r="BN18" i="15"/>
  <c r="BR18" i="15"/>
  <c r="BV18" i="15"/>
  <c r="BZ18" i="15"/>
  <c r="CD18" i="15"/>
  <c r="CH18" i="15"/>
  <c r="CL18" i="15"/>
  <c r="C19" i="15"/>
  <c r="G19" i="15"/>
  <c r="K19" i="15"/>
  <c r="O19" i="15"/>
  <c r="S19" i="15"/>
  <c r="W19" i="15"/>
  <c r="AA19" i="15"/>
  <c r="AE19" i="15"/>
  <c r="AI19" i="15"/>
  <c r="AM19" i="15"/>
  <c r="AQ19" i="15"/>
  <c r="AU19" i="15"/>
  <c r="AY19" i="15"/>
  <c r="BC19" i="15"/>
  <c r="BG19" i="15"/>
  <c r="BK19" i="15"/>
  <c r="BO19" i="15"/>
  <c r="BS19" i="15"/>
  <c r="BW19" i="15"/>
  <c r="CA19" i="15"/>
  <c r="CE19" i="15"/>
  <c r="CI19" i="15"/>
  <c r="CM19" i="15"/>
  <c r="D20" i="15"/>
  <c r="H20" i="15"/>
  <c r="L20" i="15"/>
  <c r="P20" i="15"/>
  <c r="T20" i="15"/>
  <c r="X20" i="15"/>
  <c r="AB20" i="15"/>
  <c r="AF20" i="15"/>
  <c r="AJ20" i="15"/>
  <c r="AN20" i="15"/>
  <c r="AR20" i="15"/>
  <c r="AV20" i="15"/>
  <c r="AZ20" i="15"/>
  <c r="BD20" i="15"/>
  <c r="BH20" i="15"/>
  <c r="BL20" i="15"/>
  <c r="BP20" i="15"/>
  <c r="BT20" i="15"/>
  <c r="BX20" i="15"/>
  <c r="CB20" i="15"/>
  <c r="CF20" i="15"/>
  <c r="CJ20" i="15"/>
  <c r="CN20" i="15"/>
  <c r="E21" i="15"/>
  <c r="I21" i="15"/>
  <c r="M21" i="15"/>
  <c r="Q21" i="15"/>
  <c r="U21" i="15"/>
  <c r="Y21" i="15"/>
  <c r="AC21" i="15"/>
  <c r="AG21" i="15"/>
  <c r="AK21" i="15"/>
  <c r="AO21" i="15"/>
  <c r="AS21" i="15"/>
  <c r="AW21" i="15"/>
  <c r="BA21" i="15"/>
  <c r="BE21" i="15"/>
  <c r="BI21" i="15"/>
  <c r="BM21" i="15"/>
  <c r="BQ21" i="15"/>
  <c r="BU21" i="15"/>
  <c r="BY21" i="15"/>
  <c r="CC21" i="15"/>
  <c r="CG21" i="15"/>
  <c r="CK21" i="15"/>
  <c r="B22" i="15"/>
  <c r="F22" i="15"/>
  <c r="J22" i="15"/>
  <c r="N22" i="15"/>
  <c r="R22" i="15"/>
  <c r="V22" i="15"/>
  <c r="Z22" i="15"/>
  <c r="AD22" i="15"/>
  <c r="AH22" i="15"/>
  <c r="AL22" i="15"/>
  <c r="AP22" i="15"/>
  <c r="AT22" i="15"/>
  <c r="AX22" i="15"/>
  <c r="BB22" i="15"/>
  <c r="BF22" i="15"/>
  <c r="BJ22" i="15"/>
  <c r="BN22" i="15"/>
  <c r="BR22" i="15"/>
  <c r="BV22" i="15"/>
  <c r="BZ22" i="15"/>
  <c r="CD22" i="15"/>
  <c r="CH22" i="15"/>
  <c r="CL22" i="15"/>
  <c r="C23" i="15"/>
  <c r="G23" i="15"/>
  <c r="K23" i="15"/>
  <c r="O23" i="15"/>
  <c r="S23" i="15"/>
  <c r="W23" i="15"/>
  <c r="AA23" i="15"/>
  <c r="AE23" i="15"/>
  <c r="AI23" i="15"/>
  <c r="AM23" i="15"/>
  <c r="AQ23" i="15"/>
  <c r="AU23" i="15"/>
  <c r="AY23" i="15"/>
  <c r="BC23" i="15"/>
  <c r="BG23" i="15"/>
  <c r="BK23" i="15"/>
  <c r="BO23" i="15"/>
  <c r="BS23" i="15"/>
  <c r="BW23" i="15"/>
  <c r="CA23" i="15"/>
  <c r="CE23" i="15"/>
  <c r="CI23" i="15"/>
  <c r="CM23" i="15"/>
  <c r="D24" i="15"/>
  <c r="H24" i="15"/>
  <c r="L24" i="15"/>
  <c r="P24" i="15"/>
  <c r="T24" i="15"/>
  <c r="X24" i="15"/>
  <c r="AB24" i="15"/>
  <c r="AF24" i="15"/>
  <c r="AJ24" i="15"/>
  <c r="AN24" i="15"/>
  <c r="AR24" i="15"/>
  <c r="AV24" i="15"/>
  <c r="AZ24" i="15"/>
  <c r="BD24" i="15"/>
  <c r="BH24" i="15"/>
  <c r="BL24" i="15"/>
  <c r="BP24" i="15"/>
  <c r="BT24" i="15"/>
  <c r="BX24" i="15"/>
  <c r="CB24" i="15"/>
  <c r="CF24" i="15"/>
  <c r="CJ24" i="15"/>
  <c r="CN24" i="15"/>
  <c r="E25" i="15"/>
  <c r="I25" i="15"/>
  <c r="M25" i="15"/>
  <c r="Q25" i="15"/>
  <c r="U25" i="15"/>
  <c r="Y25" i="15"/>
  <c r="AC25" i="15"/>
  <c r="AG25" i="15"/>
  <c r="AK25" i="15"/>
  <c r="AO25" i="15"/>
  <c r="AS25" i="15"/>
  <c r="AW25" i="15"/>
  <c r="BA25" i="15"/>
  <c r="BE25" i="15"/>
  <c r="BI25" i="15"/>
  <c r="BM25" i="15"/>
  <c r="BQ25" i="15"/>
  <c r="BU25" i="15"/>
  <c r="BY25" i="15"/>
  <c r="CC25" i="15"/>
  <c r="CG25" i="15"/>
  <c r="CK25" i="15"/>
  <c r="B26" i="15"/>
  <c r="F26" i="15"/>
  <c r="J26" i="15"/>
  <c r="N26" i="15"/>
  <c r="R26" i="15"/>
  <c r="V26" i="15"/>
  <c r="Z26" i="15"/>
  <c r="AD26" i="15"/>
  <c r="AH26" i="15"/>
  <c r="AL26" i="15"/>
  <c r="AP26" i="15"/>
  <c r="AT26" i="15"/>
  <c r="AX26" i="15"/>
  <c r="BB26" i="15"/>
  <c r="BF26" i="15"/>
  <c r="BJ26" i="15"/>
  <c r="BN26" i="15"/>
  <c r="BR26" i="15"/>
  <c r="BV26" i="15"/>
  <c r="BZ26" i="15"/>
  <c r="CD26" i="15"/>
  <c r="CH26" i="15"/>
  <c r="AS11" i="15"/>
  <c r="BA11" i="15"/>
  <c r="BI11" i="15"/>
  <c r="BP11" i="15"/>
  <c r="BT11" i="15"/>
  <c r="BX11" i="15"/>
  <c r="CB11" i="15"/>
  <c r="CF11" i="15"/>
  <c r="CJ11" i="15"/>
  <c r="CN11" i="15"/>
  <c r="E12" i="15"/>
  <c r="I12" i="15"/>
  <c r="M12" i="15"/>
  <c r="Q12" i="15"/>
  <c r="U12" i="15"/>
  <c r="Y12" i="15"/>
  <c r="AC12" i="15"/>
  <c r="AG12" i="15"/>
  <c r="AK12" i="15"/>
  <c r="AO12" i="15"/>
  <c r="AS12" i="15"/>
  <c r="AW12" i="15"/>
  <c r="BA12" i="15"/>
  <c r="BE12" i="15"/>
  <c r="BI12" i="15"/>
  <c r="BM12" i="15"/>
  <c r="BQ12" i="15"/>
  <c r="BU12" i="15"/>
  <c r="BY12" i="15"/>
  <c r="CC12" i="15"/>
  <c r="CG12" i="15"/>
  <c r="CK12" i="15"/>
  <c r="B13" i="15"/>
  <c r="F13" i="15"/>
  <c r="J13" i="15"/>
  <c r="N13" i="15"/>
  <c r="R13" i="15"/>
  <c r="V13" i="15"/>
  <c r="Z13" i="15"/>
  <c r="AD13" i="15"/>
  <c r="AH13" i="15"/>
  <c r="AL13" i="15"/>
  <c r="AP13" i="15"/>
  <c r="AT13" i="15"/>
  <c r="AX13" i="15"/>
  <c r="BB13" i="15"/>
  <c r="BF13" i="15"/>
  <c r="BJ13" i="15"/>
  <c r="BN13" i="15"/>
  <c r="BR13" i="15"/>
  <c r="BV13" i="15"/>
  <c r="BZ13" i="15"/>
  <c r="CD13" i="15"/>
  <c r="CH13" i="15"/>
  <c r="CL13" i="15"/>
  <c r="C14" i="15"/>
  <c r="G14" i="15"/>
  <c r="K14" i="15"/>
  <c r="O14" i="15"/>
  <c r="S14" i="15"/>
  <c r="W14" i="15"/>
  <c r="AA14" i="15"/>
  <c r="AE14" i="15"/>
  <c r="AI14" i="15"/>
  <c r="AM14" i="15"/>
  <c r="AQ14" i="15"/>
  <c r="AU14" i="15"/>
  <c r="AY14" i="15"/>
  <c r="BC14" i="15"/>
  <c r="BG14" i="15"/>
  <c r="BK14" i="15"/>
  <c r="BO14" i="15"/>
  <c r="BS14" i="15"/>
  <c r="BW14" i="15"/>
  <c r="CA14" i="15"/>
  <c r="CE14" i="15"/>
  <c r="CI14" i="15"/>
  <c r="CM14" i="15"/>
  <c r="D15" i="15"/>
  <c r="H15" i="15"/>
  <c r="L15" i="15"/>
  <c r="P15" i="15"/>
  <c r="T15" i="15"/>
  <c r="X15" i="15"/>
  <c r="AB15" i="15"/>
  <c r="AF15" i="15"/>
  <c r="AJ15" i="15"/>
  <c r="AN15" i="15"/>
  <c r="AR15" i="15"/>
  <c r="AV15" i="15"/>
  <c r="AZ15" i="15"/>
  <c r="BD15" i="15"/>
  <c r="BH15" i="15"/>
  <c r="BL15" i="15"/>
  <c r="BP15" i="15"/>
  <c r="BT15" i="15"/>
  <c r="BX15" i="15"/>
  <c r="CB15" i="15"/>
  <c r="CF15" i="15"/>
  <c r="CJ15" i="15"/>
  <c r="CN15" i="15"/>
  <c r="E16" i="15"/>
  <c r="I16" i="15"/>
  <c r="M16" i="15"/>
  <c r="Q16" i="15"/>
  <c r="U16" i="15"/>
  <c r="Y16" i="15"/>
  <c r="AC16" i="15"/>
  <c r="AG16" i="15"/>
  <c r="AK16" i="15"/>
  <c r="AO16" i="15"/>
  <c r="AS16" i="15"/>
  <c r="AW16" i="15"/>
  <c r="BA16" i="15"/>
  <c r="BE16" i="15"/>
  <c r="BI16" i="15"/>
  <c r="BM16" i="15"/>
  <c r="BQ16" i="15"/>
  <c r="BU16" i="15"/>
  <c r="BY16" i="15"/>
  <c r="CC16" i="15"/>
  <c r="CG16" i="15"/>
  <c r="CK16" i="15"/>
  <c r="B17" i="15"/>
  <c r="F17" i="15"/>
  <c r="J17" i="15"/>
  <c r="N17" i="15"/>
  <c r="R17" i="15"/>
  <c r="V17" i="15"/>
  <c r="Z17" i="15"/>
  <c r="AD17" i="15"/>
  <c r="AH17" i="15"/>
  <c r="AL17" i="15"/>
  <c r="AP17" i="15"/>
  <c r="AT17" i="15"/>
  <c r="AX17" i="15"/>
  <c r="BB17" i="15"/>
  <c r="BF17" i="15"/>
  <c r="BJ17" i="15"/>
  <c r="BN17" i="15"/>
  <c r="BR17" i="15"/>
  <c r="BV17" i="15"/>
  <c r="BZ17" i="15"/>
  <c r="CD17" i="15"/>
  <c r="CH17" i="15"/>
  <c r="CL17" i="15"/>
  <c r="C18" i="15"/>
  <c r="G18" i="15"/>
  <c r="K18" i="15"/>
  <c r="O18" i="15"/>
  <c r="S18" i="15"/>
  <c r="W18" i="15"/>
  <c r="AA18" i="15"/>
  <c r="AE18" i="15"/>
  <c r="AI18" i="15"/>
  <c r="AM18" i="15"/>
  <c r="AQ18" i="15"/>
  <c r="AU18" i="15"/>
  <c r="AY18" i="15"/>
  <c r="BC18" i="15"/>
  <c r="BG18" i="15"/>
  <c r="BK18" i="15"/>
  <c r="BO18" i="15"/>
  <c r="BS18" i="15"/>
  <c r="BW18" i="15"/>
  <c r="CA18" i="15"/>
  <c r="CE18" i="15"/>
  <c r="CI18" i="15"/>
  <c r="CM18" i="15"/>
  <c r="D19" i="15"/>
  <c r="H19" i="15"/>
  <c r="L19" i="15"/>
  <c r="P19" i="15"/>
  <c r="T19" i="15"/>
  <c r="X19" i="15"/>
  <c r="AB19" i="15"/>
  <c r="AF19" i="15"/>
  <c r="AJ19" i="15"/>
  <c r="AN19" i="15"/>
  <c r="AR19" i="15"/>
  <c r="AV19" i="15"/>
  <c r="AZ19" i="15"/>
  <c r="BD19" i="15"/>
  <c r="BH19" i="15"/>
  <c r="BL19" i="15"/>
  <c r="BP19" i="15"/>
  <c r="BT19" i="15"/>
  <c r="BX19" i="15"/>
  <c r="CB19" i="15"/>
  <c r="CF19" i="15"/>
  <c r="CJ19" i="15"/>
  <c r="CN19" i="15"/>
  <c r="E20" i="15"/>
  <c r="I20" i="15"/>
  <c r="M20" i="15"/>
  <c r="Q20" i="15"/>
  <c r="U20" i="15"/>
  <c r="Y20" i="15"/>
  <c r="AC20" i="15"/>
  <c r="AG20" i="15"/>
  <c r="AK20" i="15"/>
  <c r="AO20" i="15"/>
  <c r="AS20" i="15"/>
  <c r="AW20" i="15"/>
  <c r="BA20" i="15"/>
  <c r="BE20" i="15"/>
  <c r="BI20" i="15"/>
  <c r="BM20" i="15"/>
  <c r="BQ20" i="15"/>
  <c r="BU20" i="15"/>
  <c r="BY20" i="15"/>
  <c r="CC20" i="15"/>
  <c r="CG20" i="15"/>
  <c r="CK20" i="15"/>
  <c r="B21" i="15"/>
  <c r="F21" i="15"/>
  <c r="J21" i="15"/>
  <c r="N21" i="15"/>
  <c r="R21" i="15"/>
  <c r="V21" i="15"/>
  <c r="Z21" i="15"/>
  <c r="AD21" i="15"/>
  <c r="AH21" i="15"/>
  <c r="AL21" i="15"/>
  <c r="AP21" i="15"/>
  <c r="AT21" i="15"/>
  <c r="AX21" i="15"/>
  <c r="BB21" i="15"/>
  <c r="BF21" i="15"/>
  <c r="BJ21" i="15"/>
  <c r="BN21" i="15"/>
  <c r="BR21" i="15"/>
  <c r="BV21" i="15"/>
  <c r="BZ21" i="15"/>
  <c r="CD21" i="15"/>
  <c r="CH21" i="15"/>
  <c r="CL21" i="15"/>
  <c r="C22" i="15"/>
  <c r="G22" i="15"/>
  <c r="K22" i="15"/>
  <c r="O22" i="15"/>
  <c r="S22" i="15"/>
  <c r="W22" i="15"/>
  <c r="AA22" i="15"/>
  <c r="AE22" i="15"/>
  <c r="AI22" i="15"/>
  <c r="AM22" i="15"/>
  <c r="AQ22" i="15"/>
  <c r="AU22" i="15"/>
  <c r="AY22" i="15"/>
  <c r="BC22" i="15"/>
  <c r="BG22" i="15"/>
  <c r="BK22" i="15"/>
  <c r="BO22" i="15"/>
  <c r="BS22" i="15"/>
  <c r="BW22" i="15"/>
  <c r="CA22" i="15"/>
  <c r="CE22" i="15"/>
  <c r="CI22" i="15"/>
  <c r="CM22" i="15"/>
  <c r="D23" i="15"/>
  <c r="H23" i="15"/>
  <c r="L23" i="15"/>
  <c r="P23" i="15"/>
  <c r="T23" i="15"/>
  <c r="X23" i="15"/>
  <c r="AB23" i="15"/>
  <c r="AF23" i="15"/>
  <c r="AJ23" i="15"/>
  <c r="AN23" i="15"/>
  <c r="AR23" i="15"/>
  <c r="AV23" i="15"/>
  <c r="AZ23" i="15"/>
  <c r="BD23" i="15"/>
  <c r="BH23" i="15"/>
  <c r="BL23" i="15"/>
  <c r="BP23" i="15"/>
  <c r="BT23" i="15"/>
  <c r="BX23" i="15"/>
  <c r="CB23" i="15"/>
  <c r="CF23" i="15"/>
  <c r="CJ23" i="15"/>
  <c r="CN23" i="15"/>
  <c r="E24" i="15"/>
  <c r="I24" i="15"/>
  <c r="M24" i="15"/>
  <c r="Q24" i="15"/>
  <c r="U24" i="15"/>
  <c r="Y24" i="15"/>
  <c r="AC24" i="15"/>
  <c r="AG24" i="15"/>
  <c r="AK24" i="15"/>
  <c r="AO24" i="15"/>
  <c r="AS24" i="15"/>
  <c r="AW24" i="15"/>
  <c r="BA24" i="15"/>
  <c r="BE24" i="15"/>
  <c r="BI24" i="15"/>
  <c r="BM24" i="15"/>
  <c r="BQ24" i="15"/>
  <c r="BU24" i="15"/>
  <c r="BY24" i="15"/>
  <c r="CC24" i="15"/>
  <c r="CG24" i="15"/>
  <c r="CK24" i="15"/>
  <c r="B25" i="15"/>
  <c r="F25" i="15"/>
  <c r="J25" i="15"/>
  <c r="N25" i="15"/>
  <c r="R25" i="15"/>
  <c r="V25" i="15"/>
  <c r="Z25" i="15"/>
  <c r="AD25" i="15"/>
  <c r="AH25" i="15"/>
  <c r="AL25" i="15"/>
  <c r="AP25" i="15"/>
  <c r="AT25" i="15"/>
  <c r="AX25" i="15"/>
  <c r="BB25" i="15"/>
  <c r="BF25" i="15"/>
  <c r="BJ25" i="15"/>
  <c r="BN25" i="15"/>
  <c r="BR25" i="15"/>
  <c r="BV25" i="15"/>
  <c r="BZ25" i="15"/>
  <c r="CD25" i="15"/>
  <c r="CH25" i="15"/>
  <c r="CL25" i="15"/>
  <c r="C26" i="15"/>
  <c r="G26" i="15"/>
  <c r="K26" i="15"/>
  <c r="O26" i="15"/>
  <c r="S26" i="15"/>
  <c r="W26" i="15"/>
  <c r="AA26" i="15"/>
  <c r="AE26" i="15"/>
  <c r="AI26" i="15"/>
  <c r="AM26" i="15"/>
  <c r="AQ26" i="15"/>
  <c r="AU26" i="15"/>
  <c r="AY26" i="15"/>
  <c r="AV11" i="15"/>
  <c r="BD11" i="15"/>
  <c r="BL11" i="15"/>
  <c r="BQ11" i="15"/>
  <c r="BU11" i="15"/>
  <c r="BY11" i="15"/>
  <c r="CC11" i="15"/>
  <c r="CG11" i="15"/>
  <c r="CK11" i="15"/>
  <c r="B12" i="15"/>
  <c r="F12" i="15"/>
  <c r="J12" i="15"/>
  <c r="N12" i="15"/>
  <c r="R12" i="15"/>
  <c r="V12" i="15"/>
  <c r="Z12" i="15"/>
  <c r="AD12" i="15"/>
  <c r="AH12" i="15"/>
  <c r="AL12" i="15"/>
  <c r="AP12" i="15"/>
  <c r="AT12" i="15"/>
  <c r="AX12" i="15"/>
  <c r="BB12" i="15"/>
  <c r="BF12" i="15"/>
  <c r="BJ12" i="15"/>
  <c r="BN12" i="15"/>
  <c r="BR12" i="15"/>
  <c r="BV12" i="15"/>
  <c r="BZ12" i="15"/>
  <c r="CD12" i="15"/>
  <c r="CH12" i="15"/>
  <c r="CL12" i="15"/>
  <c r="C13" i="15"/>
  <c r="G13" i="15"/>
  <c r="K13" i="15"/>
  <c r="O13" i="15"/>
  <c r="S13" i="15"/>
  <c r="W13" i="15"/>
  <c r="AA13" i="15"/>
  <c r="AE13" i="15"/>
  <c r="AI13" i="15"/>
  <c r="AM13" i="15"/>
  <c r="AQ13" i="15"/>
  <c r="AU13" i="15"/>
  <c r="AY13" i="15"/>
  <c r="BC13" i="15"/>
  <c r="BG13" i="15"/>
  <c r="BK13" i="15"/>
  <c r="BO13" i="15"/>
  <c r="BS13" i="15"/>
  <c r="BW13" i="15"/>
  <c r="CA13" i="15"/>
  <c r="CE13" i="15"/>
  <c r="CI13" i="15"/>
  <c r="CM13" i="15"/>
  <c r="D14" i="15"/>
  <c r="H14" i="15"/>
  <c r="L14" i="15"/>
  <c r="P14" i="15"/>
  <c r="T14" i="15"/>
  <c r="X14" i="15"/>
  <c r="AB14" i="15"/>
  <c r="AF14" i="15"/>
  <c r="AJ14" i="15"/>
  <c r="AN14" i="15"/>
  <c r="AR14" i="15"/>
  <c r="AV14" i="15"/>
  <c r="AZ14" i="15"/>
  <c r="BD14" i="15"/>
  <c r="BH14" i="15"/>
  <c r="BL14" i="15"/>
  <c r="BP14" i="15"/>
  <c r="BT14" i="15"/>
  <c r="BX14" i="15"/>
  <c r="CB14" i="15"/>
  <c r="CF14" i="15"/>
  <c r="CJ14" i="15"/>
  <c r="CN14" i="15"/>
  <c r="E15" i="15"/>
  <c r="I15" i="15"/>
  <c r="M15" i="15"/>
  <c r="Q15" i="15"/>
  <c r="U15" i="15"/>
  <c r="Y15" i="15"/>
  <c r="AC15" i="15"/>
  <c r="AG15" i="15"/>
  <c r="AK15" i="15"/>
  <c r="AO15" i="15"/>
  <c r="AS15" i="15"/>
  <c r="AW15" i="15"/>
  <c r="BA15" i="15"/>
  <c r="BE15" i="15"/>
  <c r="BI15" i="15"/>
  <c r="BM15" i="15"/>
  <c r="BQ15" i="15"/>
  <c r="BU15" i="15"/>
  <c r="BY15" i="15"/>
  <c r="CC15" i="15"/>
  <c r="CG15" i="15"/>
  <c r="CK15" i="15"/>
  <c r="B16" i="15"/>
  <c r="F16" i="15"/>
  <c r="J16" i="15"/>
  <c r="N16" i="15"/>
  <c r="R16" i="15"/>
  <c r="V16" i="15"/>
  <c r="Z16" i="15"/>
  <c r="AD16" i="15"/>
  <c r="AH16" i="15"/>
  <c r="AL16" i="15"/>
  <c r="AP16" i="15"/>
  <c r="AT16" i="15"/>
  <c r="AX16" i="15"/>
  <c r="BB16" i="15"/>
  <c r="BF16" i="15"/>
  <c r="BJ16" i="15"/>
  <c r="BN16" i="15"/>
  <c r="BR16" i="15"/>
  <c r="BV16" i="15"/>
  <c r="BZ16" i="15"/>
  <c r="CD16" i="15"/>
  <c r="CH16" i="15"/>
  <c r="CL16" i="15"/>
  <c r="C17" i="15"/>
  <c r="G17" i="15"/>
  <c r="K17" i="15"/>
  <c r="O17" i="15"/>
  <c r="S17" i="15"/>
  <c r="W17" i="15"/>
  <c r="AA17" i="15"/>
  <c r="AE17" i="15"/>
  <c r="AI17" i="15"/>
  <c r="AM17" i="15"/>
  <c r="AQ17" i="15"/>
  <c r="AU17" i="15"/>
  <c r="AY17" i="15"/>
  <c r="BC17" i="15"/>
  <c r="BG17" i="15"/>
  <c r="BK17" i="15"/>
  <c r="BO17" i="15"/>
  <c r="BS17" i="15"/>
  <c r="BW17" i="15"/>
  <c r="CA17" i="15"/>
  <c r="CE17" i="15"/>
  <c r="CI17" i="15"/>
  <c r="CM17" i="15"/>
  <c r="D18" i="15"/>
  <c r="H18" i="15"/>
  <c r="L18" i="15"/>
  <c r="P18" i="15"/>
  <c r="T18" i="15"/>
  <c r="X18" i="15"/>
  <c r="AB18" i="15"/>
  <c r="AF18" i="15"/>
  <c r="AJ18" i="15"/>
  <c r="AN18" i="15"/>
  <c r="AR18" i="15"/>
  <c r="AV18" i="15"/>
  <c r="AZ18" i="15"/>
  <c r="BD18" i="15"/>
  <c r="BH18" i="15"/>
  <c r="BL18" i="15"/>
  <c r="BP18" i="15"/>
  <c r="BT18" i="15"/>
  <c r="BX18" i="15"/>
  <c r="CB18" i="15"/>
  <c r="CF18" i="15"/>
  <c r="CJ18" i="15"/>
  <c r="CN18" i="15"/>
  <c r="E19" i="15"/>
  <c r="I19" i="15"/>
  <c r="M19" i="15"/>
  <c r="Q19" i="15"/>
  <c r="U19" i="15"/>
  <c r="Y19" i="15"/>
  <c r="AC19" i="15"/>
  <c r="AG19" i="15"/>
  <c r="AK19" i="15"/>
  <c r="AO19" i="15"/>
  <c r="AS19" i="15"/>
  <c r="AW19" i="15"/>
  <c r="BA19" i="15"/>
  <c r="BE19" i="15"/>
  <c r="BI19" i="15"/>
  <c r="BM19" i="15"/>
  <c r="BQ19" i="15"/>
  <c r="BU19" i="15"/>
  <c r="BY19" i="15"/>
  <c r="CC19" i="15"/>
  <c r="CG19" i="15"/>
  <c r="CK19" i="15"/>
  <c r="B20" i="15"/>
  <c r="F20" i="15"/>
  <c r="J20" i="15"/>
  <c r="N20" i="15"/>
  <c r="R20" i="15"/>
  <c r="V20" i="15"/>
  <c r="Z20" i="15"/>
  <c r="AD20" i="15"/>
  <c r="AH20" i="15"/>
  <c r="AL20" i="15"/>
  <c r="AP20" i="15"/>
  <c r="AT20" i="15"/>
  <c r="AX20" i="15"/>
  <c r="BB20" i="15"/>
  <c r="BF20" i="15"/>
  <c r="BJ20" i="15"/>
  <c r="BN20" i="15"/>
  <c r="BR20" i="15"/>
  <c r="BV20" i="15"/>
  <c r="BZ20" i="15"/>
  <c r="CD20" i="15"/>
  <c r="CH20" i="15"/>
  <c r="CL20" i="15"/>
  <c r="C21" i="15"/>
  <c r="G21" i="15"/>
  <c r="K21" i="15"/>
  <c r="O21" i="15"/>
  <c r="S21" i="15"/>
  <c r="W21" i="15"/>
  <c r="AA21" i="15"/>
  <c r="AE21" i="15"/>
  <c r="AI21" i="15"/>
  <c r="AM21" i="15"/>
  <c r="AQ21" i="15"/>
  <c r="AU21" i="15"/>
  <c r="AY21" i="15"/>
  <c r="BC21" i="15"/>
  <c r="BG21" i="15"/>
  <c r="BK21" i="15"/>
  <c r="BO21" i="15"/>
  <c r="BS21" i="15"/>
  <c r="BW21" i="15"/>
  <c r="CA21" i="15"/>
  <c r="CE21" i="15"/>
  <c r="CI21" i="15"/>
  <c r="CM21" i="15"/>
  <c r="D22" i="15"/>
  <c r="H22" i="15"/>
  <c r="L22" i="15"/>
  <c r="P22" i="15"/>
  <c r="T22" i="15"/>
  <c r="X22" i="15"/>
  <c r="AB22" i="15"/>
  <c r="AF22" i="15"/>
  <c r="AJ22" i="15"/>
  <c r="AN22" i="15"/>
  <c r="AR22" i="15"/>
  <c r="AV22" i="15"/>
  <c r="AZ22" i="15"/>
  <c r="BD22" i="15"/>
  <c r="BH22" i="15"/>
  <c r="BL22" i="15"/>
  <c r="BP22" i="15"/>
  <c r="BT22" i="15"/>
  <c r="BX22" i="15"/>
  <c r="CB22" i="15"/>
  <c r="CF22" i="15"/>
  <c r="CJ22" i="15"/>
  <c r="CN22" i="15"/>
  <c r="E23" i="15"/>
  <c r="I23" i="15"/>
  <c r="M23" i="15"/>
  <c r="Q23" i="15"/>
  <c r="U23" i="15"/>
  <c r="Y23" i="15"/>
  <c r="AC23" i="15"/>
  <c r="AG23" i="15"/>
  <c r="AK23" i="15"/>
  <c r="AO23" i="15"/>
  <c r="AS23" i="15"/>
  <c r="AW23" i="15"/>
  <c r="BA23" i="15"/>
  <c r="BE23" i="15"/>
  <c r="BI23" i="15"/>
  <c r="BM23" i="15"/>
  <c r="BQ23" i="15"/>
  <c r="BU23" i="15"/>
  <c r="BY23" i="15"/>
  <c r="CC23" i="15"/>
  <c r="CG23" i="15"/>
  <c r="CK23" i="15"/>
  <c r="B24" i="15"/>
  <c r="F24" i="15"/>
  <c r="J24" i="15"/>
  <c r="N24" i="15"/>
  <c r="R24" i="15"/>
  <c r="V24" i="15"/>
  <c r="Z24" i="15"/>
  <c r="AD24" i="15"/>
  <c r="AH24" i="15"/>
  <c r="AL24" i="15"/>
  <c r="AP24" i="15"/>
  <c r="AT24" i="15"/>
  <c r="AX24" i="15"/>
  <c r="BB24" i="15"/>
  <c r="BF24" i="15"/>
  <c r="BJ24" i="15"/>
  <c r="BN24" i="15"/>
  <c r="BR24" i="15"/>
  <c r="BV24" i="15"/>
  <c r="BZ24" i="15"/>
  <c r="CD24" i="15"/>
  <c r="CH24" i="15"/>
  <c r="CL24" i="15"/>
  <c r="C25" i="15"/>
  <c r="G25" i="15"/>
  <c r="K25" i="15"/>
  <c r="O25" i="15"/>
  <c r="S25" i="15"/>
  <c r="W25" i="15"/>
  <c r="AA25" i="15"/>
  <c r="AE25" i="15"/>
  <c r="AI25" i="15"/>
  <c r="AM25" i="15"/>
  <c r="AQ25" i="15"/>
  <c r="AU25" i="15"/>
  <c r="AY25" i="15"/>
  <c r="BC25" i="15"/>
  <c r="BG25" i="15"/>
  <c r="BK25" i="15"/>
  <c r="BO25" i="15"/>
  <c r="BS25" i="15"/>
  <c r="BW25" i="15"/>
  <c r="CA25" i="15"/>
  <c r="CE25" i="15"/>
  <c r="CI25" i="15"/>
  <c r="CM25" i="15"/>
  <c r="D26" i="15"/>
  <c r="H26" i="15"/>
  <c r="L26" i="15"/>
  <c r="P26" i="15"/>
  <c r="T26" i="15"/>
  <c r="X26" i="15"/>
  <c r="AB26" i="15"/>
  <c r="AF26" i="15"/>
  <c r="AJ26" i="15"/>
  <c r="AN26" i="15"/>
  <c r="AR26" i="15"/>
  <c r="AV26" i="15"/>
  <c r="AW11" i="15"/>
  <c r="BE11" i="15"/>
  <c r="BM11" i="15"/>
  <c r="BR11" i="15"/>
  <c r="BV11" i="15"/>
  <c r="BZ11" i="15"/>
  <c r="CD11" i="15"/>
  <c r="CH11" i="15"/>
  <c r="CL11" i="15"/>
  <c r="C12" i="15"/>
  <c r="G12" i="15"/>
  <c r="K12" i="15"/>
  <c r="O12" i="15"/>
  <c r="S12" i="15"/>
  <c r="W12" i="15"/>
  <c r="AA12" i="15"/>
  <c r="AE12" i="15"/>
  <c r="AI12" i="15"/>
  <c r="AM12" i="15"/>
  <c r="AQ12" i="15"/>
  <c r="AU12" i="15"/>
  <c r="AY12" i="15"/>
  <c r="BC12" i="15"/>
  <c r="BG12" i="15"/>
  <c r="BK12" i="15"/>
  <c r="BO12" i="15"/>
  <c r="BS12" i="15"/>
  <c r="BW12" i="15"/>
  <c r="CA12" i="15"/>
  <c r="CE12" i="15"/>
  <c r="CI12" i="15"/>
  <c r="CM12" i="15"/>
  <c r="D13" i="15"/>
  <c r="H13" i="15"/>
  <c r="L13" i="15"/>
  <c r="P13" i="15"/>
  <c r="T13" i="15"/>
  <c r="X13" i="15"/>
  <c r="AB13" i="15"/>
  <c r="AF13" i="15"/>
  <c r="AJ13" i="15"/>
  <c r="AN13" i="15"/>
  <c r="AR13" i="15"/>
  <c r="AV13" i="15"/>
  <c r="AZ13" i="15"/>
  <c r="BD13" i="15"/>
  <c r="BH13" i="15"/>
  <c r="BL13" i="15"/>
  <c r="BP13" i="15"/>
  <c r="BT13" i="15"/>
  <c r="BX13" i="15"/>
  <c r="CB13" i="15"/>
  <c r="CF13" i="15"/>
  <c r="CJ13" i="15"/>
  <c r="CN13" i="15"/>
  <c r="E14" i="15"/>
  <c r="I14" i="15"/>
  <c r="M14" i="15"/>
  <c r="Q14" i="15"/>
  <c r="U14" i="15"/>
  <c r="Y14" i="15"/>
  <c r="AC14" i="15"/>
  <c r="AG14" i="15"/>
  <c r="AK14" i="15"/>
  <c r="AO14" i="15"/>
  <c r="AS14" i="15"/>
  <c r="AW14" i="15"/>
  <c r="BA14" i="15"/>
  <c r="BE14" i="15"/>
  <c r="BI14" i="15"/>
  <c r="BM14" i="15"/>
  <c r="BQ14" i="15"/>
  <c r="BU14" i="15"/>
  <c r="BY14" i="15"/>
  <c r="CC14" i="15"/>
  <c r="CG14" i="15"/>
  <c r="CK14" i="15"/>
  <c r="B15" i="15"/>
  <c r="F15" i="15"/>
  <c r="J15" i="15"/>
  <c r="N15" i="15"/>
  <c r="R15" i="15"/>
  <c r="V15" i="15"/>
  <c r="Z15" i="15"/>
  <c r="AD15" i="15"/>
  <c r="AH15" i="15"/>
  <c r="AL15" i="15"/>
  <c r="AP15" i="15"/>
  <c r="AT15" i="15"/>
  <c r="AX15" i="15"/>
  <c r="BB15" i="15"/>
  <c r="BF15" i="15"/>
  <c r="BJ15" i="15"/>
  <c r="BN15" i="15"/>
  <c r="BR15" i="15"/>
  <c r="BV15" i="15"/>
  <c r="BZ15" i="15"/>
  <c r="CD15" i="15"/>
  <c r="CH15" i="15"/>
  <c r="CL15" i="15"/>
  <c r="C16" i="15"/>
  <c r="G16" i="15"/>
  <c r="K16" i="15"/>
  <c r="O16" i="15"/>
  <c r="S16" i="15"/>
  <c r="W16" i="15"/>
  <c r="AA16" i="15"/>
  <c r="AE16" i="15"/>
  <c r="AI16" i="15"/>
  <c r="AM16" i="15"/>
  <c r="AQ16" i="15"/>
  <c r="AU16" i="15"/>
  <c r="AY16" i="15"/>
  <c r="BC16" i="15"/>
  <c r="BG16" i="15"/>
  <c r="BK16" i="15"/>
  <c r="BO16" i="15"/>
  <c r="BS16" i="15"/>
  <c r="BW16" i="15"/>
  <c r="CA16" i="15"/>
  <c r="CE16" i="15"/>
  <c r="CI16" i="15"/>
  <c r="CM16" i="15"/>
  <c r="D17" i="15"/>
  <c r="H17" i="15"/>
  <c r="L17" i="15"/>
  <c r="P17" i="15"/>
  <c r="T17" i="15"/>
  <c r="X17" i="15"/>
  <c r="AB17" i="15"/>
  <c r="AF17" i="15"/>
  <c r="AJ17" i="15"/>
  <c r="AN17" i="15"/>
  <c r="AR17" i="15"/>
  <c r="AV17" i="15"/>
  <c r="AZ17" i="15"/>
  <c r="BD17" i="15"/>
  <c r="BH17" i="15"/>
  <c r="BL17" i="15"/>
  <c r="BP17" i="15"/>
  <c r="BT17" i="15"/>
  <c r="BX17" i="15"/>
  <c r="CB17" i="15"/>
  <c r="CF17" i="15"/>
  <c r="CJ17" i="15"/>
  <c r="CN17" i="15"/>
  <c r="E18" i="15"/>
  <c r="I18" i="15"/>
  <c r="M18" i="15"/>
  <c r="Q18" i="15"/>
  <c r="U18" i="15"/>
  <c r="Y18" i="15"/>
  <c r="AC18" i="15"/>
  <c r="AG18" i="15"/>
  <c r="AK18" i="15"/>
  <c r="AO18" i="15"/>
  <c r="AS18" i="15"/>
  <c r="AW18" i="15"/>
  <c r="BA18" i="15"/>
  <c r="BE18" i="15"/>
  <c r="BI18" i="15"/>
  <c r="BM18" i="15"/>
  <c r="BQ18" i="15"/>
  <c r="BU18" i="15"/>
  <c r="BY18" i="15"/>
  <c r="CC18" i="15"/>
  <c r="CG18" i="15"/>
  <c r="CK18" i="15"/>
  <c r="B19" i="15"/>
  <c r="F19" i="15"/>
  <c r="J19" i="15"/>
  <c r="N19" i="15"/>
  <c r="R19" i="15"/>
  <c r="V19" i="15"/>
  <c r="Z19" i="15"/>
  <c r="AD19" i="15"/>
  <c r="AH19" i="15"/>
  <c r="AL19" i="15"/>
  <c r="AP19" i="15"/>
  <c r="AT19" i="15"/>
  <c r="AX19" i="15"/>
  <c r="BB19" i="15"/>
  <c r="BF19" i="15"/>
  <c r="BJ19" i="15"/>
  <c r="BN19" i="15"/>
  <c r="BR19" i="15"/>
  <c r="BV19" i="15"/>
  <c r="BZ19" i="15"/>
  <c r="CD19" i="15"/>
  <c r="CH19" i="15"/>
  <c r="CL19" i="15"/>
  <c r="C20" i="15"/>
  <c r="G20" i="15"/>
  <c r="K20" i="15"/>
  <c r="O20" i="15"/>
  <c r="S20" i="15"/>
  <c r="W20" i="15"/>
  <c r="AA20" i="15"/>
  <c r="AE20" i="15"/>
  <c r="AI20" i="15"/>
  <c r="AM20" i="15"/>
  <c r="AQ20" i="15"/>
  <c r="AU20" i="15"/>
  <c r="AY20" i="15"/>
  <c r="BC20" i="15"/>
  <c r="BG20" i="15"/>
  <c r="BK20" i="15"/>
  <c r="BO20" i="15"/>
  <c r="BS20" i="15"/>
  <c r="BW20" i="15"/>
  <c r="CA20" i="15"/>
  <c r="CE20" i="15"/>
  <c r="CI20" i="15"/>
  <c r="CM20" i="15"/>
  <c r="D21" i="15"/>
  <c r="H21" i="15"/>
  <c r="L21" i="15"/>
  <c r="P21" i="15"/>
  <c r="T21" i="15"/>
  <c r="X21" i="15"/>
  <c r="AB21" i="15"/>
  <c r="AF21" i="15"/>
  <c r="AJ21" i="15"/>
  <c r="AN21" i="15"/>
  <c r="AR21" i="15"/>
  <c r="AV21" i="15"/>
  <c r="AZ21" i="15"/>
  <c r="BD21" i="15"/>
  <c r="BH21" i="15"/>
  <c r="BL21" i="15"/>
  <c r="BP21" i="15"/>
  <c r="BT21" i="15"/>
  <c r="BX21" i="15"/>
  <c r="CB21" i="15"/>
  <c r="CF21" i="15"/>
  <c r="CJ21" i="15"/>
  <c r="CN21" i="15"/>
  <c r="E22" i="15"/>
  <c r="I22" i="15"/>
  <c r="M22" i="15"/>
  <c r="Q22" i="15"/>
  <c r="U22" i="15"/>
  <c r="Y22" i="15"/>
  <c r="AC22" i="15"/>
  <c r="AG22" i="15"/>
  <c r="AK22" i="15"/>
  <c r="AO22" i="15"/>
  <c r="AS22" i="15"/>
  <c r="AW22" i="15"/>
  <c r="BA22" i="15"/>
  <c r="BE22" i="15"/>
  <c r="BI22" i="15"/>
  <c r="BM22" i="15"/>
  <c r="BQ22" i="15"/>
  <c r="BU22" i="15"/>
  <c r="BY22" i="15"/>
  <c r="CC22" i="15"/>
  <c r="CG22" i="15"/>
  <c r="CK22" i="15"/>
  <c r="B23" i="15"/>
  <c r="F23" i="15"/>
  <c r="J23" i="15"/>
  <c r="N23" i="15"/>
  <c r="R23" i="15"/>
  <c r="V23" i="15"/>
  <c r="Z23" i="15"/>
  <c r="AD23" i="15"/>
  <c r="AH23" i="15"/>
  <c r="AL23" i="15"/>
  <c r="AP23" i="15"/>
  <c r="AT23" i="15"/>
  <c r="AX23" i="15"/>
  <c r="BB23" i="15"/>
  <c r="BF23" i="15"/>
  <c r="BJ23" i="15"/>
  <c r="BN23" i="15"/>
  <c r="BR23" i="15"/>
  <c r="BV23" i="15"/>
  <c r="BZ23" i="15"/>
  <c r="CD23" i="15"/>
  <c r="CH23" i="15"/>
  <c r="CL23" i="15"/>
  <c r="C24" i="15"/>
  <c r="G24" i="15"/>
  <c r="K24" i="15"/>
  <c r="O24" i="15"/>
  <c r="S24" i="15"/>
  <c r="W24" i="15"/>
  <c r="AA24" i="15"/>
  <c r="AE24" i="15"/>
  <c r="AI24" i="15"/>
  <c r="AM24" i="15"/>
  <c r="AQ24" i="15"/>
  <c r="AU24" i="15"/>
  <c r="AY24" i="15"/>
  <c r="BC24" i="15"/>
  <c r="BG24" i="15"/>
  <c r="BK24" i="15"/>
  <c r="BO24" i="15"/>
  <c r="BS24" i="15"/>
  <c r="BW24" i="15"/>
  <c r="CA24" i="15"/>
  <c r="CE24" i="15"/>
  <c r="CI24" i="15"/>
  <c r="CM24" i="15"/>
  <c r="D25" i="15"/>
  <c r="H25" i="15"/>
  <c r="L25" i="15"/>
  <c r="P25" i="15"/>
  <c r="T25" i="15"/>
  <c r="X25" i="15"/>
  <c r="AB25" i="15"/>
  <c r="AF25" i="15"/>
  <c r="AJ25" i="15"/>
  <c r="AN25" i="15"/>
  <c r="AR25" i="15"/>
  <c r="AV25" i="15"/>
  <c r="AZ25" i="15"/>
  <c r="BD25" i="15"/>
  <c r="BH25" i="15"/>
  <c r="BL25" i="15"/>
  <c r="BP25" i="15"/>
  <c r="BT25" i="15"/>
  <c r="BX25" i="15"/>
  <c r="CB25" i="15"/>
  <c r="CF25" i="15"/>
  <c r="CJ25" i="15"/>
  <c r="CN25" i="15"/>
  <c r="E26" i="15"/>
  <c r="I26" i="15"/>
  <c r="M26" i="15"/>
  <c r="Q26" i="15"/>
  <c r="U26" i="15"/>
  <c r="Y26" i="15"/>
  <c r="AC26" i="15"/>
  <c r="AG26" i="15"/>
  <c r="AK26" i="15"/>
  <c r="AO26" i="15"/>
  <c r="AS26" i="15"/>
  <c r="AW26" i="15"/>
  <c r="BA26" i="15"/>
  <c r="BE26" i="15"/>
  <c r="BI26" i="15"/>
  <c r="BM26" i="15"/>
  <c r="BQ26" i="15"/>
  <c r="BU26" i="15"/>
  <c r="BY26" i="15"/>
  <c r="CC26" i="15"/>
  <c r="CG26" i="15"/>
  <c r="AZ26" i="15"/>
  <c r="BH26" i="15"/>
  <c r="BP26" i="15"/>
  <c r="BX26" i="15"/>
  <c r="CF26" i="15"/>
  <c r="CL26" i="15"/>
  <c r="C27" i="15"/>
  <c r="G27" i="15"/>
  <c r="K27" i="15"/>
  <c r="O27" i="15"/>
  <c r="S27" i="15"/>
  <c r="W27" i="15"/>
  <c r="AA27" i="15"/>
  <c r="AE27" i="15"/>
  <c r="AI27" i="15"/>
  <c r="AM27" i="15"/>
  <c r="AQ27" i="15"/>
  <c r="AU27" i="15"/>
  <c r="AY27" i="15"/>
  <c r="BC27" i="15"/>
  <c r="BG27" i="15"/>
  <c r="BK27" i="15"/>
  <c r="BO27" i="15"/>
  <c r="BS27" i="15"/>
  <c r="BW27" i="15"/>
  <c r="CA27" i="15"/>
  <c r="CE27" i="15"/>
  <c r="CI27" i="15"/>
  <c r="CM27" i="15"/>
  <c r="D28" i="15"/>
  <c r="H28" i="15"/>
  <c r="L28" i="15"/>
  <c r="P28" i="15"/>
  <c r="T28" i="15"/>
  <c r="X28" i="15"/>
  <c r="AB28" i="15"/>
  <c r="AF28" i="15"/>
  <c r="AJ28" i="15"/>
  <c r="AN28" i="15"/>
  <c r="AR28" i="15"/>
  <c r="AV28" i="15"/>
  <c r="AZ28" i="15"/>
  <c r="BD28" i="15"/>
  <c r="BH28" i="15"/>
  <c r="BL28" i="15"/>
  <c r="BP28" i="15"/>
  <c r="BT28" i="15"/>
  <c r="BX28" i="15"/>
  <c r="CB28" i="15"/>
  <c r="CF28" i="15"/>
  <c r="CJ28" i="15"/>
  <c r="CN28" i="15"/>
  <c r="E29" i="15"/>
  <c r="I29" i="15"/>
  <c r="M29" i="15"/>
  <c r="Q29" i="15"/>
  <c r="U29" i="15"/>
  <c r="Y29" i="15"/>
  <c r="AC29" i="15"/>
  <c r="AG29" i="15"/>
  <c r="AK29" i="15"/>
  <c r="AO29" i="15"/>
  <c r="AS29" i="15"/>
  <c r="AW29" i="15"/>
  <c r="BA29" i="15"/>
  <c r="BE29" i="15"/>
  <c r="BI29" i="15"/>
  <c r="BM29" i="15"/>
  <c r="BQ29" i="15"/>
  <c r="BU29" i="15"/>
  <c r="BY29" i="15"/>
  <c r="CC29" i="15"/>
  <c r="CG29" i="15"/>
  <c r="CK29" i="15"/>
  <c r="B30" i="15"/>
  <c r="F30" i="15"/>
  <c r="J30" i="15"/>
  <c r="N30" i="15"/>
  <c r="R30" i="15"/>
  <c r="V30" i="15"/>
  <c r="Z30" i="15"/>
  <c r="AD30" i="15"/>
  <c r="AH30" i="15"/>
  <c r="AL30" i="15"/>
  <c r="AP30" i="15"/>
  <c r="AT30" i="15"/>
  <c r="AX30" i="15"/>
  <c r="BB30" i="15"/>
  <c r="BF30" i="15"/>
  <c r="BJ30" i="15"/>
  <c r="BN30" i="15"/>
  <c r="BR30" i="15"/>
  <c r="BV30" i="15"/>
  <c r="BZ30" i="15"/>
  <c r="CD30" i="15"/>
  <c r="CH30" i="15"/>
  <c r="CL30" i="15"/>
  <c r="C31" i="15"/>
  <c r="G31" i="15"/>
  <c r="K31" i="15"/>
  <c r="O31" i="15"/>
  <c r="S31" i="15"/>
  <c r="W31" i="15"/>
  <c r="AA31" i="15"/>
  <c r="AE31" i="15"/>
  <c r="AI31" i="15"/>
  <c r="AM31" i="15"/>
  <c r="AQ31" i="15"/>
  <c r="AU31" i="15"/>
  <c r="AY31" i="15"/>
  <c r="BC31" i="15"/>
  <c r="BG31" i="15"/>
  <c r="BK31" i="15"/>
  <c r="BO31" i="15"/>
  <c r="BS31" i="15"/>
  <c r="BW31" i="15"/>
  <c r="CA31" i="15"/>
  <c r="CE31" i="15"/>
  <c r="CI31" i="15"/>
  <c r="CM31" i="15"/>
  <c r="D32" i="15"/>
  <c r="H32" i="15"/>
  <c r="L32" i="15"/>
  <c r="P32" i="15"/>
  <c r="T32" i="15"/>
  <c r="X32" i="15"/>
  <c r="AB32" i="15"/>
  <c r="AF32" i="15"/>
  <c r="AJ32" i="15"/>
  <c r="AN32" i="15"/>
  <c r="AR32" i="15"/>
  <c r="AV32" i="15"/>
  <c r="AZ32" i="15"/>
  <c r="BD32" i="15"/>
  <c r="BH32" i="15"/>
  <c r="BL32" i="15"/>
  <c r="BP32" i="15"/>
  <c r="BT32" i="15"/>
  <c r="BX32" i="15"/>
  <c r="CB32" i="15"/>
  <c r="CF32" i="15"/>
  <c r="CJ32" i="15"/>
  <c r="CN32" i="15"/>
  <c r="E33" i="15"/>
  <c r="I33" i="15"/>
  <c r="M33" i="15"/>
  <c r="Q33" i="15"/>
  <c r="U33" i="15"/>
  <c r="Y33" i="15"/>
  <c r="AC33" i="15"/>
  <c r="AG33" i="15"/>
  <c r="AK33" i="15"/>
  <c r="AO33" i="15"/>
  <c r="AS33" i="15"/>
  <c r="AW33" i="15"/>
  <c r="BA33" i="15"/>
  <c r="BE33" i="15"/>
  <c r="BI33" i="15"/>
  <c r="BM33" i="15"/>
  <c r="BQ33" i="15"/>
  <c r="BU33" i="15"/>
  <c r="BY33" i="15"/>
  <c r="CC33" i="15"/>
  <c r="CG33" i="15"/>
  <c r="CK33" i="15"/>
  <c r="B34" i="15"/>
  <c r="F34" i="15"/>
  <c r="J34" i="15"/>
  <c r="N34" i="15"/>
  <c r="R34" i="15"/>
  <c r="V34" i="15"/>
  <c r="Z34" i="15"/>
  <c r="AD34" i="15"/>
  <c r="AH34" i="15"/>
  <c r="AL34" i="15"/>
  <c r="AP34" i="15"/>
  <c r="AT34" i="15"/>
  <c r="AX34" i="15"/>
  <c r="BB34" i="15"/>
  <c r="BF34" i="15"/>
  <c r="BJ34" i="15"/>
  <c r="BN34" i="15"/>
  <c r="BR34" i="15"/>
  <c r="BV34" i="15"/>
  <c r="BZ34" i="15"/>
  <c r="CD34" i="15"/>
  <c r="CH34" i="15"/>
  <c r="CL34" i="15"/>
  <c r="C35" i="15"/>
  <c r="G35" i="15"/>
  <c r="K35" i="15"/>
  <c r="O35" i="15"/>
  <c r="S35" i="15"/>
  <c r="W35" i="15"/>
  <c r="AA35" i="15"/>
  <c r="AE35" i="15"/>
  <c r="AI35" i="15"/>
  <c r="AM35" i="15"/>
  <c r="AQ35" i="15"/>
  <c r="AU35" i="15"/>
  <c r="AY35" i="15"/>
  <c r="BC35" i="15"/>
  <c r="BG35" i="15"/>
  <c r="BK35" i="15"/>
  <c r="BO35" i="15"/>
  <c r="BS35" i="15"/>
  <c r="BW35" i="15"/>
  <c r="CA35" i="15"/>
  <c r="CE35" i="15"/>
  <c r="CI35" i="15"/>
  <c r="CM35" i="15"/>
  <c r="D36" i="15"/>
  <c r="H36" i="15"/>
  <c r="L36" i="15"/>
  <c r="P36" i="15"/>
  <c r="T36" i="15"/>
  <c r="X36" i="15"/>
  <c r="AB36" i="15"/>
  <c r="AF36" i="15"/>
  <c r="AJ36" i="15"/>
  <c r="AN36" i="15"/>
  <c r="AR36" i="15"/>
  <c r="AV36" i="15"/>
  <c r="AZ36" i="15"/>
  <c r="BD36" i="15"/>
  <c r="BH36" i="15"/>
  <c r="BL36" i="15"/>
  <c r="BP36" i="15"/>
  <c r="BT36" i="15"/>
  <c r="BX36" i="15"/>
  <c r="CB36" i="15"/>
  <c r="CF36" i="15"/>
  <c r="CJ36" i="15"/>
  <c r="CN36" i="15"/>
  <c r="E37" i="15"/>
  <c r="I37" i="15"/>
  <c r="M37" i="15"/>
  <c r="Q37" i="15"/>
  <c r="U37" i="15"/>
  <c r="Y37" i="15"/>
  <c r="AC37" i="15"/>
  <c r="AG37" i="15"/>
  <c r="AK37" i="15"/>
  <c r="AO37" i="15"/>
  <c r="AS37" i="15"/>
  <c r="AW37" i="15"/>
  <c r="BA37" i="15"/>
  <c r="BE37" i="15"/>
  <c r="BI37" i="15"/>
  <c r="BM37" i="15"/>
  <c r="BQ37" i="15"/>
  <c r="BU37" i="15"/>
  <c r="BY37" i="15"/>
  <c r="CC37" i="15"/>
  <c r="CG37" i="15"/>
  <c r="CK37" i="15"/>
  <c r="B38" i="15"/>
  <c r="F38" i="15"/>
  <c r="J38" i="15"/>
  <c r="N38" i="15"/>
  <c r="R38" i="15"/>
  <c r="V38" i="15"/>
  <c r="Z38" i="15"/>
  <c r="AD38" i="15"/>
  <c r="AH38" i="15"/>
  <c r="AL38" i="15"/>
  <c r="AP38" i="15"/>
  <c r="AT38" i="15"/>
  <c r="AX38" i="15"/>
  <c r="BB38" i="15"/>
  <c r="BF38" i="15"/>
  <c r="BJ38" i="15"/>
  <c r="BN38" i="15"/>
  <c r="BR38" i="15"/>
  <c r="BV38" i="15"/>
  <c r="BZ38" i="15"/>
  <c r="CD38" i="15"/>
  <c r="CH38" i="15"/>
  <c r="CL38" i="15"/>
  <c r="C39" i="15"/>
  <c r="G39" i="15"/>
  <c r="K39" i="15"/>
  <c r="O39" i="15"/>
  <c r="S39" i="15"/>
  <c r="W39" i="15"/>
  <c r="AA39" i="15"/>
  <c r="AE39" i="15"/>
  <c r="AI39" i="15"/>
  <c r="AM39" i="15"/>
  <c r="AQ39" i="15"/>
  <c r="AU39" i="15"/>
  <c r="AY39" i="15"/>
  <c r="BC39" i="15"/>
  <c r="BG39" i="15"/>
  <c r="BK39" i="15"/>
  <c r="BO39" i="15"/>
  <c r="BS39" i="15"/>
  <c r="BW39" i="15"/>
  <c r="CA39" i="15"/>
  <c r="CE39" i="15"/>
  <c r="CI39" i="15"/>
  <c r="CM39" i="15"/>
  <c r="D40" i="15"/>
  <c r="H40" i="15"/>
  <c r="L40" i="15"/>
  <c r="P40" i="15"/>
  <c r="T40" i="15"/>
  <c r="X40" i="15"/>
  <c r="AB40" i="15"/>
  <c r="AF40" i="15"/>
  <c r="AJ40" i="15"/>
  <c r="AN40" i="15"/>
  <c r="AR40" i="15"/>
  <c r="AV40" i="15"/>
  <c r="AZ40" i="15"/>
  <c r="BD40" i="15"/>
  <c r="BH40" i="15"/>
  <c r="BL40" i="15"/>
  <c r="BP40" i="15"/>
  <c r="BT40" i="15"/>
  <c r="BX40" i="15"/>
  <c r="CB40" i="15"/>
  <c r="CF40" i="15"/>
  <c r="CJ40" i="15"/>
  <c r="CN40" i="15"/>
  <c r="E41" i="15"/>
  <c r="I41" i="15"/>
  <c r="M41" i="15"/>
  <c r="Q41" i="15"/>
  <c r="U41" i="15"/>
  <c r="Y41" i="15"/>
  <c r="AC41" i="15"/>
  <c r="AG41" i="15"/>
  <c r="AK41" i="15"/>
  <c r="AO41" i="15"/>
  <c r="AS41" i="15"/>
  <c r="AW41" i="15"/>
  <c r="BA41" i="15"/>
  <c r="BE41" i="15"/>
  <c r="BI41" i="15"/>
  <c r="BM41" i="15"/>
  <c r="BQ41" i="15"/>
  <c r="BU41" i="15"/>
  <c r="BY41" i="15"/>
  <c r="CC41" i="15"/>
  <c r="CG41" i="15"/>
  <c r="CK41" i="15"/>
  <c r="B42" i="15"/>
  <c r="F42" i="15"/>
  <c r="BC26" i="15"/>
  <c r="BK26" i="15"/>
  <c r="BS26" i="15"/>
  <c r="CA26" i="15"/>
  <c r="CI26" i="15"/>
  <c r="CM26" i="15"/>
  <c r="D27" i="15"/>
  <c r="H27" i="15"/>
  <c r="L27" i="15"/>
  <c r="P27" i="15"/>
  <c r="T27" i="15"/>
  <c r="X27" i="15"/>
  <c r="AB27" i="15"/>
  <c r="AF27" i="15"/>
  <c r="AJ27" i="15"/>
  <c r="AN27" i="15"/>
  <c r="AR27" i="15"/>
  <c r="AV27" i="15"/>
  <c r="AZ27" i="15"/>
  <c r="BD27" i="15"/>
  <c r="BH27" i="15"/>
  <c r="BL27" i="15"/>
  <c r="BP27" i="15"/>
  <c r="BT27" i="15"/>
  <c r="BX27" i="15"/>
  <c r="CB27" i="15"/>
  <c r="CF27" i="15"/>
  <c r="CJ27" i="15"/>
  <c r="CN27" i="15"/>
  <c r="E28" i="15"/>
  <c r="I28" i="15"/>
  <c r="M28" i="15"/>
  <c r="Q28" i="15"/>
  <c r="U28" i="15"/>
  <c r="Y28" i="15"/>
  <c r="AC28" i="15"/>
  <c r="AG28" i="15"/>
  <c r="AK28" i="15"/>
  <c r="AO28" i="15"/>
  <c r="AS28" i="15"/>
  <c r="AW28" i="15"/>
  <c r="BA28" i="15"/>
  <c r="BE28" i="15"/>
  <c r="BI28" i="15"/>
  <c r="BM28" i="15"/>
  <c r="BQ28" i="15"/>
  <c r="BU28" i="15"/>
  <c r="BY28" i="15"/>
  <c r="CC28" i="15"/>
  <c r="CG28" i="15"/>
  <c r="CK28" i="15"/>
  <c r="B29" i="15"/>
  <c r="F29" i="15"/>
  <c r="J29" i="15"/>
  <c r="N29" i="15"/>
  <c r="R29" i="15"/>
  <c r="V29" i="15"/>
  <c r="Z29" i="15"/>
  <c r="AD29" i="15"/>
  <c r="AH29" i="15"/>
  <c r="AL29" i="15"/>
  <c r="AP29" i="15"/>
  <c r="AT29" i="15"/>
  <c r="AX29" i="15"/>
  <c r="BB29" i="15"/>
  <c r="BF29" i="15"/>
  <c r="BJ29" i="15"/>
  <c r="BN29" i="15"/>
  <c r="BR29" i="15"/>
  <c r="BV29" i="15"/>
  <c r="BZ29" i="15"/>
  <c r="CD29" i="15"/>
  <c r="CH29" i="15"/>
  <c r="CL29" i="15"/>
  <c r="C30" i="15"/>
  <c r="G30" i="15"/>
  <c r="K30" i="15"/>
  <c r="O30" i="15"/>
  <c r="S30" i="15"/>
  <c r="W30" i="15"/>
  <c r="AA30" i="15"/>
  <c r="AE30" i="15"/>
  <c r="AI30" i="15"/>
  <c r="AM30" i="15"/>
  <c r="AQ30" i="15"/>
  <c r="AU30" i="15"/>
  <c r="AY30" i="15"/>
  <c r="BC30" i="15"/>
  <c r="BG30" i="15"/>
  <c r="BK30" i="15"/>
  <c r="BO30" i="15"/>
  <c r="BS30" i="15"/>
  <c r="BW30" i="15"/>
  <c r="CA30" i="15"/>
  <c r="CE30" i="15"/>
  <c r="CI30" i="15"/>
  <c r="CM30" i="15"/>
  <c r="D31" i="15"/>
  <c r="H31" i="15"/>
  <c r="L31" i="15"/>
  <c r="P31" i="15"/>
  <c r="T31" i="15"/>
  <c r="X31" i="15"/>
  <c r="AB31" i="15"/>
  <c r="AF31" i="15"/>
  <c r="AJ31" i="15"/>
  <c r="AN31" i="15"/>
  <c r="AR31" i="15"/>
  <c r="AV31" i="15"/>
  <c r="AZ31" i="15"/>
  <c r="BD31" i="15"/>
  <c r="BH31" i="15"/>
  <c r="BL31" i="15"/>
  <c r="BP31" i="15"/>
  <c r="BT31" i="15"/>
  <c r="BX31" i="15"/>
  <c r="CB31" i="15"/>
  <c r="CF31" i="15"/>
  <c r="CJ31" i="15"/>
  <c r="CN31" i="15"/>
  <c r="E32" i="15"/>
  <c r="I32" i="15"/>
  <c r="M32" i="15"/>
  <c r="Q32" i="15"/>
  <c r="U32" i="15"/>
  <c r="Y32" i="15"/>
  <c r="AC32" i="15"/>
  <c r="AG32" i="15"/>
  <c r="AK32" i="15"/>
  <c r="AO32" i="15"/>
  <c r="AS32" i="15"/>
  <c r="AW32" i="15"/>
  <c r="BA32" i="15"/>
  <c r="BE32" i="15"/>
  <c r="BI32" i="15"/>
  <c r="BM32" i="15"/>
  <c r="BQ32" i="15"/>
  <c r="BU32" i="15"/>
  <c r="BY32" i="15"/>
  <c r="CC32" i="15"/>
  <c r="CG32" i="15"/>
  <c r="CK32" i="15"/>
  <c r="B33" i="15"/>
  <c r="F33" i="15"/>
  <c r="J33" i="15"/>
  <c r="N33" i="15"/>
  <c r="R33" i="15"/>
  <c r="V33" i="15"/>
  <c r="Z33" i="15"/>
  <c r="AD33" i="15"/>
  <c r="AH33" i="15"/>
  <c r="AL33" i="15"/>
  <c r="AP33" i="15"/>
  <c r="AT33" i="15"/>
  <c r="AX33" i="15"/>
  <c r="BB33" i="15"/>
  <c r="BF33" i="15"/>
  <c r="BJ33" i="15"/>
  <c r="BN33" i="15"/>
  <c r="BR33" i="15"/>
  <c r="BV33" i="15"/>
  <c r="BZ33" i="15"/>
  <c r="CD33" i="15"/>
  <c r="CH33" i="15"/>
  <c r="CL33" i="15"/>
  <c r="C34" i="15"/>
  <c r="G34" i="15"/>
  <c r="K34" i="15"/>
  <c r="O34" i="15"/>
  <c r="S34" i="15"/>
  <c r="W34" i="15"/>
  <c r="AA34" i="15"/>
  <c r="AE34" i="15"/>
  <c r="AI34" i="15"/>
  <c r="AM34" i="15"/>
  <c r="AQ34" i="15"/>
  <c r="AU34" i="15"/>
  <c r="AY34" i="15"/>
  <c r="BC34" i="15"/>
  <c r="BG34" i="15"/>
  <c r="BK34" i="15"/>
  <c r="BO34" i="15"/>
  <c r="BS34" i="15"/>
  <c r="BW34" i="15"/>
  <c r="CA34" i="15"/>
  <c r="CE34" i="15"/>
  <c r="CI34" i="15"/>
  <c r="CM34" i="15"/>
  <c r="D35" i="15"/>
  <c r="H35" i="15"/>
  <c r="L35" i="15"/>
  <c r="P35" i="15"/>
  <c r="T35" i="15"/>
  <c r="X35" i="15"/>
  <c r="AB35" i="15"/>
  <c r="AF35" i="15"/>
  <c r="AJ35" i="15"/>
  <c r="AN35" i="15"/>
  <c r="AR35" i="15"/>
  <c r="AV35" i="15"/>
  <c r="AZ35" i="15"/>
  <c r="BD35" i="15"/>
  <c r="BH35" i="15"/>
  <c r="BL35" i="15"/>
  <c r="BP35" i="15"/>
  <c r="BT35" i="15"/>
  <c r="BX35" i="15"/>
  <c r="CB35" i="15"/>
  <c r="CF35" i="15"/>
  <c r="CJ35" i="15"/>
  <c r="CN35" i="15"/>
  <c r="E36" i="15"/>
  <c r="I36" i="15"/>
  <c r="M36" i="15"/>
  <c r="Q36" i="15"/>
  <c r="U36" i="15"/>
  <c r="Y36" i="15"/>
  <c r="AC36" i="15"/>
  <c r="AG36" i="15"/>
  <c r="AK36" i="15"/>
  <c r="AO36" i="15"/>
  <c r="AS36" i="15"/>
  <c r="AW36" i="15"/>
  <c r="BA36" i="15"/>
  <c r="BE36" i="15"/>
  <c r="BI36" i="15"/>
  <c r="BM36" i="15"/>
  <c r="BQ36" i="15"/>
  <c r="BU36" i="15"/>
  <c r="BY36" i="15"/>
  <c r="CC36" i="15"/>
  <c r="CG36" i="15"/>
  <c r="CK36" i="15"/>
  <c r="B37" i="15"/>
  <c r="F37" i="15"/>
  <c r="J37" i="15"/>
  <c r="N37" i="15"/>
  <c r="R37" i="15"/>
  <c r="V37" i="15"/>
  <c r="Z37" i="15"/>
  <c r="AD37" i="15"/>
  <c r="AH37" i="15"/>
  <c r="AL37" i="15"/>
  <c r="AP37" i="15"/>
  <c r="AT37" i="15"/>
  <c r="AX37" i="15"/>
  <c r="BB37" i="15"/>
  <c r="BF37" i="15"/>
  <c r="BJ37" i="15"/>
  <c r="BN37" i="15"/>
  <c r="BR37" i="15"/>
  <c r="BV37" i="15"/>
  <c r="BZ37" i="15"/>
  <c r="CD37" i="15"/>
  <c r="CH37" i="15"/>
  <c r="CL37" i="15"/>
  <c r="C38" i="15"/>
  <c r="G38" i="15"/>
  <c r="K38" i="15"/>
  <c r="O38" i="15"/>
  <c r="S38" i="15"/>
  <c r="W38" i="15"/>
  <c r="AA38" i="15"/>
  <c r="AE38" i="15"/>
  <c r="AI38" i="15"/>
  <c r="AM38" i="15"/>
  <c r="AQ38" i="15"/>
  <c r="AU38" i="15"/>
  <c r="AY38" i="15"/>
  <c r="BC38" i="15"/>
  <c r="BG38" i="15"/>
  <c r="BK38" i="15"/>
  <c r="BO38" i="15"/>
  <c r="BS38" i="15"/>
  <c r="BW38" i="15"/>
  <c r="CA38" i="15"/>
  <c r="CE38" i="15"/>
  <c r="CI38" i="15"/>
  <c r="CM38" i="15"/>
  <c r="D39" i="15"/>
  <c r="H39" i="15"/>
  <c r="L39" i="15"/>
  <c r="P39" i="15"/>
  <c r="T39" i="15"/>
  <c r="X39" i="15"/>
  <c r="AB39" i="15"/>
  <c r="AF39" i="15"/>
  <c r="AJ39" i="15"/>
  <c r="AN39" i="15"/>
  <c r="AR39" i="15"/>
  <c r="AV39" i="15"/>
  <c r="AZ39" i="15"/>
  <c r="BD39" i="15"/>
  <c r="BH39" i="15"/>
  <c r="BL39" i="15"/>
  <c r="BP39" i="15"/>
  <c r="BT39" i="15"/>
  <c r="BX39" i="15"/>
  <c r="CB39" i="15"/>
  <c r="CF39" i="15"/>
  <c r="CJ39" i="15"/>
  <c r="CN39" i="15"/>
  <c r="E40" i="15"/>
  <c r="I40" i="15"/>
  <c r="M40" i="15"/>
  <c r="Q40" i="15"/>
  <c r="U40" i="15"/>
  <c r="Y40" i="15"/>
  <c r="AC40" i="15"/>
  <c r="AG40" i="15"/>
  <c r="AK40" i="15"/>
  <c r="AO40" i="15"/>
  <c r="AS40" i="15"/>
  <c r="AW40" i="15"/>
  <c r="BA40" i="15"/>
  <c r="BE40" i="15"/>
  <c r="BI40" i="15"/>
  <c r="BM40" i="15"/>
  <c r="BQ40" i="15"/>
  <c r="BU40" i="15"/>
  <c r="BY40" i="15"/>
  <c r="CC40" i="15"/>
  <c r="CG40" i="15"/>
  <c r="CK40" i="15"/>
  <c r="B41" i="15"/>
  <c r="F41" i="15"/>
  <c r="J41" i="15"/>
  <c r="N41" i="15"/>
  <c r="R41" i="15"/>
  <c r="V41" i="15"/>
  <c r="Z41" i="15"/>
  <c r="AD41" i="15"/>
  <c r="AH41" i="15"/>
  <c r="AL41" i="15"/>
  <c r="AP41" i="15"/>
  <c r="AT41" i="15"/>
  <c r="AX41" i="15"/>
  <c r="BB41" i="15"/>
  <c r="BF41" i="15"/>
  <c r="BJ41" i="15"/>
  <c r="BN41" i="15"/>
  <c r="BR41" i="15"/>
  <c r="BV41" i="15"/>
  <c r="BZ41" i="15"/>
  <c r="BD26" i="15"/>
  <c r="BL26" i="15"/>
  <c r="BT26" i="15"/>
  <c r="CB26" i="15"/>
  <c r="CJ26" i="15"/>
  <c r="CN26" i="15"/>
  <c r="E27" i="15"/>
  <c r="I27" i="15"/>
  <c r="M27" i="15"/>
  <c r="Q27" i="15"/>
  <c r="U27" i="15"/>
  <c r="Y27" i="15"/>
  <c r="AC27" i="15"/>
  <c r="AG27" i="15"/>
  <c r="AK27" i="15"/>
  <c r="AO27" i="15"/>
  <c r="AS27" i="15"/>
  <c r="AW27" i="15"/>
  <c r="BA27" i="15"/>
  <c r="BE27" i="15"/>
  <c r="BI27" i="15"/>
  <c r="BM27" i="15"/>
  <c r="BQ27" i="15"/>
  <c r="BU27" i="15"/>
  <c r="BY27" i="15"/>
  <c r="CC27" i="15"/>
  <c r="CG27" i="15"/>
  <c r="CK27" i="15"/>
  <c r="B28" i="15"/>
  <c r="F28" i="15"/>
  <c r="J28" i="15"/>
  <c r="N28" i="15"/>
  <c r="R28" i="15"/>
  <c r="V28" i="15"/>
  <c r="Z28" i="15"/>
  <c r="AD28" i="15"/>
  <c r="AH28" i="15"/>
  <c r="AL28" i="15"/>
  <c r="AP28" i="15"/>
  <c r="AT28" i="15"/>
  <c r="AX28" i="15"/>
  <c r="BB28" i="15"/>
  <c r="BF28" i="15"/>
  <c r="BJ28" i="15"/>
  <c r="BN28" i="15"/>
  <c r="BR28" i="15"/>
  <c r="BV28" i="15"/>
  <c r="BZ28" i="15"/>
  <c r="CD28" i="15"/>
  <c r="CH28" i="15"/>
  <c r="CL28" i="15"/>
  <c r="C29" i="15"/>
  <c r="G29" i="15"/>
  <c r="K29" i="15"/>
  <c r="O29" i="15"/>
  <c r="S29" i="15"/>
  <c r="W29" i="15"/>
  <c r="AA29" i="15"/>
  <c r="AE29" i="15"/>
  <c r="AI29" i="15"/>
  <c r="AM29" i="15"/>
  <c r="AQ29" i="15"/>
  <c r="AU29" i="15"/>
  <c r="AY29" i="15"/>
  <c r="BC29" i="15"/>
  <c r="BG29" i="15"/>
  <c r="BK29" i="15"/>
  <c r="BO29" i="15"/>
  <c r="BS29" i="15"/>
  <c r="BW29" i="15"/>
  <c r="CA29" i="15"/>
  <c r="CE29" i="15"/>
  <c r="CI29" i="15"/>
  <c r="CM29" i="15"/>
  <c r="D30" i="15"/>
  <c r="H30" i="15"/>
  <c r="L30" i="15"/>
  <c r="P30" i="15"/>
  <c r="T30" i="15"/>
  <c r="X30" i="15"/>
  <c r="AB30" i="15"/>
  <c r="AF30" i="15"/>
  <c r="AJ30" i="15"/>
  <c r="AN30" i="15"/>
  <c r="AR30" i="15"/>
  <c r="AV30" i="15"/>
  <c r="AZ30" i="15"/>
  <c r="BD30" i="15"/>
  <c r="BH30" i="15"/>
  <c r="BL30" i="15"/>
  <c r="BP30" i="15"/>
  <c r="BT30" i="15"/>
  <c r="BX30" i="15"/>
  <c r="CB30" i="15"/>
  <c r="CF30" i="15"/>
  <c r="CJ30" i="15"/>
  <c r="CN30" i="15"/>
  <c r="E31" i="15"/>
  <c r="I31" i="15"/>
  <c r="M31" i="15"/>
  <c r="Q31" i="15"/>
  <c r="U31" i="15"/>
  <c r="Y31" i="15"/>
  <c r="AC31" i="15"/>
  <c r="AG31" i="15"/>
  <c r="AK31" i="15"/>
  <c r="AO31" i="15"/>
  <c r="AS31" i="15"/>
  <c r="AW31" i="15"/>
  <c r="BA31" i="15"/>
  <c r="BE31" i="15"/>
  <c r="BI31" i="15"/>
  <c r="BM31" i="15"/>
  <c r="BQ31" i="15"/>
  <c r="BU31" i="15"/>
  <c r="BY31" i="15"/>
  <c r="CC31" i="15"/>
  <c r="CG31" i="15"/>
  <c r="CK31" i="15"/>
  <c r="B32" i="15"/>
  <c r="F32" i="15"/>
  <c r="J32" i="15"/>
  <c r="N32" i="15"/>
  <c r="R32" i="15"/>
  <c r="V32" i="15"/>
  <c r="Z32" i="15"/>
  <c r="AD32" i="15"/>
  <c r="AH32" i="15"/>
  <c r="AL32" i="15"/>
  <c r="AP32" i="15"/>
  <c r="AT32" i="15"/>
  <c r="AX32" i="15"/>
  <c r="BB32" i="15"/>
  <c r="BF32" i="15"/>
  <c r="BJ32" i="15"/>
  <c r="BN32" i="15"/>
  <c r="BR32" i="15"/>
  <c r="BV32" i="15"/>
  <c r="BZ32" i="15"/>
  <c r="CD32" i="15"/>
  <c r="CH32" i="15"/>
  <c r="CL32" i="15"/>
  <c r="C33" i="15"/>
  <c r="G33" i="15"/>
  <c r="K33" i="15"/>
  <c r="O33" i="15"/>
  <c r="S33" i="15"/>
  <c r="W33" i="15"/>
  <c r="AA33" i="15"/>
  <c r="AE33" i="15"/>
  <c r="AI33" i="15"/>
  <c r="AM33" i="15"/>
  <c r="AQ33" i="15"/>
  <c r="AU33" i="15"/>
  <c r="AY33" i="15"/>
  <c r="BC33" i="15"/>
  <c r="BG33" i="15"/>
  <c r="BK33" i="15"/>
  <c r="BO33" i="15"/>
  <c r="BS33" i="15"/>
  <c r="BW33" i="15"/>
  <c r="CA33" i="15"/>
  <c r="CE33" i="15"/>
  <c r="CI33" i="15"/>
  <c r="CM33" i="15"/>
  <c r="D34" i="15"/>
  <c r="H34" i="15"/>
  <c r="L34" i="15"/>
  <c r="P34" i="15"/>
  <c r="T34" i="15"/>
  <c r="X34" i="15"/>
  <c r="AB34" i="15"/>
  <c r="AF34" i="15"/>
  <c r="AJ34" i="15"/>
  <c r="AN34" i="15"/>
  <c r="AR34" i="15"/>
  <c r="AV34" i="15"/>
  <c r="AZ34" i="15"/>
  <c r="BD34" i="15"/>
  <c r="BH34" i="15"/>
  <c r="BL34" i="15"/>
  <c r="BP34" i="15"/>
  <c r="BT34" i="15"/>
  <c r="BX34" i="15"/>
  <c r="CB34" i="15"/>
  <c r="CF34" i="15"/>
  <c r="CJ34" i="15"/>
  <c r="CN34" i="15"/>
  <c r="E35" i="15"/>
  <c r="I35" i="15"/>
  <c r="M35" i="15"/>
  <c r="Q35" i="15"/>
  <c r="U35" i="15"/>
  <c r="Y35" i="15"/>
  <c r="AC35" i="15"/>
  <c r="AG35" i="15"/>
  <c r="AK35" i="15"/>
  <c r="AO35" i="15"/>
  <c r="AS35" i="15"/>
  <c r="AW35" i="15"/>
  <c r="BA35" i="15"/>
  <c r="BE35" i="15"/>
  <c r="BI35" i="15"/>
  <c r="BM35" i="15"/>
  <c r="BQ35" i="15"/>
  <c r="BU35" i="15"/>
  <c r="BY35" i="15"/>
  <c r="CC35" i="15"/>
  <c r="CG35" i="15"/>
  <c r="CK35" i="15"/>
  <c r="B36" i="15"/>
  <c r="F36" i="15"/>
  <c r="J36" i="15"/>
  <c r="N36" i="15"/>
  <c r="R36" i="15"/>
  <c r="V36" i="15"/>
  <c r="Z36" i="15"/>
  <c r="AD36" i="15"/>
  <c r="AH36" i="15"/>
  <c r="AL36" i="15"/>
  <c r="AP36" i="15"/>
  <c r="AT36" i="15"/>
  <c r="AX36" i="15"/>
  <c r="BB36" i="15"/>
  <c r="BF36" i="15"/>
  <c r="BJ36" i="15"/>
  <c r="BN36" i="15"/>
  <c r="BR36" i="15"/>
  <c r="BV36" i="15"/>
  <c r="BZ36" i="15"/>
  <c r="CD36" i="15"/>
  <c r="CH36" i="15"/>
  <c r="CL36" i="15"/>
  <c r="C37" i="15"/>
  <c r="G37" i="15"/>
  <c r="K37" i="15"/>
  <c r="O37" i="15"/>
  <c r="S37" i="15"/>
  <c r="W37" i="15"/>
  <c r="AA37" i="15"/>
  <c r="AE37" i="15"/>
  <c r="AI37" i="15"/>
  <c r="AM37" i="15"/>
  <c r="AQ37" i="15"/>
  <c r="AU37" i="15"/>
  <c r="AY37" i="15"/>
  <c r="BC37" i="15"/>
  <c r="BG37" i="15"/>
  <c r="BK37" i="15"/>
  <c r="BO37" i="15"/>
  <c r="BS37" i="15"/>
  <c r="BW37" i="15"/>
  <c r="CA37" i="15"/>
  <c r="CE37" i="15"/>
  <c r="CI37" i="15"/>
  <c r="CM37" i="15"/>
  <c r="D38" i="15"/>
  <c r="H38" i="15"/>
  <c r="L38" i="15"/>
  <c r="P38" i="15"/>
  <c r="T38" i="15"/>
  <c r="X38" i="15"/>
  <c r="AB38" i="15"/>
  <c r="AF38" i="15"/>
  <c r="AJ38" i="15"/>
  <c r="AN38" i="15"/>
  <c r="AR38" i="15"/>
  <c r="AV38" i="15"/>
  <c r="AZ38" i="15"/>
  <c r="BD38" i="15"/>
  <c r="BH38" i="15"/>
  <c r="BL38" i="15"/>
  <c r="BP38" i="15"/>
  <c r="BT38" i="15"/>
  <c r="BX38" i="15"/>
  <c r="CB38" i="15"/>
  <c r="CF38" i="15"/>
  <c r="CJ38" i="15"/>
  <c r="CN38" i="15"/>
  <c r="E39" i="15"/>
  <c r="I39" i="15"/>
  <c r="M39" i="15"/>
  <c r="Q39" i="15"/>
  <c r="U39" i="15"/>
  <c r="Y39" i="15"/>
  <c r="AC39" i="15"/>
  <c r="AG39" i="15"/>
  <c r="AK39" i="15"/>
  <c r="AO39" i="15"/>
  <c r="AS39" i="15"/>
  <c r="AW39" i="15"/>
  <c r="BA39" i="15"/>
  <c r="BE39" i="15"/>
  <c r="BI39" i="15"/>
  <c r="BM39" i="15"/>
  <c r="BQ39" i="15"/>
  <c r="BU39" i="15"/>
  <c r="BY39" i="15"/>
  <c r="CC39" i="15"/>
  <c r="CG39" i="15"/>
  <c r="CK39" i="15"/>
  <c r="B40" i="15"/>
  <c r="F40" i="15"/>
  <c r="J40" i="15"/>
  <c r="N40" i="15"/>
  <c r="R40" i="15"/>
  <c r="V40" i="15"/>
  <c r="Z40" i="15"/>
  <c r="AD40" i="15"/>
  <c r="AH40" i="15"/>
  <c r="AL40" i="15"/>
  <c r="AP40" i="15"/>
  <c r="AT40" i="15"/>
  <c r="AX40" i="15"/>
  <c r="BB40" i="15"/>
  <c r="BF40" i="15"/>
  <c r="BJ40" i="15"/>
  <c r="BN40" i="15"/>
  <c r="BR40" i="15"/>
  <c r="BV40" i="15"/>
  <c r="BZ40" i="15"/>
  <c r="CD40" i="15"/>
  <c r="CH40" i="15"/>
  <c r="CL40" i="15"/>
  <c r="C41" i="15"/>
  <c r="G41" i="15"/>
  <c r="K41" i="15"/>
  <c r="O41" i="15"/>
  <c r="S41" i="15"/>
  <c r="W41" i="15"/>
  <c r="AA41" i="15"/>
  <c r="AE41" i="15"/>
  <c r="AI41" i="15"/>
  <c r="AM41" i="15"/>
  <c r="AQ41" i="15"/>
  <c r="AU41" i="15"/>
  <c r="AY41" i="15"/>
  <c r="BC41" i="15"/>
  <c r="BG41" i="15"/>
  <c r="BK41" i="15"/>
  <c r="BO41" i="15"/>
  <c r="BG26" i="15"/>
  <c r="BO26" i="15"/>
  <c r="BW26" i="15"/>
  <c r="CE26" i="15"/>
  <c r="CK26" i="15"/>
  <c r="B27" i="15"/>
  <c r="F27" i="15"/>
  <c r="J27" i="15"/>
  <c r="N27" i="15"/>
  <c r="R27" i="15"/>
  <c r="V27" i="15"/>
  <c r="Z27" i="15"/>
  <c r="AD27" i="15"/>
  <c r="AH27" i="15"/>
  <c r="AL27" i="15"/>
  <c r="AP27" i="15"/>
  <c r="AT27" i="15"/>
  <c r="AX27" i="15"/>
  <c r="BB27" i="15"/>
  <c r="BF27" i="15"/>
  <c r="BJ27" i="15"/>
  <c r="BN27" i="15"/>
  <c r="BR27" i="15"/>
  <c r="BV27" i="15"/>
  <c r="BZ27" i="15"/>
  <c r="CD27" i="15"/>
  <c r="CH27" i="15"/>
  <c r="CL27" i="15"/>
  <c r="C28" i="15"/>
  <c r="G28" i="15"/>
  <c r="K28" i="15"/>
  <c r="O28" i="15"/>
  <c r="S28" i="15"/>
  <c r="W28" i="15"/>
  <c r="AA28" i="15"/>
  <c r="AE28" i="15"/>
  <c r="AI28" i="15"/>
  <c r="AM28" i="15"/>
  <c r="AQ28" i="15"/>
  <c r="AU28" i="15"/>
  <c r="AY28" i="15"/>
  <c r="BC28" i="15"/>
  <c r="BG28" i="15"/>
  <c r="BK28" i="15"/>
  <c r="BO28" i="15"/>
  <c r="BS28" i="15"/>
  <c r="BW28" i="15"/>
  <c r="CA28" i="15"/>
  <c r="CE28" i="15"/>
  <c r="CI28" i="15"/>
  <c r="CM28" i="15"/>
  <c r="D29" i="15"/>
  <c r="H29" i="15"/>
  <c r="L29" i="15"/>
  <c r="P29" i="15"/>
  <c r="T29" i="15"/>
  <c r="X29" i="15"/>
  <c r="AB29" i="15"/>
  <c r="AF29" i="15"/>
  <c r="AJ29" i="15"/>
  <c r="AN29" i="15"/>
  <c r="AR29" i="15"/>
  <c r="AV29" i="15"/>
  <c r="AZ29" i="15"/>
  <c r="BD29" i="15"/>
  <c r="BH29" i="15"/>
  <c r="BL29" i="15"/>
  <c r="BP29" i="15"/>
  <c r="BT29" i="15"/>
  <c r="BX29" i="15"/>
  <c r="CB29" i="15"/>
  <c r="CF29" i="15"/>
  <c r="CJ29" i="15"/>
  <c r="CN29" i="15"/>
  <c r="E30" i="15"/>
  <c r="I30" i="15"/>
  <c r="M30" i="15"/>
  <c r="Q30" i="15"/>
  <c r="U30" i="15"/>
  <c r="Y30" i="15"/>
  <c r="AC30" i="15"/>
  <c r="AG30" i="15"/>
  <c r="AK30" i="15"/>
  <c r="AO30" i="15"/>
  <c r="AS30" i="15"/>
  <c r="AW30" i="15"/>
  <c r="BA30" i="15"/>
  <c r="BE30" i="15"/>
  <c r="BI30" i="15"/>
  <c r="BM30" i="15"/>
  <c r="BQ30" i="15"/>
  <c r="BU30" i="15"/>
  <c r="BY30" i="15"/>
  <c r="CC30" i="15"/>
  <c r="CG30" i="15"/>
  <c r="CK30" i="15"/>
  <c r="B31" i="15"/>
  <c r="F31" i="15"/>
  <c r="J31" i="15"/>
  <c r="N31" i="15"/>
  <c r="R31" i="15"/>
  <c r="V31" i="15"/>
  <c r="Z31" i="15"/>
  <c r="AD31" i="15"/>
  <c r="AH31" i="15"/>
  <c r="AL31" i="15"/>
  <c r="AP31" i="15"/>
  <c r="AT31" i="15"/>
  <c r="AX31" i="15"/>
  <c r="BB31" i="15"/>
  <c r="BF31" i="15"/>
  <c r="BJ31" i="15"/>
  <c r="BN31" i="15"/>
  <c r="BR31" i="15"/>
  <c r="BV31" i="15"/>
  <c r="BZ31" i="15"/>
  <c r="CD31" i="15"/>
  <c r="CH31" i="15"/>
  <c r="CL31" i="15"/>
  <c r="C32" i="15"/>
  <c r="G32" i="15"/>
  <c r="K32" i="15"/>
  <c r="O32" i="15"/>
  <c r="S32" i="15"/>
  <c r="W32" i="15"/>
  <c r="AA32" i="15"/>
  <c r="AE32" i="15"/>
  <c r="AI32" i="15"/>
  <c r="AM32" i="15"/>
  <c r="AQ32" i="15"/>
  <c r="AU32" i="15"/>
  <c r="AY32" i="15"/>
  <c r="BC32" i="15"/>
  <c r="BG32" i="15"/>
  <c r="BK32" i="15"/>
  <c r="BO32" i="15"/>
  <c r="BS32" i="15"/>
  <c r="BW32" i="15"/>
  <c r="CA32" i="15"/>
  <c r="CE32" i="15"/>
  <c r="CI32" i="15"/>
  <c r="CM32" i="15"/>
  <c r="D33" i="15"/>
  <c r="H33" i="15"/>
  <c r="L33" i="15"/>
  <c r="P33" i="15"/>
  <c r="T33" i="15"/>
  <c r="X33" i="15"/>
  <c r="AB33" i="15"/>
  <c r="AF33" i="15"/>
  <c r="AJ33" i="15"/>
  <c r="AN33" i="15"/>
  <c r="AR33" i="15"/>
  <c r="AV33" i="15"/>
  <c r="AZ33" i="15"/>
  <c r="BD33" i="15"/>
  <c r="BH33" i="15"/>
  <c r="BL33" i="15"/>
  <c r="BP33" i="15"/>
  <c r="BT33" i="15"/>
  <c r="BX33" i="15"/>
  <c r="CB33" i="15"/>
  <c r="CF33" i="15"/>
  <c r="CJ33" i="15"/>
  <c r="CN33" i="15"/>
  <c r="E34" i="15"/>
  <c r="I34" i="15"/>
  <c r="M34" i="15"/>
  <c r="Q34" i="15"/>
  <c r="U34" i="15"/>
  <c r="Y34" i="15"/>
  <c r="AC34" i="15"/>
  <c r="AG34" i="15"/>
  <c r="AK34" i="15"/>
  <c r="AO34" i="15"/>
  <c r="AS34" i="15"/>
  <c r="AW34" i="15"/>
  <c r="BA34" i="15"/>
  <c r="BE34" i="15"/>
  <c r="BI34" i="15"/>
  <c r="BM34" i="15"/>
  <c r="BQ34" i="15"/>
  <c r="BU34" i="15"/>
  <c r="BY34" i="15"/>
  <c r="CC34" i="15"/>
  <c r="CG34" i="15"/>
  <c r="CK34" i="15"/>
  <c r="B35" i="15"/>
  <c r="F35" i="15"/>
  <c r="J35" i="15"/>
  <c r="N35" i="15"/>
  <c r="R35" i="15"/>
  <c r="V35" i="15"/>
  <c r="Z35" i="15"/>
  <c r="AD35" i="15"/>
  <c r="AH35" i="15"/>
  <c r="AL35" i="15"/>
  <c r="AP35" i="15"/>
  <c r="AT35" i="15"/>
  <c r="AX35" i="15"/>
  <c r="BB35" i="15"/>
  <c r="BF35" i="15"/>
  <c r="BJ35" i="15"/>
  <c r="BN35" i="15"/>
  <c r="BR35" i="15"/>
  <c r="BV35" i="15"/>
  <c r="BZ35" i="15"/>
  <c r="CD35" i="15"/>
  <c r="CH35" i="15"/>
  <c r="CL35" i="15"/>
  <c r="C36" i="15"/>
  <c r="G36" i="15"/>
  <c r="K36" i="15"/>
  <c r="O36" i="15"/>
  <c r="S36" i="15"/>
  <c r="W36" i="15"/>
  <c r="AA36" i="15"/>
  <c r="AE36" i="15"/>
  <c r="AI36" i="15"/>
  <c r="AM36" i="15"/>
  <c r="AQ36" i="15"/>
  <c r="AU36" i="15"/>
  <c r="AY36" i="15"/>
  <c r="BC36" i="15"/>
  <c r="BG36" i="15"/>
  <c r="BK36" i="15"/>
  <c r="BO36" i="15"/>
  <c r="BS36" i="15"/>
  <c r="BW36" i="15"/>
  <c r="CA36" i="15"/>
  <c r="CE36" i="15"/>
  <c r="CI36" i="15"/>
  <c r="CM36" i="15"/>
  <c r="D37" i="15"/>
  <c r="H37" i="15"/>
  <c r="L37" i="15"/>
  <c r="P37" i="15"/>
  <c r="T37" i="15"/>
  <c r="X37" i="15"/>
  <c r="AB37" i="15"/>
  <c r="AF37" i="15"/>
  <c r="AJ37" i="15"/>
  <c r="AN37" i="15"/>
  <c r="AR37" i="15"/>
  <c r="AV37" i="15"/>
  <c r="AZ37" i="15"/>
  <c r="BD37" i="15"/>
  <c r="BH37" i="15"/>
  <c r="BL37" i="15"/>
  <c r="BP37" i="15"/>
  <c r="BT37" i="15"/>
  <c r="BX37" i="15"/>
  <c r="CB37" i="15"/>
  <c r="CF37" i="15"/>
  <c r="CJ37" i="15"/>
  <c r="CN37" i="15"/>
  <c r="E38" i="15"/>
  <c r="I38" i="15"/>
  <c r="M38" i="15"/>
  <c r="Q38" i="15"/>
  <c r="U38" i="15"/>
  <c r="Y38" i="15"/>
  <c r="AC38" i="15"/>
  <c r="AG38" i="15"/>
  <c r="AK38" i="15"/>
  <c r="AO38" i="15"/>
  <c r="AS38" i="15"/>
  <c r="AW38" i="15"/>
  <c r="BA38" i="15"/>
  <c r="BE38" i="15"/>
  <c r="BI38" i="15"/>
  <c r="BM38" i="15"/>
  <c r="BQ38" i="15"/>
  <c r="BU38" i="15"/>
  <c r="BY38" i="15"/>
  <c r="CC38" i="15"/>
  <c r="CG38" i="15"/>
  <c r="CK38" i="15"/>
  <c r="B39" i="15"/>
  <c r="F39" i="15"/>
  <c r="J39" i="15"/>
  <c r="N39" i="15"/>
  <c r="R39" i="15"/>
  <c r="V39" i="15"/>
  <c r="Z39" i="15"/>
  <c r="AD39" i="15"/>
  <c r="AH39" i="15"/>
  <c r="AL39" i="15"/>
  <c r="AP39" i="15"/>
  <c r="AT39" i="15"/>
  <c r="AX39" i="15"/>
  <c r="BB39" i="15"/>
  <c r="BF39" i="15"/>
  <c r="BJ39" i="15"/>
  <c r="BN39" i="15"/>
  <c r="BR39" i="15"/>
  <c r="BV39" i="15"/>
  <c r="BZ39" i="15"/>
  <c r="CD39" i="15"/>
  <c r="CH39" i="15"/>
  <c r="CL39" i="15"/>
  <c r="C40" i="15"/>
  <c r="G40" i="15"/>
  <c r="K40" i="15"/>
  <c r="O40" i="15"/>
  <c r="S40" i="15"/>
  <c r="W40" i="15"/>
  <c r="AA40" i="15"/>
  <c r="AE40" i="15"/>
  <c r="AI40" i="15"/>
  <c r="AM40" i="15"/>
  <c r="AQ40" i="15"/>
  <c r="AU40" i="15"/>
  <c r="AY40" i="15"/>
  <c r="BC40" i="15"/>
  <c r="BG40" i="15"/>
  <c r="BK40" i="15"/>
  <c r="BO40" i="15"/>
  <c r="BS40" i="15"/>
  <c r="BW40" i="15"/>
  <c r="CA40" i="15"/>
  <c r="CE40" i="15"/>
  <c r="CI40" i="15"/>
  <c r="CM40" i="15"/>
  <c r="D41" i="15"/>
  <c r="H41" i="15"/>
  <c r="L41" i="15"/>
  <c r="P41" i="15"/>
  <c r="T41" i="15"/>
  <c r="X41" i="15"/>
  <c r="AB41" i="15"/>
  <c r="AF41" i="15"/>
  <c r="AJ41" i="15"/>
  <c r="AN41" i="15"/>
  <c r="AR41" i="15"/>
  <c r="AV41" i="15"/>
  <c r="AZ41" i="15"/>
  <c r="BD41" i="15"/>
  <c r="BH41" i="15"/>
  <c r="BL41" i="15"/>
  <c r="BP41" i="15"/>
  <c r="BT41" i="15"/>
  <c r="BX41" i="15"/>
  <c r="CB41" i="15"/>
  <c r="CF41" i="15"/>
  <c r="CJ41" i="15"/>
  <c r="CN41" i="15"/>
  <c r="E42" i="15"/>
  <c r="I42" i="15"/>
  <c r="M42" i="15"/>
  <c r="Q42" i="15"/>
  <c r="U42" i="15"/>
  <c r="BS41" i="15"/>
  <c r="CE41" i="15"/>
  <c r="CM41" i="15"/>
  <c r="H42" i="15"/>
  <c r="N42" i="15"/>
  <c r="S42" i="15"/>
  <c r="X42" i="15"/>
  <c r="AB42" i="15"/>
  <c r="AF42" i="15"/>
  <c r="AJ42" i="15"/>
  <c r="AN42" i="15"/>
  <c r="AR42" i="15"/>
  <c r="AV42" i="15"/>
  <c r="AZ42" i="15"/>
  <c r="BD42" i="15"/>
  <c r="BH42" i="15"/>
  <c r="BL42" i="15"/>
  <c r="BP42" i="15"/>
  <c r="BT42" i="15"/>
  <c r="BX42" i="15"/>
  <c r="CB42" i="15"/>
  <c r="CF42" i="15"/>
  <c r="CJ42" i="15"/>
  <c r="CN42" i="15"/>
  <c r="E43" i="15"/>
  <c r="I43" i="15"/>
  <c r="M43" i="15"/>
  <c r="Q43" i="15"/>
  <c r="U43" i="15"/>
  <c r="Y43" i="15"/>
  <c r="AC43" i="15"/>
  <c r="AG43" i="15"/>
  <c r="AK43" i="15"/>
  <c r="AO43" i="15"/>
  <c r="AS43" i="15"/>
  <c r="AW43" i="15"/>
  <c r="BA43" i="15"/>
  <c r="BE43" i="15"/>
  <c r="BI43" i="15"/>
  <c r="BM43" i="15"/>
  <c r="BQ43" i="15"/>
  <c r="BU43" i="15"/>
  <c r="BY43" i="15"/>
  <c r="CC43" i="15"/>
  <c r="CG43" i="15"/>
  <c r="CK43" i="15"/>
  <c r="B44" i="15"/>
  <c r="F44" i="15"/>
  <c r="J44" i="15"/>
  <c r="N44" i="15"/>
  <c r="R44" i="15"/>
  <c r="V44" i="15"/>
  <c r="Z44" i="15"/>
  <c r="AD44" i="15"/>
  <c r="AH44" i="15"/>
  <c r="AL44" i="15"/>
  <c r="AP44" i="15"/>
  <c r="AT44" i="15"/>
  <c r="AX44" i="15"/>
  <c r="BB44" i="15"/>
  <c r="BF44" i="15"/>
  <c r="BJ44" i="15"/>
  <c r="BN44" i="15"/>
  <c r="BR44" i="15"/>
  <c r="BV44" i="15"/>
  <c r="BZ44" i="15"/>
  <c r="CD44" i="15"/>
  <c r="CH44" i="15"/>
  <c r="CL44" i="15"/>
  <c r="C45" i="15"/>
  <c r="G45" i="15"/>
  <c r="K45" i="15"/>
  <c r="O45" i="15"/>
  <c r="S45" i="15"/>
  <c r="W45" i="15"/>
  <c r="AA45" i="15"/>
  <c r="AE45" i="15"/>
  <c r="AI45" i="15"/>
  <c r="AM45" i="15"/>
  <c r="AQ45" i="15"/>
  <c r="AU45" i="15"/>
  <c r="AY45" i="15"/>
  <c r="BC45" i="15"/>
  <c r="BG45" i="15"/>
  <c r="BK45" i="15"/>
  <c r="BO45" i="15"/>
  <c r="BS45" i="15"/>
  <c r="BW45" i="15"/>
  <c r="CA45" i="15"/>
  <c r="CE45" i="15"/>
  <c r="CI45" i="15"/>
  <c r="CM45" i="15"/>
  <c r="D46" i="15"/>
  <c r="H46" i="15"/>
  <c r="L46" i="15"/>
  <c r="P46" i="15"/>
  <c r="T46" i="15"/>
  <c r="X46" i="15"/>
  <c r="AB46" i="15"/>
  <c r="AF46" i="15"/>
  <c r="AJ46" i="15"/>
  <c r="AN46" i="15"/>
  <c r="AR46" i="15"/>
  <c r="AV46" i="15"/>
  <c r="AZ46" i="15"/>
  <c r="BD46" i="15"/>
  <c r="BH46" i="15"/>
  <c r="BL46" i="15"/>
  <c r="BP46" i="15"/>
  <c r="BT46" i="15"/>
  <c r="BX46" i="15"/>
  <c r="CB46" i="15"/>
  <c r="CF46" i="15"/>
  <c r="CJ46" i="15"/>
  <c r="CN46" i="15"/>
  <c r="E47" i="15"/>
  <c r="I47" i="15"/>
  <c r="M47" i="15"/>
  <c r="Q47" i="15"/>
  <c r="U47" i="15"/>
  <c r="Y47" i="15"/>
  <c r="AC47" i="15"/>
  <c r="AG47" i="15"/>
  <c r="AK47" i="15"/>
  <c r="AO47" i="15"/>
  <c r="AS47" i="15"/>
  <c r="AW47" i="15"/>
  <c r="BA47" i="15"/>
  <c r="BE47" i="15"/>
  <c r="BI47" i="15"/>
  <c r="BM47" i="15"/>
  <c r="BQ47" i="15"/>
  <c r="BU47" i="15"/>
  <c r="BY47" i="15"/>
  <c r="CC47" i="15"/>
  <c r="CG47" i="15"/>
  <c r="CK47" i="15"/>
  <c r="B48" i="15"/>
  <c r="F48" i="15"/>
  <c r="J48" i="15"/>
  <c r="N48" i="15"/>
  <c r="R48" i="15"/>
  <c r="V48" i="15"/>
  <c r="Z48" i="15"/>
  <c r="AD48" i="15"/>
  <c r="AH48" i="15"/>
  <c r="AL48" i="15"/>
  <c r="AP48" i="15"/>
  <c r="AT48" i="15"/>
  <c r="AX48" i="15"/>
  <c r="BB48" i="15"/>
  <c r="BF48" i="15"/>
  <c r="BJ48" i="15"/>
  <c r="BN48" i="15"/>
  <c r="BR48" i="15"/>
  <c r="BV48" i="15"/>
  <c r="BZ48" i="15"/>
  <c r="CD48" i="15"/>
  <c r="CH48" i="15"/>
  <c r="CL48" i="15"/>
  <c r="C49" i="15"/>
  <c r="G49" i="15"/>
  <c r="K49" i="15"/>
  <c r="O49" i="15"/>
  <c r="S49" i="15"/>
  <c r="W49" i="15"/>
  <c r="AA49" i="15"/>
  <c r="AE49" i="15"/>
  <c r="AI49" i="15"/>
  <c r="AM49" i="15"/>
  <c r="AQ49" i="15"/>
  <c r="AU49" i="15"/>
  <c r="AY49" i="15"/>
  <c r="BC49" i="15"/>
  <c r="BG49" i="15"/>
  <c r="BK49" i="15"/>
  <c r="BO49" i="15"/>
  <c r="BS49" i="15"/>
  <c r="BW49" i="15"/>
  <c r="CA49" i="15"/>
  <c r="CE49" i="15"/>
  <c r="CI49" i="15"/>
  <c r="CM49" i="15"/>
  <c r="D50" i="15"/>
  <c r="H50" i="15"/>
  <c r="L50" i="15"/>
  <c r="P50" i="15"/>
  <c r="T50" i="15"/>
  <c r="X50" i="15"/>
  <c r="AB50" i="15"/>
  <c r="AF50" i="15"/>
  <c r="AJ50" i="15"/>
  <c r="AN50" i="15"/>
  <c r="AR50" i="15"/>
  <c r="AV50" i="15"/>
  <c r="AZ50" i="15"/>
  <c r="BD50" i="15"/>
  <c r="BH50" i="15"/>
  <c r="BL50" i="15"/>
  <c r="BP50" i="15"/>
  <c r="BT50" i="15"/>
  <c r="BX50" i="15"/>
  <c r="CB50" i="15"/>
  <c r="CF50" i="15"/>
  <c r="CJ50" i="15"/>
  <c r="CN50" i="15"/>
  <c r="E51" i="15"/>
  <c r="I51" i="15"/>
  <c r="M51" i="15"/>
  <c r="Q51" i="15"/>
  <c r="U51" i="15"/>
  <c r="Y51" i="15"/>
  <c r="AC51" i="15"/>
  <c r="AG51" i="15"/>
  <c r="AK51" i="15"/>
  <c r="AO51" i="15"/>
  <c r="AS51" i="15"/>
  <c r="AW51" i="15"/>
  <c r="BA51" i="15"/>
  <c r="BE51" i="15"/>
  <c r="BI51" i="15"/>
  <c r="BM51" i="15"/>
  <c r="BQ51" i="15"/>
  <c r="BU51" i="15"/>
  <c r="BY51" i="15"/>
  <c r="CC51" i="15"/>
  <c r="CG51" i="15"/>
  <c r="CK51" i="15"/>
  <c r="B52" i="15"/>
  <c r="F52" i="15"/>
  <c r="J52" i="15"/>
  <c r="N52" i="15"/>
  <c r="R52" i="15"/>
  <c r="V52" i="15"/>
  <c r="Z52" i="15"/>
  <c r="AD52" i="15"/>
  <c r="AH52" i="15"/>
  <c r="AL52" i="15"/>
  <c r="AP52" i="15"/>
  <c r="AT52" i="15"/>
  <c r="AX52" i="15"/>
  <c r="BB52" i="15"/>
  <c r="BF52" i="15"/>
  <c r="BJ52" i="15"/>
  <c r="BN52" i="15"/>
  <c r="BR52" i="15"/>
  <c r="BV52" i="15"/>
  <c r="BZ52" i="15"/>
  <c r="CD52" i="15"/>
  <c r="CH52" i="15"/>
  <c r="CL52" i="15"/>
  <c r="C53" i="15"/>
  <c r="G53" i="15"/>
  <c r="K53" i="15"/>
  <c r="O53" i="15"/>
  <c r="S53" i="15"/>
  <c r="W53" i="15"/>
  <c r="AA53" i="15"/>
  <c r="AE53" i="15"/>
  <c r="AI53" i="15"/>
  <c r="AM53" i="15"/>
  <c r="AQ53" i="15"/>
  <c r="AU53" i="15"/>
  <c r="AY53" i="15"/>
  <c r="BC53" i="15"/>
  <c r="BG53" i="15"/>
  <c r="BK53" i="15"/>
  <c r="BO53" i="15"/>
  <c r="BS53" i="15"/>
  <c r="BW53" i="15"/>
  <c r="CA53" i="15"/>
  <c r="CE53" i="15"/>
  <c r="CI53" i="15"/>
  <c r="CM53" i="15"/>
  <c r="D54" i="15"/>
  <c r="H54" i="15"/>
  <c r="L54" i="15"/>
  <c r="P54" i="15"/>
  <c r="T54" i="15"/>
  <c r="X54" i="15"/>
  <c r="AB54" i="15"/>
  <c r="AF54" i="15"/>
  <c r="AJ54" i="15"/>
  <c r="AN54" i="15"/>
  <c r="AR54" i="15"/>
  <c r="AV54" i="15"/>
  <c r="AZ54" i="15"/>
  <c r="BD54" i="15"/>
  <c r="BH54" i="15"/>
  <c r="BL54" i="15"/>
  <c r="BP54" i="15"/>
  <c r="BT54" i="15"/>
  <c r="BX54" i="15"/>
  <c r="CB54" i="15"/>
  <c r="CF54" i="15"/>
  <c r="CJ54" i="15"/>
  <c r="CN54" i="15"/>
  <c r="E55" i="15"/>
  <c r="I55" i="15"/>
  <c r="M55" i="15"/>
  <c r="Q55" i="15"/>
  <c r="U55" i="15"/>
  <c r="Y55" i="15"/>
  <c r="AC55" i="15"/>
  <c r="AG55" i="15"/>
  <c r="AK55" i="15"/>
  <c r="AO55" i="15"/>
  <c r="AS55" i="15"/>
  <c r="AW55" i="15"/>
  <c r="BA55" i="15"/>
  <c r="BE55" i="15"/>
  <c r="BI55" i="15"/>
  <c r="BM55" i="15"/>
  <c r="BQ55" i="15"/>
  <c r="BU55" i="15"/>
  <c r="BY55" i="15"/>
  <c r="CC55" i="15"/>
  <c r="CG55" i="15"/>
  <c r="CK55" i="15"/>
  <c r="B56" i="15"/>
  <c r="F56" i="15"/>
  <c r="J56" i="15"/>
  <c r="N56" i="15"/>
  <c r="R56" i="15"/>
  <c r="V56" i="15"/>
  <c r="Z56" i="15"/>
  <c r="AD56" i="15"/>
  <c r="AH56" i="15"/>
  <c r="AL56" i="15"/>
  <c r="AP56" i="15"/>
  <c r="AT56" i="15"/>
  <c r="AX56" i="15"/>
  <c r="BB56" i="15"/>
  <c r="BF56" i="15"/>
  <c r="BJ56" i="15"/>
  <c r="BN56" i="15"/>
  <c r="BR56" i="15"/>
  <c r="BV56" i="15"/>
  <c r="BZ56" i="15"/>
  <c r="CD56" i="15"/>
  <c r="CH56" i="15"/>
  <c r="CL56" i="15"/>
  <c r="C57" i="15"/>
  <c r="G57" i="15"/>
  <c r="K57" i="15"/>
  <c r="O57" i="15"/>
  <c r="S57" i="15"/>
  <c r="W57" i="15"/>
  <c r="AA57" i="15"/>
  <c r="AE57" i="15"/>
  <c r="AI57" i="15"/>
  <c r="AM57" i="15"/>
  <c r="AQ57" i="15"/>
  <c r="AU57" i="15"/>
  <c r="AY57" i="15"/>
  <c r="BC57" i="15"/>
  <c r="BG57" i="15"/>
  <c r="BK57" i="15"/>
  <c r="BO57" i="15"/>
  <c r="BS57" i="15"/>
  <c r="BW57" i="15"/>
  <c r="CA57" i="15"/>
  <c r="CE57" i="15"/>
  <c r="CI57" i="15"/>
  <c r="CM57" i="15"/>
  <c r="D58" i="15"/>
  <c r="H58" i="15"/>
  <c r="L58" i="15"/>
  <c r="P58" i="15"/>
  <c r="T58" i="15"/>
  <c r="X58" i="15"/>
  <c r="AB58" i="15"/>
  <c r="AF58" i="15"/>
  <c r="AJ58" i="15"/>
  <c r="AN58" i="15"/>
  <c r="AR58" i="15"/>
  <c r="AV58" i="15"/>
  <c r="AZ58" i="15"/>
  <c r="BD58" i="15"/>
  <c r="BH58" i="15"/>
  <c r="BL58" i="15"/>
  <c r="BP58" i="15"/>
  <c r="BT58" i="15"/>
  <c r="BX58" i="15"/>
  <c r="CB58" i="15"/>
  <c r="CF58" i="15"/>
  <c r="CJ58" i="15"/>
  <c r="CN58" i="15"/>
  <c r="E59" i="15"/>
  <c r="I59" i="15"/>
  <c r="M59" i="15"/>
  <c r="Q59" i="15"/>
  <c r="U59" i="15"/>
  <c r="Y59" i="15"/>
  <c r="AC59" i="15"/>
  <c r="AG59" i="15"/>
  <c r="AK59" i="15"/>
  <c r="AO59" i="15"/>
  <c r="AS59" i="15"/>
  <c r="AW59" i="15"/>
  <c r="BA59" i="15"/>
  <c r="BE59" i="15"/>
  <c r="BI59" i="15"/>
  <c r="BM59" i="15"/>
  <c r="BQ59" i="15"/>
  <c r="BU59" i="15"/>
  <c r="BY59" i="15"/>
  <c r="CC59" i="15"/>
  <c r="CG59" i="15"/>
  <c r="CK59" i="15"/>
  <c r="B60" i="15"/>
  <c r="F60" i="15"/>
  <c r="J60" i="15"/>
  <c r="N60" i="15"/>
  <c r="R60" i="15"/>
  <c r="V60" i="15"/>
  <c r="Z60" i="15"/>
  <c r="AD60" i="15"/>
  <c r="AH60" i="15"/>
  <c r="AL60" i="15"/>
  <c r="AP60" i="15"/>
  <c r="AT60" i="15"/>
  <c r="AX60" i="15"/>
  <c r="BB60" i="15"/>
  <c r="BF60" i="15"/>
  <c r="BJ60" i="15"/>
  <c r="BN60" i="15"/>
  <c r="BR60" i="15"/>
  <c r="BV60" i="15"/>
  <c r="BZ60" i="15"/>
  <c r="CD60" i="15"/>
  <c r="CH60" i="15"/>
  <c r="CL60" i="15"/>
  <c r="C5" i="16"/>
  <c r="G5" i="16"/>
  <c r="K5" i="16"/>
  <c r="O5" i="16"/>
  <c r="S5" i="16"/>
  <c r="W5" i="16"/>
  <c r="AA5" i="16"/>
  <c r="AE5" i="16"/>
  <c r="AI5" i="16"/>
  <c r="AM5" i="16"/>
  <c r="AQ5" i="16"/>
  <c r="AU5" i="16"/>
  <c r="AY5" i="16"/>
  <c r="BC5" i="16"/>
  <c r="BG5" i="16"/>
  <c r="BK5" i="16"/>
  <c r="BO5" i="16"/>
  <c r="BS5" i="16"/>
  <c r="BW5" i="16"/>
  <c r="CA5" i="16"/>
  <c r="CE5" i="16"/>
  <c r="CI5" i="16"/>
  <c r="CM5" i="16"/>
  <c r="D6" i="16"/>
  <c r="H6" i="16"/>
  <c r="L6" i="16"/>
  <c r="P6" i="16"/>
  <c r="T6" i="16"/>
  <c r="X6" i="16"/>
  <c r="AB6" i="16"/>
  <c r="AF6" i="16"/>
  <c r="AJ6" i="16"/>
  <c r="AN6" i="16"/>
  <c r="AR6" i="16"/>
  <c r="AV6" i="16"/>
  <c r="AZ6" i="16"/>
  <c r="BD6" i="16"/>
  <c r="BH6" i="16"/>
  <c r="BL6" i="16"/>
  <c r="BP6" i="16"/>
  <c r="BT6" i="16"/>
  <c r="BX6" i="16"/>
  <c r="CB6" i="16"/>
  <c r="CF6" i="16"/>
  <c r="CJ6" i="16"/>
  <c r="CN6" i="16"/>
  <c r="E7" i="16"/>
  <c r="I7" i="16"/>
  <c r="M7" i="16"/>
  <c r="Q7" i="16"/>
  <c r="U7" i="16"/>
  <c r="Y7" i="16"/>
  <c r="AC7" i="16"/>
  <c r="AG7" i="16"/>
  <c r="AK7" i="16"/>
  <c r="AO7" i="16"/>
  <c r="AS7" i="16"/>
  <c r="AW7" i="16"/>
  <c r="BA7" i="16"/>
  <c r="BE7" i="16"/>
  <c r="BI7" i="16"/>
  <c r="BM7" i="16"/>
  <c r="BQ7" i="16"/>
  <c r="BU7" i="16"/>
  <c r="BY7" i="16"/>
  <c r="CC7" i="16"/>
  <c r="CG7" i="16"/>
  <c r="CK7" i="16"/>
  <c r="B8" i="16"/>
  <c r="F8" i="16"/>
  <c r="J8" i="16"/>
  <c r="N8" i="16"/>
  <c r="R8" i="16"/>
  <c r="V8" i="16"/>
  <c r="Z8" i="16"/>
  <c r="AD8" i="16"/>
  <c r="AH8" i="16"/>
  <c r="AL8" i="16"/>
  <c r="AP8" i="16"/>
  <c r="AT8" i="16"/>
  <c r="AX8" i="16"/>
  <c r="BB8" i="16"/>
  <c r="BF8" i="16"/>
  <c r="BJ8" i="16"/>
  <c r="BN8" i="16"/>
  <c r="BR8" i="16"/>
  <c r="BV8" i="16"/>
  <c r="BZ8" i="16"/>
  <c r="CD8" i="16"/>
  <c r="CH8" i="16"/>
  <c r="CL8" i="16"/>
  <c r="C9" i="16"/>
  <c r="G9" i="16"/>
  <c r="K9" i="16"/>
  <c r="O9" i="16"/>
  <c r="S9" i="16"/>
  <c r="W9" i="16"/>
  <c r="AA9" i="16"/>
  <c r="AE9" i="16"/>
  <c r="AI9" i="16"/>
  <c r="AM9" i="16"/>
  <c r="AQ9" i="16"/>
  <c r="AU9" i="16"/>
  <c r="AY9" i="16"/>
  <c r="BC9" i="16"/>
  <c r="BG9" i="16"/>
  <c r="BK9" i="16"/>
  <c r="BO9" i="16"/>
  <c r="BS9" i="16"/>
  <c r="BW9" i="16"/>
  <c r="CA9" i="16"/>
  <c r="CE9" i="16"/>
  <c r="CI9" i="16"/>
  <c r="CM9" i="16"/>
  <c r="D10" i="16"/>
  <c r="H10" i="16"/>
  <c r="L10" i="16"/>
  <c r="P10" i="16"/>
  <c r="T10" i="16"/>
  <c r="X10" i="16"/>
  <c r="AB10" i="16"/>
  <c r="AF10" i="16"/>
  <c r="AJ10" i="16"/>
  <c r="AN10" i="16"/>
  <c r="AR10" i="16"/>
  <c r="AV10" i="16"/>
  <c r="AZ10" i="16"/>
  <c r="BD10" i="16"/>
  <c r="BH10" i="16"/>
  <c r="BL10" i="16"/>
  <c r="BP10" i="16"/>
  <c r="BT10" i="16"/>
  <c r="BX10" i="16"/>
  <c r="CB10" i="16"/>
  <c r="CF10" i="16"/>
  <c r="CJ10" i="16"/>
  <c r="CN10" i="16"/>
  <c r="E11" i="16"/>
  <c r="I11" i="16"/>
  <c r="M11" i="16"/>
  <c r="Q11" i="16"/>
  <c r="U11" i="16"/>
  <c r="Y11" i="16"/>
  <c r="AC11" i="16"/>
  <c r="AG11" i="16"/>
  <c r="AK11" i="16"/>
  <c r="AO11" i="16"/>
  <c r="AS11" i="16"/>
  <c r="AW11" i="16"/>
  <c r="BA11" i="16"/>
  <c r="BE11" i="16"/>
  <c r="BI11" i="16"/>
  <c r="BM11" i="16"/>
  <c r="BQ11" i="16"/>
  <c r="BU11" i="16"/>
  <c r="BY11" i="16"/>
  <c r="CC11" i="16"/>
  <c r="CG11" i="16"/>
  <c r="CK11" i="16"/>
  <c r="B12" i="16"/>
  <c r="F12" i="16"/>
  <c r="J12" i="16"/>
  <c r="N12" i="16"/>
  <c r="R12" i="16"/>
  <c r="V12" i="16"/>
  <c r="Z12" i="16"/>
  <c r="AD12" i="16"/>
  <c r="AH12" i="16"/>
  <c r="AL12" i="16"/>
  <c r="AP12" i="16"/>
  <c r="AT12" i="16"/>
  <c r="AX12" i="16"/>
  <c r="BB12" i="16"/>
  <c r="BF12" i="16"/>
  <c r="BJ12" i="16"/>
  <c r="BN12" i="16"/>
  <c r="BR12" i="16"/>
  <c r="BV12" i="16"/>
  <c r="BZ12" i="16"/>
  <c r="CD12" i="16"/>
  <c r="CH12" i="16"/>
  <c r="CL12" i="16"/>
  <c r="C13" i="16"/>
  <c r="G13" i="16"/>
  <c r="K13" i="16"/>
  <c r="O13" i="16"/>
  <c r="S13" i="16"/>
  <c r="W13" i="16"/>
  <c r="AA13" i="16"/>
  <c r="AE13" i="16"/>
  <c r="AI13" i="16"/>
  <c r="AM13" i="16"/>
  <c r="AQ13" i="16"/>
  <c r="AU13" i="16"/>
  <c r="AY13" i="16"/>
  <c r="BC13" i="16"/>
  <c r="BG13" i="16"/>
  <c r="BK13" i="16"/>
  <c r="BO13" i="16"/>
  <c r="BS13" i="16"/>
  <c r="BW13" i="16"/>
  <c r="CA13" i="16"/>
  <c r="CE13" i="16"/>
  <c r="CI13" i="16"/>
  <c r="CM13" i="16"/>
  <c r="D14" i="16"/>
  <c r="H14" i="16"/>
  <c r="L14" i="16"/>
  <c r="P14" i="16"/>
  <c r="T14" i="16"/>
  <c r="X14" i="16"/>
  <c r="AB14" i="16"/>
  <c r="AF14" i="16"/>
  <c r="AJ14" i="16"/>
  <c r="AN14" i="16"/>
  <c r="AR14" i="16"/>
  <c r="AV14" i="16"/>
  <c r="AZ14" i="16"/>
  <c r="BD14" i="16"/>
  <c r="BH14" i="16"/>
  <c r="BL14" i="16"/>
  <c r="BP14" i="16"/>
  <c r="BT14" i="16"/>
  <c r="BX14" i="16"/>
  <c r="CB14" i="16"/>
  <c r="CF14" i="16"/>
  <c r="CJ14" i="16"/>
  <c r="CN14" i="16"/>
  <c r="E15" i="16"/>
  <c r="I15" i="16"/>
  <c r="M15" i="16"/>
  <c r="Q15" i="16"/>
  <c r="U15" i="16"/>
  <c r="Y15" i="16"/>
  <c r="AC15" i="16"/>
  <c r="AG15" i="16"/>
  <c r="AK15" i="16"/>
  <c r="AO15" i="16"/>
  <c r="AS15" i="16"/>
  <c r="AW15" i="16"/>
  <c r="BA15" i="16"/>
  <c r="BE15" i="16"/>
  <c r="BI15" i="16"/>
  <c r="BM15" i="16"/>
  <c r="BQ15" i="16"/>
  <c r="BU15" i="16"/>
  <c r="BY15" i="16"/>
  <c r="CC15" i="16"/>
  <c r="CG15" i="16"/>
  <c r="BW41" i="15"/>
  <c r="CH41" i="15"/>
  <c r="C42" i="15"/>
  <c r="J42" i="15"/>
  <c r="O42" i="15"/>
  <c r="T42" i="15"/>
  <c r="Y42" i="15"/>
  <c r="AC42" i="15"/>
  <c r="AG42" i="15"/>
  <c r="AK42" i="15"/>
  <c r="AO42" i="15"/>
  <c r="AS42" i="15"/>
  <c r="AW42" i="15"/>
  <c r="BA42" i="15"/>
  <c r="BE42" i="15"/>
  <c r="BI42" i="15"/>
  <c r="BM42" i="15"/>
  <c r="BQ42" i="15"/>
  <c r="BU42" i="15"/>
  <c r="BY42" i="15"/>
  <c r="CC42" i="15"/>
  <c r="CG42" i="15"/>
  <c r="CK42" i="15"/>
  <c r="B43" i="15"/>
  <c r="F43" i="15"/>
  <c r="J43" i="15"/>
  <c r="N43" i="15"/>
  <c r="R43" i="15"/>
  <c r="V43" i="15"/>
  <c r="Z43" i="15"/>
  <c r="AD43" i="15"/>
  <c r="AH43" i="15"/>
  <c r="AL43" i="15"/>
  <c r="AP43" i="15"/>
  <c r="AT43" i="15"/>
  <c r="AX43" i="15"/>
  <c r="BB43" i="15"/>
  <c r="BF43" i="15"/>
  <c r="BJ43" i="15"/>
  <c r="BN43" i="15"/>
  <c r="BR43" i="15"/>
  <c r="BV43" i="15"/>
  <c r="BZ43" i="15"/>
  <c r="CD43" i="15"/>
  <c r="CH43" i="15"/>
  <c r="CL43" i="15"/>
  <c r="C44" i="15"/>
  <c r="G44" i="15"/>
  <c r="K44" i="15"/>
  <c r="O44" i="15"/>
  <c r="S44" i="15"/>
  <c r="W44" i="15"/>
  <c r="AA44" i="15"/>
  <c r="AE44" i="15"/>
  <c r="AI44" i="15"/>
  <c r="AM44" i="15"/>
  <c r="AQ44" i="15"/>
  <c r="AU44" i="15"/>
  <c r="AY44" i="15"/>
  <c r="BC44" i="15"/>
  <c r="BG44" i="15"/>
  <c r="BK44" i="15"/>
  <c r="BO44" i="15"/>
  <c r="BS44" i="15"/>
  <c r="BW44" i="15"/>
  <c r="CA44" i="15"/>
  <c r="CE44" i="15"/>
  <c r="CI44" i="15"/>
  <c r="CM44" i="15"/>
  <c r="D45" i="15"/>
  <c r="H45" i="15"/>
  <c r="L45" i="15"/>
  <c r="P45" i="15"/>
  <c r="T45" i="15"/>
  <c r="X45" i="15"/>
  <c r="AB45" i="15"/>
  <c r="AF45" i="15"/>
  <c r="AJ45" i="15"/>
  <c r="AN45" i="15"/>
  <c r="AR45" i="15"/>
  <c r="AV45" i="15"/>
  <c r="AZ45" i="15"/>
  <c r="BD45" i="15"/>
  <c r="BH45" i="15"/>
  <c r="BL45" i="15"/>
  <c r="BP45" i="15"/>
  <c r="BT45" i="15"/>
  <c r="BX45" i="15"/>
  <c r="CB45" i="15"/>
  <c r="CF45" i="15"/>
  <c r="CJ45" i="15"/>
  <c r="CN45" i="15"/>
  <c r="E46" i="15"/>
  <c r="I46" i="15"/>
  <c r="M46" i="15"/>
  <c r="Q46" i="15"/>
  <c r="U46" i="15"/>
  <c r="Y46" i="15"/>
  <c r="AC46" i="15"/>
  <c r="AG46" i="15"/>
  <c r="AK46" i="15"/>
  <c r="AO46" i="15"/>
  <c r="AS46" i="15"/>
  <c r="AW46" i="15"/>
  <c r="BA46" i="15"/>
  <c r="BE46" i="15"/>
  <c r="BI46" i="15"/>
  <c r="BM46" i="15"/>
  <c r="BQ46" i="15"/>
  <c r="BU46" i="15"/>
  <c r="BY46" i="15"/>
  <c r="CC46" i="15"/>
  <c r="CG46" i="15"/>
  <c r="CK46" i="15"/>
  <c r="B47" i="15"/>
  <c r="F47" i="15"/>
  <c r="J47" i="15"/>
  <c r="N47" i="15"/>
  <c r="R47" i="15"/>
  <c r="V47" i="15"/>
  <c r="Z47" i="15"/>
  <c r="AD47" i="15"/>
  <c r="AH47" i="15"/>
  <c r="AL47" i="15"/>
  <c r="AP47" i="15"/>
  <c r="AT47" i="15"/>
  <c r="AX47" i="15"/>
  <c r="BB47" i="15"/>
  <c r="BF47" i="15"/>
  <c r="BJ47" i="15"/>
  <c r="BN47" i="15"/>
  <c r="BR47" i="15"/>
  <c r="BV47" i="15"/>
  <c r="BZ47" i="15"/>
  <c r="CD47" i="15"/>
  <c r="CH47" i="15"/>
  <c r="CL47" i="15"/>
  <c r="C48" i="15"/>
  <c r="G48" i="15"/>
  <c r="K48" i="15"/>
  <c r="O48" i="15"/>
  <c r="S48" i="15"/>
  <c r="W48" i="15"/>
  <c r="AA48" i="15"/>
  <c r="AE48" i="15"/>
  <c r="AI48" i="15"/>
  <c r="AM48" i="15"/>
  <c r="AQ48" i="15"/>
  <c r="AU48" i="15"/>
  <c r="AY48" i="15"/>
  <c r="BC48" i="15"/>
  <c r="BG48" i="15"/>
  <c r="BK48" i="15"/>
  <c r="BO48" i="15"/>
  <c r="BS48" i="15"/>
  <c r="BW48" i="15"/>
  <c r="CA48" i="15"/>
  <c r="CE48" i="15"/>
  <c r="CI48" i="15"/>
  <c r="CM48" i="15"/>
  <c r="D49" i="15"/>
  <c r="H49" i="15"/>
  <c r="L49" i="15"/>
  <c r="P49" i="15"/>
  <c r="T49" i="15"/>
  <c r="X49" i="15"/>
  <c r="AB49" i="15"/>
  <c r="AF49" i="15"/>
  <c r="AJ49" i="15"/>
  <c r="AN49" i="15"/>
  <c r="AR49" i="15"/>
  <c r="AV49" i="15"/>
  <c r="AZ49" i="15"/>
  <c r="BD49" i="15"/>
  <c r="BH49" i="15"/>
  <c r="BL49" i="15"/>
  <c r="BP49" i="15"/>
  <c r="BT49" i="15"/>
  <c r="BX49" i="15"/>
  <c r="CB49" i="15"/>
  <c r="CF49" i="15"/>
  <c r="CJ49" i="15"/>
  <c r="CN49" i="15"/>
  <c r="E50" i="15"/>
  <c r="I50" i="15"/>
  <c r="M50" i="15"/>
  <c r="Q50" i="15"/>
  <c r="U50" i="15"/>
  <c r="Y50" i="15"/>
  <c r="AC50" i="15"/>
  <c r="AG50" i="15"/>
  <c r="AK50" i="15"/>
  <c r="AO50" i="15"/>
  <c r="AS50" i="15"/>
  <c r="AW50" i="15"/>
  <c r="BA50" i="15"/>
  <c r="BE50" i="15"/>
  <c r="BI50" i="15"/>
  <c r="BM50" i="15"/>
  <c r="BQ50" i="15"/>
  <c r="BU50" i="15"/>
  <c r="BY50" i="15"/>
  <c r="CC50" i="15"/>
  <c r="CG50" i="15"/>
  <c r="CK50" i="15"/>
  <c r="B51" i="15"/>
  <c r="F51" i="15"/>
  <c r="J51" i="15"/>
  <c r="N51" i="15"/>
  <c r="R51" i="15"/>
  <c r="V51" i="15"/>
  <c r="Z51" i="15"/>
  <c r="AD51" i="15"/>
  <c r="AH51" i="15"/>
  <c r="AL51" i="15"/>
  <c r="AP51" i="15"/>
  <c r="AT51" i="15"/>
  <c r="AX51" i="15"/>
  <c r="BB51" i="15"/>
  <c r="BF51" i="15"/>
  <c r="BJ51" i="15"/>
  <c r="BN51" i="15"/>
  <c r="BR51" i="15"/>
  <c r="BV51" i="15"/>
  <c r="BZ51" i="15"/>
  <c r="CD51" i="15"/>
  <c r="CH51" i="15"/>
  <c r="CL51" i="15"/>
  <c r="C52" i="15"/>
  <c r="G52" i="15"/>
  <c r="K52" i="15"/>
  <c r="O52" i="15"/>
  <c r="S52" i="15"/>
  <c r="W52" i="15"/>
  <c r="AA52" i="15"/>
  <c r="AE52" i="15"/>
  <c r="AI52" i="15"/>
  <c r="AM52" i="15"/>
  <c r="AQ52" i="15"/>
  <c r="AU52" i="15"/>
  <c r="AY52" i="15"/>
  <c r="BC52" i="15"/>
  <c r="BG52" i="15"/>
  <c r="BK52" i="15"/>
  <c r="BO52" i="15"/>
  <c r="BS52" i="15"/>
  <c r="BW52" i="15"/>
  <c r="CA52" i="15"/>
  <c r="CE52" i="15"/>
  <c r="CI52" i="15"/>
  <c r="CM52" i="15"/>
  <c r="D53" i="15"/>
  <c r="H53" i="15"/>
  <c r="L53" i="15"/>
  <c r="P53" i="15"/>
  <c r="T53" i="15"/>
  <c r="X53" i="15"/>
  <c r="AB53" i="15"/>
  <c r="AF53" i="15"/>
  <c r="AJ53" i="15"/>
  <c r="AN53" i="15"/>
  <c r="AR53" i="15"/>
  <c r="AV53" i="15"/>
  <c r="AZ53" i="15"/>
  <c r="BD53" i="15"/>
  <c r="BH53" i="15"/>
  <c r="BL53" i="15"/>
  <c r="BP53" i="15"/>
  <c r="BT53" i="15"/>
  <c r="BX53" i="15"/>
  <c r="CB53" i="15"/>
  <c r="CF53" i="15"/>
  <c r="CJ53" i="15"/>
  <c r="CN53" i="15"/>
  <c r="E54" i="15"/>
  <c r="I54" i="15"/>
  <c r="M54" i="15"/>
  <c r="Q54" i="15"/>
  <c r="U54" i="15"/>
  <c r="Y54" i="15"/>
  <c r="AC54" i="15"/>
  <c r="AG54" i="15"/>
  <c r="AK54" i="15"/>
  <c r="AO54" i="15"/>
  <c r="AS54" i="15"/>
  <c r="AW54" i="15"/>
  <c r="BA54" i="15"/>
  <c r="BE54" i="15"/>
  <c r="BI54" i="15"/>
  <c r="BM54" i="15"/>
  <c r="BQ54" i="15"/>
  <c r="BU54" i="15"/>
  <c r="BY54" i="15"/>
  <c r="CC54" i="15"/>
  <c r="CG54" i="15"/>
  <c r="CK54" i="15"/>
  <c r="B55" i="15"/>
  <c r="F55" i="15"/>
  <c r="J55" i="15"/>
  <c r="N55" i="15"/>
  <c r="R55" i="15"/>
  <c r="V55" i="15"/>
  <c r="Z55" i="15"/>
  <c r="AD55" i="15"/>
  <c r="AH55" i="15"/>
  <c r="AL55" i="15"/>
  <c r="AP55" i="15"/>
  <c r="AT55" i="15"/>
  <c r="AX55" i="15"/>
  <c r="BB55" i="15"/>
  <c r="BF55" i="15"/>
  <c r="BJ55" i="15"/>
  <c r="BN55" i="15"/>
  <c r="BR55" i="15"/>
  <c r="BV55" i="15"/>
  <c r="BZ55" i="15"/>
  <c r="CD55" i="15"/>
  <c r="CH55" i="15"/>
  <c r="CL55" i="15"/>
  <c r="C56" i="15"/>
  <c r="G56" i="15"/>
  <c r="K56" i="15"/>
  <c r="O56" i="15"/>
  <c r="S56" i="15"/>
  <c r="W56" i="15"/>
  <c r="AA56" i="15"/>
  <c r="AE56" i="15"/>
  <c r="AI56" i="15"/>
  <c r="AM56" i="15"/>
  <c r="AQ56" i="15"/>
  <c r="AU56" i="15"/>
  <c r="AY56" i="15"/>
  <c r="BC56" i="15"/>
  <c r="BG56" i="15"/>
  <c r="BK56" i="15"/>
  <c r="BO56" i="15"/>
  <c r="BS56" i="15"/>
  <c r="BW56" i="15"/>
  <c r="CA56" i="15"/>
  <c r="CE56" i="15"/>
  <c r="CI56" i="15"/>
  <c r="CM56" i="15"/>
  <c r="D57" i="15"/>
  <c r="H57" i="15"/>
  <c r="L57" i="15"/>
  <c r="P57" i="15"/>
  <c r="T57" i="15"/>
  <c r="X57" i="15"/>
  <c r="AB57" i="15"/>
  <c r="AF57" i="15"/>
  <c r="AJ57" i="15"/>
  <c r="AN57" i="15"/>
  <c r="AR57" i="15"/>
  <c r="AV57" i="15"/>
  <c r="AZ57" i="15"/>
  <c r="BD57" i="15"/>
  <c r="BH57" i="15"/>
  <c r="BL57" i="15"/>
  <c r="BP57" i="15"/>
  <c r="BT57" i="15"/>
  <c r="BX57" i="15"/>
  <c r="CB57" i="15"/>
  <c r="CF57" i="15"/>
  <c r="CJ57" i="15"/>
  <c r="CN57" i="15"/>
  <c r="E58" i="15"/>
  <c r="I58" i="15"/>
  <c r="M58" i="15"/>
  <c r="Q58" i="15"/>
  <c r="U58" i="15"/>
  <c r="Y58" i="15"/>
  <c r="AC58" i="15"/>
  <c r="AG58" i="15"/>
  <c r="AK58" i="15"/>
  <c r="AO58" i="15"/>
  <c r="AS58" i="15"/>
  <c r="AW58" i="15"/>
  <c r="BA58" i="15"/>
  <c r="BE58" i="15"/>
  <c r="BI58" i="15"/>
  <c r="BM58" i="15"/>
  <c r="BQ58" i="15"/>
  <c r="BU58" i="15"/>
  <c r="BY58" i="15"/>
  <c r="CC58" i="15"/>
  <c r="CG58" i="15"/>
  <c r="CK58" i="15"/>
  <c r="B59" i="15"/>
  <c r="F59" i="15"/>
  <c r="J59" i="15"/>
  <c r="N59" i="15"/>
  <c r="R59" i="15"/>
  <c r="V59" i="15"/>
  <c r="Z59" i="15"/>
  <c r="AD59" i="15"/>
  <c r="AH59" i="15"/>
  <c r="AL59" i="15"/>
  <c r="AP59" i="15"/>
  <c r="AT59" i="15"/>
  <c r="AX59" i="15"/>
  <c r="BB59" i="15"/>
  <c r="BF59" i="15"/>
  <c r="BJ59" i="15"/>
  <c r="BN59" i="15"/>
  <c r="BR59" i="15"/>
  <c r="BV59" i="15"/>
  <c r="BZ59" i="15"/>
  <c r="CD59" i="15"/>
  <c r="CH59" i="15"/>
  <c r="CL59" i="15"/>
  <c r="C60" i="15"/>
  <c r="G60" i="15"/>
  <c r="K60" i="15"/>
  <c r="O60" i="15"/>
  <c r="S60" i="15"/>
  <c r="W60" i="15"/>
  <c r="AA60" i="15"/>
  <c r="AE60" i="15"/>
  <c r="AI60" i="15"/>
  <c r="AM60" i="15"/>
  <c r="AQ60" i="15"/>
  <c r="AU60" i="15"/>
  <c r="AY60" i="15"/>
  <c r="BC60" i="15"/>
  <c r="BG60" i="15"/>
  <c r="BK60" i="15"/>
  <c r="BO60" i="15"/>
  <c r="BS60" i="15"/>
  <c r="BW60" i="15"/>
  <c r="CA60" i="15"/>
  <c r="CE60" i="15"/>
  <c r="CI60" i="15"/>
  <c r="CM60" i="15"/>
  <c r="D5" i="16"/>
  <c r="H5" i="16"/>
  <c r="L5" i="16"/>
  <c r="P5" i="16"/>
  <c r="T5" i="16"/>
  <c r="X5" i="16"/>
  <c r="AB5" i="16"/>
  <c r="AF5" i="16"/>
  <c r="AJ5" i="16"/>
  <c r="AN5" i="16"/>
  <c r="AR5" i="16"/>
  <c r="AV5" i="16"/>
  <c r="AZ5" i="16"/>
  <c r="BD5" i="16"/>
  <c r="BH5" i="16"/>
  <c r="BL5" i="16"/>
  <c r="BP5" i="16"/>
  <c r="BT5" i="16"/>
  <c r="BX5" i="16"/>
  <c r="CB5" i="16"/>
  <c r="CF5" i="16"/>
  <c r="CJ5" i="16"/>
  <c r="CN5" i="16"/>
  <c r="E6" i="16"/>
  <c r="I6" i="16"/>
  <c r="M6" i="16"/>
  <c r="Q6" i="16"/>
  <c r="U6" i="16"/>
  <c r="Y6" i="16"/>
  <c r="AC6" i="16"/>
  <c r="AG6" i="16"/>
  <c r="AK6" i="16"/>
  <c r="AO6" i="16"/>
  <c r="AS6" i="16"/>
  <c r="AW6" i="16"/>
  <c r="BA6" i="16"/>
  <c r="BE6" i="16"/>
  <c r="BI6" i="16"/>
  <c r="BM6" i="16"/>
  <c r="BQ6" i="16"/>
  <c r="BU6" i="16"/>
  <c r="BY6" i="16"/>
  <c r="CC6" i="16"/>
  <c r="CG6" i="16"/>
  <c r="CK6" i="16"/>
  <c r="B7" i="16"/>
  <c r="F7" i="16"/>
  <c r="J7" i="16"/>
  <c r="N7" i="16"/>
  <c r="R7" i="16"/>
  <c r="V7" i="16"/>
  <c r="Z7" i="16"/>
  <c r="AD7" i="16"/>
  <c r="AH7" i="16"/>
  <c r="AL7" i="16"/>
  <c r="AP7" i="16"/>
  <c r="AT7" i="16"/>
  <c r="AX7" i="16"/>
  <c r="BB7" i="16"/>
  <c r="BF7" i="16"/>
  <c r="BJ7" i="16"/>
  <c r="BN7" i="16"/>
  <c r="BR7" i="16"/>
  <c r="BV7" i="16"/>
  <c r="BZ7" i="16"/>
  <c r="CD7" i="16"/>
  <c r="CH7" i="16"/>
  <c r="CL7" i="16"/>
  <c r="C8" i="16"/>
  <c r="G8" i="16"/>
  <c r="K8" i="16"/>
  <c r="O8" i="16"/>
  <c r="S8" i="16"/>
  <c r="W8" i="16"/>
  <c r="AA8" i="16"/>
  <c r="AE8" i="16"/>
  <c r="AI8" i="16"/>
  <c r="AM8" i="16"/>
  <c r="AQ8" i="16"/>
  <c r="AU8" i="16"/>
  <c r="AY8" i="16"/>
  <c r="BC8" i="16"/>
  <c r="BG8" i="16"/>
  <c r="BK8" i="16"/>
  <c r="BO8" i="16"/>
  <c r="BS8" i="16"/>
  <c r="BW8" i="16"/>
  <c r="CA8" i="16"/>
  <c r="CE8" i="16"/>
  <c r="CI8" i="16"/>
  <c r="CM8" i="16"/>
  <c r="D9" i="16"/>
  <c r="H9" i="16"/>
  <c r="L9" i="16"/>
  <c r="P9" i="16"/>
  <c r="T9" i="16"/>
  <c r="X9" i="16"/>
  <c r="AB9" i="16"/>
  <c r="AF9" i="16"/>
  <c r="AJ9" i="16"/>
  <c r="AN9" i="16"/>
  <c r="AR9" i="16"/>
  <c r="AV9" i="16"/>
  <c r="AZ9" i="16"/>
  <c r="BD9" i="16"/>
  <c r="BH9" i="16"/>
  <c r="BL9" i="16"/>
  <c r="BP9" i="16"/>
  <c r="BT9" i="16"/>
  <c r="BX9" i="16"/>
  <c r="CB9" i="16"/>
  <c r="CF9" i="16"/>
  <c r="CJ9" i="16"/>
  <c r="CN9" i="16"/>
  <c r="E10" i="16"/>
  <c r="I10" i="16"/>
  <c r="M10" i="16"/>
  <c r="Q10" i="16"/>
  <c r="U10" i="16"/>
  <c r="Y10" i="16"/>
  <c r="AC10" i="16"/>
  <c r="AG10" i="16"/>
  <c r="AK10" i="16"/>
  <c r="AO10" i="16"/>
  <c r="AS10" i="16"/>
  <c r="AW10" i="16"/>
  <c r="BA10" i="16"/>
  <c r="BE10" i="16"/>
  <c r="BI10" i="16"/>
  <c r="BM10" i="16"/>
  <c r="BQ10" i="16"/>
  <c r="BU10" i="16"/>
  <c r="BY10" i="16"/>
  <c r="CC10" i="16"/>
  <c r="CG10" i="16"/>
  <c r="CK10" i="16"/>
  <c r="B11" i="16"/>
  <c r="F11" i="16"/>
  <c r="J11" i="16"/>
  <c r="N11" i="16"/>
  <c r="R11" i="16"/>
  <c r="V11" i="16"/>
  <c r="Z11" i="16"/>
  <c r="AD11" i="16"/>
  <c r="AH11" i="16"/>
  <c r="AL11" i="16"/>
  <c r="AP11" i="16"/>
  <c r="AT11" i="16"/>
  <c r="AX11" i="16"/>
  <c r="BB11" i="16"/>
  <c r="BF11" i="16"/>
  <c r="BJ11" i="16"/>
  <c r="BN11" i="16"/>
  <c r="BR11" i="16"/>
  <c r="BV11" i="16"/>
  <c r="BZ11" i="16"/>
  <c r="CD11" i="16"/>
  <c r="CH11" i="16"/>
  <c r="CL11" i="16"/>
  <c r="C12" i="16"/>
  <c r="G12" i="16"/>
  <c r="K12" i="16"/>
  <c r="O12" i="16"/>
  <c r="S12" i="16"/>
  <c r="W12" i="16"/>
  <c r="AA12" i="16"/>
  <c r="AE12" i="16"/>
  <c r="AI12" i="16"/>
  <c r="AM12" i="16"/>
  <c r="AQ12" i="16"/>
  <c r="AU12" i="16"/>
  <c r="AY12" i="16"/>
  <c r="BC12" i="16"/>
  <c r="BG12" i="16"/>
  <c r="BK12" i="16"/>
  <c r="BO12" i="16"/>
  <c r="BS12" i="16"/>
  <c r="BW12" i="16"/>
  <c r="CA12" i="16"/>
  <c r="CE12" i="16"/>
  <c r="CI12" i="16"/>
  <c r="CM12" i="16"/>
  <c r="D13" i="16"/>
  <c r="H13" i="16"/>
  <c r="L13" i="16"/>
  <c r="P13" i="16"/>
  <c r="T13" i="16"/>
  <c r="X13" i="16"/>
  <c r="AB13" i="16"/>
  <c r="AF13" i="16"/>
  <c r="AJ13" i="16"/>
  <c r="AN13" i="16"/>
  <c r="AR13" i="16"/>
  <c r="AV13" i="16"/>
  <c r="AZ13" i="16"/>
  <c r="BD13" i="16"/>
  <c r="BH13" i="16"/>
  <c r="BL13" i="16"/>
  <c r="BP13" i="16"/>
  <c r="BT13" i="16"/>
  <c r="BX13" i="16"/>
  <c r="CB13" i="16"/>
  <c r="CF13" i="16"/>
  <c r="CJ13" i="16"/>
  <c r="CN13" i="16"/>
  <c r="E14" i="16"/>
  <c r="I14" i="16"/>
  <c r="M14" i="16"/>
  <c r="Q14" i="16"/>
  <c r="U14" i="16"/>
  <c r="Y14" i="16"/>
  <c r="AC14" i="16"/>
  <c r="AG14" i="16"/>
  <c r="AK14" i="16"/>
  <c r="AO14" i="16"/>
  <c r="AS14" i="16"/>
  <c r="AW14" i="16"/>
  <c r="BA14" i="16"/>
  <c r="BE14" i="16"/>
  <c r="BI14" i="16"/>
  <c r="BM14" i="16"/>
  <c r="BQ14" i="16"/>
  <c r="BU14" i="16"/>
  <c r="BY14" i="16"/>
  <c r="CC14" i="16"/>
  <c r="CG14" i="16"/>
  <c r="CK14" i="16"/>
  <c r="B15" i="16"/>
  <c r="F15" i="16"/>
  <c r="J15" i="16"/>
  <c r="N15" i="16"/>
  <c r="R15" i="16"/>
  <c r="V15" i="16"/>
  <c r="Z15" i="16"/>
  <c r="AD15" i="16"/>
  <c r="AH15" i="16"/>
  <c r="AL15" i="16"/>
  <c r="AP15" i="16"/>
  <c r="AT15" i="16"/>
  <c r="AX15" i="16"/>
  <c r="BB15" i="16"/>
  <c r="BF15" i="16"/>
  <c r="BJ15" i="16"/>
  <c r="BN15" i="16"/>
  <c r="BR15" i="16"/>
  <c r="BV15" i="16"/>
  <c r="BZ15" i="16"/>
  <c r="CD15" i="16"/>
  <c r="CH15" i="16"/>
  <c r="CA41" i="15"/>
  <c r="CI41" i="15"/>
  <c r="D42" i="15"/>
  <c r="K42" i="15"/>
  <c r="P42" i="15"/>
  <c r="V42" i="15"/>
  <c r="Z42" i="15"/>
  <c r="AD42" i="15"/>
  <c r="AH42" i="15"/>
  <c r="AL42" i="15"/>
  <c r="AP42" i="15"/>
  <c r="AT42" i="15"/>
  <c r="AX42" i="15"/>
  <c r="BB42" i="15"/>
  <c r="BF42" i="15"/>
  <c r="BJ42" i="15"/>
  <c r="BN42" i="15"/>
  <c r="BR42" i="15"/>
  <c r="BV42" i="15"/>
  <c r="BZ42" i="15"/>
  <c r="CD42" i="15"/>
  <c r="CH42" i="15"/>
  <c r="CL42" i="15"/>
  <c r="C43" i="15"/>
  <c r="G43" i="15"/>
  <c r="K43" i="15"/>
  <c r="O43" i="15"/>
  <c r="S43" i="15"/>
  <c r="W43" i="15"/>
  <c r="AA43" i="15"/>
  <c r="AE43" i="15"/>
  <c r="AI43" i="15"/>
  <c r="AM43" i="15"/>
  <c r="AQ43" i="15"/>
  <c r="AU43" i="15"/>
  <c r="AY43" i="15"/>
  <c r="BC43" i="15"/>
  <c r="BG43" i="15"/>
  <c r="BK43" i="15"/>
  <c r="BO43" i="15"/>
  <c r="BS43" i="15"/>
  <c r="BW43" i="15"/>
  <c r="CA43" i="15"/>
  <c r="CE43" i="15"/>
  <c r="CI43" i="15"/>
  <c r="CM43" i="15"/>
  <c r="D44" i="15"/>
  <c r="H44" i="15"/>
  <c r="L44" i="15"/>
  <c r="P44" i="15"/>
  <c r="T44" i="15"/>
  <c r="X44" i="15"/>
  <c r="AB44" i="15"/>
  <c r="AF44" i="15"/>
  <c r="AJ44" i="15"/>
  <c r="AN44" i="15"/>
  <c r="AR44" i="15"/>
  <c r="AV44" i="15"/>
  <c r="AZ44" i="15"/>
  <c r="BD44" i="15"/>
  <c r="BH44" i="15"/>
  <c r="BL44" i="15"/>
  <c r="BP44" i="15"/>
  <c r="BT44" i="15"/>
  <c r="BX44" i="15"/>
  <c r="CB44" i="15"/>
  <c r="CF44" i="15"/>
  <c r="CJ44" i="15"/>
  <c r="CN44" i="15"/>
  <c r="E45" i="15"/>
  <c r="I45" i="15"/>
  <c r="M45" i="15"/>
  <c r="Q45" i="15"/>
  <c r="U45" i="15"/>
  <c r="Y45" i="15"/>
  <c r="AC45" i="15"/>
  <c r="AG45" i="15"/>
  <c r="AK45" i="15"/>
  <c r="AO45" i="15"/>
  <c r="AS45" i="15"/>
  <c r="AW45" i="15"/>
  <c r="BA45" i="15"/>
  <c r="BE45" i="15"/>
  <c r="BI45" i="15"/>
  <c r="BM45" i="15"/>
  <c r="BQ45" i="15"/>
  <c r="BU45" i="15"/>
  <c r="BY45" i="15"/>
  <c r="CC45" i="15"/>
  <c r="CG45" i="15"/>
  <c r="CK45" i="15"/>
  <c r="B46" i="15"/>
  <c r="F46" i="15"/>
  <c r="J46" i="15"/>
  <c r="N46" i="15"/>
  <c r="R46" i="15"/>
  <c r="V46" i="15"/>
  <c r="Z46" i="15"/>
  <c r="AD46" i="15"/>
  <c r="AH46" i="15"/>
  <c r="AL46" i="15"/>
  <c r="AP46" i="15"/>
  <c r="AT46" i="15"/>
  <c r="AX46" i="15"/>
  <c r="BB46" i="15"/>
  <c r="BF46" i="15"/>
  <c r="BJ46" i="15"/>
  <c r="BN46" i="15"/>
  <c r="BR46" i="15"/>
  <c r="BV46" i="15"/>
  <c r="BZ46" i="15"/>
  <c r="CD46" i="15"/>
  <c r="CH46" i="15"/>
  <c r="CL46" i="15"/>
  <c r="C47" i="15"/>
  <c r="G47" i="15"/>
  <c r="K47" i="15"/>
  <c r="O47" i="15"/>
  <c r="S47" i="15"/>
  <c r="W47" i="15"/>
  <c r="AA47" i="15"/>
  <c r="AE47" i="15"/>
  <c r="AI47" i="15"/>
  <c r="AM47" i="15"/>
  <c r="AQ47" i="15"/>
  <c r="AU47" i="15"/>
  <c r="AY47" i="15"/>
  <c r="BC47" i="15"/>
  <c r="BG47" i="15"/>
  <c r="BK47" i="15"/>
  <c r="BO47" i="15"/>
  <c r="BS47" i="15"/>
  <c r="BW47" i="15"/>
  <c r="CA47" i="15"/>
  <c r="CE47" i="15"/>
  <c r="CI47" i="15"/>
  <c r="CM47" i="15"/>
  <c r="D48" i="15"/>
  <c r="H48" i="15"/>
  <c r="L48" i="15"/>
  <c r="P48" i="15"/>
  <c r="T48" i="15"/>
  <c r="X48" i="15"/>
  <c r="AB48" i="15"/>
  <c r="AF48" i="15"/>
  <c r="AJ48" i="15"/>
  <c r="AN48" i="15"/>
  <c r="AR48" i="15"/>
  <c r="AV48" i="15"/>
  <c r="AZ48" i="15"/>
  <c r="BD48" i="15"/>
  <c r="BH48" i="15"/>
  <c r="BL48" i="15"/>
  <c r="BP48" i="15"/>
  <c r="BT48" i="15"/>
  <c r="BX48" i="15"/>
  <c r="CB48" i="15"/>
  <c r="CF48" i="15"/>
  <c r="CJ48" i="15"/>
  <c r="CN48" i="15"/>
  <c r="E49" i="15"/>
  <c r="I49" i="15"/>
  <c r="M49" i="15"/>
  <c r="Q49" i="15"/>
  <c r="U49" i="15"/>
  <c r="Y49" i="15"/>
  <c r="AC49" i="15"/>
  <c r="AG49" i="15"/>
  <c r="AK49" i="15"/>
  <c r="AO49" i="15"/>
  <c r="AS49" i="15"/>
  <c r="AW49" i="15"/>
  <c r="BA49" i="15"/>
  <c r="BE49" i="15"/>
  <c r="BI49" i="15"/>
  <c r="BM49" i="15"/>
  <c r="BQ49" i="15"/>
  <c r="BU49" i="15"/>
  <c r="BY49" i="15"/>
  <c r="CC49" i="15"/>
  <c r="CG49" i="15"/>
  <c r="CK49" i="15"/>
  <c r="B50" i="15"/>
  <c r="F50" i="15"/>
  <c r="J50" i="15"/>
  <c r="N50" i="15"/>
  <c r="R50" i="15"/>
  <c r="V50" i="15"/>
  <c r="Z50" i="15"/>
  <c r="AD50" i="15"/>
  <c r="AH50" i="15"/>
  <c r="AL50" i="15"/>
  <c r="AP50" i="15"/>
  <c r="AT50" i="15"/>
  <c r="AX50" i="15"/>
  <c r="BB50" i="15"/>
  <c r="BF50" i="15"/>
  <c r="BJ50" i="15"/>
  <c r="BN50" i="15"/>
  <c r="BR50" i="15"/>
  <c r="BV50" i="15"/>
  <c r="BZ50" i="15"/>
  <c r="CD50" i="15"/>
  <c r="CH50" i="15"/>
  <c r="CL50" i="15"/>
  <c r="C51" i="15"/>
  <c r="G51" i="15"/>
  <c r="K51" i="15"/>
  <c r="O51" i="15"/>
  <c r="S51" i="15"/>
  <c r="W51" i="15"/>
  <c r="AA51" i="15"/>
  <c r="AE51" i="15"/>
  <c r="AI51" i="15"/>
  <c r="AM51" i="15"/>
  <c r="AQ51" i="15"/>
  <c r="AU51" i="15"/>
  <c r="AY51" i="15"/>
  <c r="BC51" i="15"/>
  <c r="BG51" i="15"/>
  <c r="BK51" i="15"/>
  <c r="BO51" i="15"/>
  <c r="BS51" i="15"/>
  <c r="BW51" i="15"/>
  <c r="CA51" i="15"/>
  <c r="CE51" i="15"/>
  <c r="CI51" i="15"/>
  <c r="CM51" i="15"/>
  <c r="D52" i="15"/>
  <c r="H52" i="15"/>
  <c r="L52" i="15"/>
  <c r="P52" i="15"/>
  <c r="T52" i="15"/>
  <c r="X52" i="15"/>
  <c r="AB52" i="15"/>
  <c r="AF52" i="15"/>
  <c r="AJ52" i="15"/>
  <c r="AN52" i="15"/>
  <c r="AR52" i="15"/>
  <c r="AV52" i="15"/>
  <c r="AZ52" i="15"/>
  <c r="BD52" i="15"/>
  <c r="BH52" i="15"/>
  <c r="BL52" i="15"/>
  <c r="BP52" i="15"/>
  <c r="BT52" i="15"/>
  <c r="BX52" i="15"/>
  <c r="CB52" i="15"/>
  <c r="CF52" i="15"/>
  <c r="CJ52" i="15"/>
  <c r="CN52" i="15"/>
  <c r="E53" i="15"/>
  <c r="I53" i="15"/>
  <c r="M53" i="15"/>
  <c r="Q53" i="15"/>
  <c r="U53" i="15"/>
  <c r="Y53" i="15"/>
  <c r="AC53" i="15"/>
  <c r="AG53" i="15"/>
  <c r="AK53" i="15"/>
  <c r="AO53" i="15"/>
  <c r="AS53" i="15"/>
  <c r="AW53" i="15"/>
  <c r="BA53" i="15"/>
  <c r="BE53" i="15"/>
  <c r="BI53" i="15"/>
  <c r="BM53" i="15"/>
  <c r="BQ53" i="15"/>
  <c r="BU53" i="15"/>
  <c r="BY53" i="15"/>
  <c r="CC53" i="15"/>
  <c r="CG53" i="15"/>
  <c r="CK53" i="15"/>
  <c r="B54" i="15"/>
  <c r="F54" i="15"/>
  <c r="J54" i="15"/>
  <c r="N54" i="15"/>
  <c r="R54" i="15"/>
  <c r="V54" i="15"/>
  <c r="Z54" i="15"/>
  <c r="AD54" i="15"/>
  <c r="AH54" i="15"/>
  <c r="AL54" i="15"/>
  <c r="AP54" i="15"/>
  <c r="AT54" i="15"/>
  <c r="AX54" i="15"/>
  <c r="BB54" i="15"/>
  <c r="BF54" i="15"/>
  <c r="BJ54" i="15"/>
  <c r="BN54" i="15"/>
  <c r="BR54" i="15"/>
  <c r="BV54" i="15"/>
  <c r="BZ54" i="15"/>
  <c r="CD54" i="15"/>
  <c r="CH54" i="15"/>
  <c r="CL54" i="15"/>
  <c r="C55" i="15"/>
  <c r="G55" i="15"/>
  <c r="K55" i="15"/>
  <c r="O55" i="15"/>
  <c r="S55" i="15"/>
  <c r="W55" i="15"/>
  <c r="AA55" i="15"/>
  <c r="AE55" i="15"/>
  <c r="AI55" i="15"/>
  <c r="AM55" i="15"/>
  <c r="AQ55" i="15"/>
  <c r="AU55" i="15"/>
  <c r="AY55" i="15"/>
  <c r="BC55" i="15"/>
  <c r="BG55" i="15"/>
  <c r="BK55" i="15"/>
  <c r="BO55" i="15"/>
  <c r="BS55" i="15"/>
  <c r="BW55" i="15"/>
  <c r="CA55" i="15"/>
  <c r="CE55" i="15"/>
  <c r="CI55" i="15"/>
  <c r="CM55" i="15"/>
  <c r="D56" i="15"/>
  <c r="H56" i="15"/>
  <c r="L56" i="15"/>
  <c r="P56" i="15"/>
  <c r="T56" i="15"/>
  <c r="X56" i="15"/>
  <c r="AB56" i="15"/>
  <c r="AF56" i="15"/>
  <c r="AJ56" i="15"/>
  <c r="AN56" i="15"/>
  <c r="AR56" i="15"/>
  <c r="AV56" i="15"/>
  <c r="AZ56" i="15"/>
  <c r="BD56" i="15"/>
  <c r="BH56" i="15"/>
  <c r="BL56" i="15"/>
  <c r="BP56" i="15"/>
  <c r="BT56" i="15"/>
  <c r="BX56" i="15"/>
  <c r="CB56" i="15"/>
  <c r="CF56" i="15"/>
  <c r="CJ56" i="15"/>
  <c r="CN56" i="15"/>
  <c r="E57" i="15"/>
  <c r="I57" i="15"/>
  <c r="M57" i="15"/>
  <c r="Q57" i="15"/>
  <c r="U57" i="15"/>
  <c r="Y57" i="15"/>
  <c r="AC57" i="15"/>
  <c r="AG57" i="15"/>
  <c r="AK57" i="15"/>
  <c r="AO57" i="15"/>
  <c r="AS57" i="15"/>
  <c r="AW57" i="15"/>
  <c r="BA57" i="15"/>
  <c r="BE57" i="15"/>
  <c r="BI57" i="15"/>
  <c r="BM57" i="15"/>
  <c r="BQ57" i="15"/>
  <c r="BU57" i="15"/>
  <c r="BY57" i="15"/>
  <c r="CC57" i="15"/>
  <c r="CG57" i="15"/>
  <c r="CK57" i="15"/>
  <c r="B58" i="15"/>
  <c r="F58" i="15"/>
  <c r="J58" i="15"/>
  <c r="N58" i="15"/>
  <c r="R58" i="15"/>
  <c r="V58" i="15"/>
  <c r="Z58" i="15"/>
  <c r="AD58" i="15"/>
  <c r="AH58" i="15"/>
  <c r="AL58" i="15"/>
  <c r="AP58" i="15"/>
  <c r="AT58" i="15"/>
  <c r="AX58" i="15"/>
  <c r="BB58" i="15"/>
  <c r="BF58" i="15"/>
  <c r="BJ58" i="15"/>
  <c r="BN58" i="15"/>
  <c r="BR58" i="15"/>
  <c r="BV58" i="15"/>
  <c r="BZ58" i="15"/>
  <c r="CD58" i="15"/>
  <c r="CH58" i="15"/>
  <c r="CL58" i="15"/>
  <c r="C59" i="15"/>
  <c r="G59" i="15"/>
  <c r="K59" i="15"/>
  <c r="O59" i="15"/>
  <c r="S59" i="15"/>
  <c r="W59" i="15"/>
  <c r="AA59" i="15"/>
  <c r="AE59" i="15"/>
  <c r="AI59" i="15"/>
  <c r="AM59" i="15"/>
  <c r="AQ59" i="15"/>
  <c r="AU59" i="15"/>
  <c r="AY59" i="15"/>
  <c r="BC59" i="15"/>
  <c r="BG59" i="15"/>
  <c r="BK59" i="15"/>
  <c r="BO59" i="15"/>
  <c r="BS59" i="15"/>
  <c r="BW59" i="15"/>
  <c r="CA59" i="15"/>
  <c r="CE59" i="15"/>
  <c r="CI59" i="15"/>
  <c r="CM59" i="15"/>
  <c r="D60" i="15"/>
  <c r="H60" i="15"/>
  <c r="L60" i="15"/>
  <c r="P60" i="15"/>
  <c r="T60" i="15"/>
  <c r="X60" i="15"/>
  <c r="AB60" i="15"/>
  <c r="AF60" i="15"/>
  <c r="AJ60" i="15"/>
  <c r="AN60" i="15"/>
  <c r="AR60" i="15"/>
  <c r="AV60" i="15"/>
  <c r="AZ60" i="15"/>
  <c r="BD60" i="15"/>
  <c r="BH60" i="15"/>
  <c r="BL60" i="15"/>
  <c r="BP60" i="15"/>
  <c r="BT60" i="15"/>
  <c r="BX60" i="15"/>
  <c r="CB60" i="15"/>
  <c r="CF60" i="15"/>
  <c r="CJ60" i="15"/>
  <c r="CN60" i="15"/>
  <c r="E5" i="16"/>
  <c r="I5" i="16"/>
  <c r="M5" i="16"/>
  <c r="Q5" i="16"/>
  <c r="U5" i="16"/>
  <c r="Y5" i="16"/>
  <c r="AC5" i="16"/>
  <c r="AG5" i="16"/>
  <c r="AK5" i="16"/>
  <c r="AO5" i="16"/>
  <c r="AS5" i="16"/>
  <c r="AW5" i="16"/>
  <c r="BA5" i="16"/>
  <c r="BE5" i="16"/>
  <c r="BI5" i="16"/>
  <c r="BM5" i="16"/>
  <c r="BQ5" i="16"/>
  <c r="BU5" i="16"/>
  <c r="BY5" i="16"/>
  <c r="CC5" i="16"/>
  <c r="CG5" i="16"/>
  <c r="CK5" i="16"/>
  <c r="B6" i="16"/>
  <c r="F6" i="16"/>
  <c r="J6" i="16"/>
  <c r="N6" i="16"/>
  <c r="R6" i="16"/>
  <c r="V6" i="16"/>
  <c r="Z6" i="16"/>
  <c r="AD6" i="16"/>
  <c r="AH6" i="16"/>
  <c r="AL6" i="16"/>
  <c r="AP6" i="16"/>
  <c r="AT6" i="16"/>
  <c r="AX6" i="16"/>
  <c r="BB6" i="16"/>
  <c r="BF6" i="16"/>
  <c r="BJ6" i="16"/>
  <c r="BN6" i="16"/>
  <c r="BR6" i="16"/>
  <c r="BV6" i="16"/>
  <c r="BZ6" i="16"/>
  <c r="CD6" i="16"/>
  <c r="CH6" i="16"/>
  <c r="CL6" i="16"/>
  <c r="C7" i="16"/>
  <c r="G7" i="16"/>
  <c r="K7" i="16"/>
  <c r="O7" i="16"/>
  <c r="S7" i="16"/>
  <c r="W7" i="16"/>
  <c r="AA7" i="16"/>
  <c r="AE7" i="16"/>
  <c r="AI7" i="16"/>
  <c r="AM7" i="16"/>
  <c r="AQ7" i="16"/>
  <c r="AU7" i="16"/>
  <c r="AY7" i="16"/>
  <c r="BC7" i="16"/>
  <c r="BG7" i="16"/>
  <c r="BK7" i="16"/>
  <c r="BO7" i="16"/>
  <c r="BS7" i="16"/>
  <c r="BW7" i="16"/>
  <c r="CA7" i="16"/>
  <c r="CE7" i="16"/>
  <c r="CI7" i="16"/>
  <c r="CM7" i="16"/>
  <c r="D8" i="16"/>
  <c r="H8" i="16"/>
  <c r="L8" i="16"/>
  <c r="P8" i="16"/>
  <c r="T8" i="16"/>
  <c r="X8" i="16"/>
  <c r="AB8" i="16"/>
  <c r="AF8" i="16"/>
  <c r="AJ8" i="16"/>
  <c r="AN8" i="16"/>
  <c r="AR8" i="16"/>
  <c r="AV8" i="16"/>
  <c r="AZ8" i="16"/>
  <c r="BD8" i="16"/>
  <c r="BH8" i="16"/>
  <c r="BL8" i="16"/>
  <c r="BP8" i="16"/>
  <c r="BT8" i="16"/>
  <c r="BX8" i="16"/>
  <c r="CB8" i="16"/>
  <c r="CF8" i="16"/>
  <c r="CJ8" i="16"/>
  <c r="CN8" i="16"/>
  <c r="E9" i="16"/>
  <c r="I9" i="16"/>
  <c r="M9" i="16"/>
  <c r="Q9" i="16"/>
  <c r="U9" i="16"/>
  <c r="Y9" i="16"/>
  <c r="AC9" i="16"/>
  <c r="AG9" i="16"/>
  <c r="AK9" i="16"/>
  <c r="AO9" i="16"/>
  <c r="AS9" i="16"/>
  <c r="AW9" i="16"/>
  <c r="BA9" i="16"/>
  <c r="BE9" i="16"/>
  <c r="BI9" i="16"/>
  <c r="BM9" i="16"/>
  <c r="BQ9" i="16"/>
  <c r="BU9" i="16"/>
  <c r="BY9" i="16"/>
  <c r="CC9" i="16"/>
  <c r="CG9" i="16"/>
  <c r="CK9" i="16"/>
  <c r="B10" i="16"/>
  <c r="F10" i="16"/>
  <c r="J10" i="16"/>
  <c r="N10" i="16"/>
  <c r="R10" i="16"/>
  <c r="V10" i="16"/>
  <c r="Z10" i="16"/>
  <c r="AD10" i="16"/>
  <c r="AH10" i="16"/>
  <c r="AL10" i="16"/>
  <c r="AP10" i="16"/>
  <c r="AT10" i="16"/>
  <c r="AX10" i="16"/>
  <c r="BB10" i="16"/>
  <c r="BF10" i="16"/>
  <c r="BJ10" i="16"/>
  <c r="BN10" i="16"/>
  <c r="BR10" i="16"/>
  <c r="BV10" i="16"/>
  <c r="BZ10" i="16"/>
  <c r="CD10" i="16"/>
  <c r="CH10" i="16"/>
  <c r="CL10" i="16"/>
  <c r="C11" i="16"/>
  <c r="G11" i="16"/>
  <c r="K11" i="16"/>
  <c r="O11" i="16"/>
  <c r="S11" i="16"/>
  <c r="W11" i="16"/>
  <c r="AA11" i="16"/>
  <c r="AE11" i="16"/>
  <c r="AI11" i="16"/>
  <c r="AM11" i="16"/>
  <c r="AQ11" i="16"/>
  <c r="AU11" i="16"/>
  <c r="AY11" i="16"/>
  <c r="BC11" i="16"/>
  <c r="BG11" i="16"/>
  <c r="BK11" i="16"/>
  <c r="BO11" i="16"/>
  <c r="BS11" i="16"/>
  <c r="BW11" i="16"/>
  <c r="CA11" i="16"/>
  <c r="CE11" i="16"/>
  <c r="CI11" i="16"/>
  <c r="CM11" i="16"/>
  <c r="D12" i="16"/>
  <c r="H12" i="16"/>
  <c r="L12" i="16"/>
  <c r="P12" i="16"/>
  <c r="T12" i="16"/>
  <c r="X12" i="16"/>
  <c r="AB12" i="16"/>
  <c r="AF12" i="16"/>
  <c r="AJ12" i="16"/>
  <c r="AN12" i="16"/>
  <c r="AR12" i="16"/>
  <c r="AV12" i="16"/>
  <c r="AZ12" i="16"/>
  <c r="BD12" i="16"/>
  <c r="BH12" i="16"/>
  <c r="BL12" i="16"/>
  <c r="BP12" i="16"/>
  <c r="BT12" i="16"/>
  <c r="BX12" i="16"/>
  <c r="CB12" i="16"/>
  <c r="CF12" i="16"/>
  <c r="CJ12" i="16"/>
  <c r="CN12" i="16"/>
  <c r="E13" i="16"/>
  <c r="I13" i="16"/>
  <c r="M13" i="16"/>
  <c r="Q13" i="16"/>
  <c r="U13" i="16"/>
  <c r="Y13" i="16"/>
  <c r="AC13" i="16"/>
  <c r="AG13" i="16"/>
  <c r="AK13" i="16"/>
  <c r="AO13" i="16"/>
  <c r="AS13" i="16"/>
  <c r="AW13" i="16"/>
  <c r="BA13" i="16"/>
  <c r="BE13" i="16"/>
  <c r="BI13" i="16"/>
  <c r="BM13" i="16"/>
  <c r="BQ13" i="16"/>
  <c r="BU13" i="16"/>
  <c r="BY13" i="16"/>
  <c r="CC13" i="16"/>
  <c r="CG13" i="16"/>
  <c r="CK13" i="16"/>
  <c r="B14" i="16"/>
  <c r="F14" i="16"/>
  <c r="J14" i="16"/>
  <c r="N14" i="16"/>
  <c r="R14" i="16"/>
  <c r="V14" i="16"/>
  <c r="Z14" i="16"/>
  <c r="AD14" i="16"/>
  <c r="AH14" i="16"/>
  <c r="AL14" i="16"/>
  <c r="AP14" i="16"/>
  <c r="AT14" i="16"/>
  <c r="AX14" i="16"/>
  <c r="BB14" i="16"/>
  <c r="BF14" i="16"/>
  <c r="BJ14" i="16"/>
  <c r="BN14" i="16"/>
  <c r="BR14" i="16"/>
  <c r="BV14" i="16"/>
  <c r="BZ14" i="16"/>
  <c r="CD14" i="16"/>
  <c r="CH14" i="16"/>
  <c r="CL14" i="16"/>
  <c r="C15" i="16"/>
  <c r="G15" i="16"/>
  <c r="K15" i="16"/>
  <c r="O15" i="16"/>
  <c r="S15" i="16"/>
  <c r="W15" i="16"/>
  <c r="AA15" i="16"/>
  <c r="AE15" i="16"/>
  <c r="AI15" i="16"/>
  <c r="AM15" i="16"/>
  <c r="AQ15" i="16"/>
  <c r="AU15" i="16"/>
  <c r="AY15" i="16"/>
  <c r="BC15" i="16"/>
  <c r="BG15" i="16"/>
  <c r="BK15" i="16"/>
  <c r="BO15" i="16"/>
  <c r="BS15" i="16"/>
  <c r="BW15" i="16"/>
  <c r="CA15" i="16"/>
  <c r="CE15" i="16"/>
  <c r="CI15" i="16"/>
  <c r="CD41" i="15"/>
  <c r="CL41" i="15"/>
  <c r="G42" i="15"/>
  <c r="L42" i="15"/>
  <c r="R42" i="15"/>
  <c r="W42" i="15"/>
  <c r="AA42" i="15"/>
  <c r="AE42" i="15"/>
  <c r="AI42" i="15"/>
  <c r="AM42" i="15"/>
  <c r="AQ42" i="15"/>
  <c r="AU42" i="15"/>
  <c r="AY42" i="15"/>
  <c r="BC42" i="15"/>
  <c r="BG42" i="15"/>
  <c r="BK42" i="15"/>
  <c r="BO42" i="15"/>
  <c r="BS42" i="15"/>
  <c r="BW42" i="15"/>
  <c r="CA42" i="15"/>
  <c r="CE42" i="15"/>
  <c r="CI42" i="15"/>
  <c r="CM42" i="15"/>
  <c r="D43" i="15"/>
  <c r="H43" i="15"/>
  <c r="L43" i="15"/>
  <c r="P43" i="15"/>
  <c r="T43" i="15"/>
  <c r="X43" i="15"/>
  <c r="AB43" i="15"/>
  <c r="AF43" i="15"/>
  <c r="AJ43" i="15"/>
  <c r="AN43" i="15"/>
  <c r="AR43" i="15"/>
  <c r="AV43" i="15"/>
  <c r="AZ43" i="15"/>
  <c r="BD43" i="15"/>
  <c r="BH43" i="15"/>
  <c r="BL43" i="15"/>
  <c r="BP43" i="15"/>
  <c r="BT43" i="15"/>
  <c r="BX43" i="15"/>
  <c r="CB43" i="15"/>
  <c r="CF43" i="15"/>
  <c r="CJ43" i="15"/>
  <c r="CN43" i="15"/>
  <c r="E44" i="15"/>
  <c r="I44" i="15"/>
  <c r="M44" i="15"/>
  <c r="Q44" i="15"/>
  <c r="U44" i="15"/>
  <c r="Y44" i="15"/>
  <c r="AC44" i="15"/>
  <c r="AG44" i="15"/>
  <c r="AK44" i="15"/>
  <c r="AO44" i="15"/>
  <c r="AS44" i="15"/>
  <c r="AW44" i="15"/>
  <c r="BA44" i="15"/>
  <c r="BE44" i="15"/>
  <c r="BI44" i="15"/>
  <c r="BM44" i="15"/>
  <c r="BQ44" i="15"/>
  <c r="BU44" i="15"/>
  <c r="BY44" i="15"/>
  <c r="CC44" i="15"/>
  <c r="CG44" i="15"/>
  <c r="CK44" i="15"/>
  <c r="B45" i="15"/>
  <c r="F45" i="15"/>
  <c r="J45" i="15"/>
  <c r="N45" i="15"/>
  <c r="R45" i="15"/>
  <c r="V45" i="15"/>
  <c r="Z45" i="15"/>
  <c r="AD45" i="15"/>
  <c r="AH45" i="15"/>
  <c r="AL45" i="15"/>
  <c r="AP45" i="15"/>
  <c r="AT45" i="15"/>
  <c r="AX45" i="15"/>
  <c r="BB45" i="15"/>
  <c r="BF45" i="15"/>
  <c r="BJ45" i="15"/>
  <c r="BN45" i="15"/>
  <c r="BR45" i="15"/>
  <c r="BV45" i="15"/>
  <c r="BZ45" i="15"/>
  <c r="CD45" i="15"/>
  <c r="CH45" i="15"/>
  <c r="CL45" i="15"/>
  <c r="C46" i="15"/>
  <c r="G46" i="15"/>
  <c r="K46" i="15"/>
  <c r="O46" i="15"/>
  <c r="S46" i="15"/>
  <c r="W46" i="15"/>
  <c r="AA46" i="15"/>
  <c r="AE46" i="15"/>
  <c r="AI46" i="15"/>
  <c r="AM46" i="15"/>
  <c r="AQ46" i="15"/>
  <c r="AU46" i="15"/>
  <c r="AY46" i="15"/>
  <c r="BC46" i="15"/>
  <c r="BG46" i="15"/>
  <c r="BK46" i="15"/>
  <c r="BO46" i="15"/>
  <c r="BS46" i="15"/>
  <c r="BW46" i="15"/>
  <c r="CA46" i="15"/>
  <c r="CE46" i="15"/>
  <c r="CI46" i="15"/>
  <c r="CM46" i="15"/>
  <c r="D47" i="15"/>
  <c r="H47" i="15"/>
  <c r="L47" i="15"/>
  <c r="P47" i="15"/>
  <c r="T47" i="15"/>
  <c r="X47" i="15"/>
  <c r="AB47" i="15"/>
  <c r="AF47" i="15"/>
  <c r="AJ47" i="15"/>
  <c r="AN47" i="15"/>
  <c r="AR47" i="15"/>
  <c r="AV47" i="15"/>
  <c r="AZ47" i="15"/>
  <c r="BD47" i="15"/>
  <c r="BH47" i="15"/>
  <c r="BL47" i="15"/>
  <c r="BP47" i="15"/>
  <c r="BT47" i="15"/>
  <c r="BX47" i="15"/>
  <c r="CB47" i="15"/>
  <c r="CF47" i="15"/>
  <c r="CJ47" i="15"/>
  <c r="CN47" i="15"/>
  <c r="E48" i="15"/>
  <c r="I48" i="15"/>
  <c r="M48" i="15"/>
  <c r="Q48" i="15"/>
  <c r="U48" i="15"/>
  <c r="Y48" i="15"/>
  <c r="AC48" i="15"/>
  <c r="AG48" i="15"/>
  <c r="AK48" i="15"/>
  <c r="AO48" i="15"/>
  <c r="AS48" i="15"/>
  <c r="AW48" i="15"/>
  <c r="BA48" i="15"/>
  <c r="BE48" i="15"/>
  <c r="BI48" i="15"/>
  <c r="BM48" i="15"/>
  <c r="BQ48" i="15"/>
  <c r="BU48" i="15"/>
  <c r="BY48" i="15"/>
  <c r="CC48" i="15"/>
  <c r="CG48" i="15"/>
  <c r="CK48" i="15"/>
  <c r="B49" i="15"/>
  <c r="F49" i="15"/>
  <c r="J49" i="15"/>
  <c r="N49" i="15"/>
  <c r="R49" i="15"/>
  <c r="V49" i="15"/>
  <c r="Z49" i="15"/>
  <c r="AD49" i="15"/>
  <c r="AH49" i="15"/>
  <c r="AL49" i="15"/>
  <c r="AP49" i="15"/>
  <c r="AT49" i="15"/>
  <c r="AX49" i="15"/>
  <c r="BB49" i="15"/>
  <c r="BF49" i="15"/>
  <c r="BJ49" i="15"/>
  <c r="BN49" i="15"/>
  <c r="BR49" i="15"/>
  <c r="BV49" i="15"/>
  <c r="BZ49" i="15"/>
  <c r="CD49" i="15"/>
  <c r="CH49" i="15"/>
  <c r="CL49" i="15"/>
  <c r="C50" i="15"/>
  <c r="G50" i="15"/>
  <c r="K50" i="15"/>
  <c r="O50" i="15"/>
  <c r="S50" i="15"/>
  <c r="W50" i="15"/>
  <c r="AA50" i="15"/>
  <c r="AE50" i="15"/>
  <c r="AI50" i="15"/>
  <c r="AM50" i="15"/>
  <c r="AQ50" i="15"/>
  <c r="AU50" i="15"/>
  <c r="AY50" i="15"/>
  <c r="BC50" i="15"/>
  <c r="BG50" i="15"/>
  <c r="BK50" i="15"/>
  <c r="BO50" i="15"/>
  <c r="BS50" i="15"/>
  <c r="BW50" i="15"/>
  <c r="CA50" i="15"/>
  <c r="CE50" i="15"/>
  <c r="CI50" i="15"/>
  <c r="CM50" i="15"/>
  <c r="D51" i="15"/>
  <c r="H51" i="15"/>
  <c r="L51" i="15"/>
  <c r="P51" i="15"/>
  <c r="T51" i="15"/>
  <c r="X51" i="15"/>
  <c r="AB51" i="15"/>
  <c r="AF51" i="15"/>
  <c r="AJ51" i="15"/>
  <c r="AN51" i="15"/>
  <c r="AR51" i="15"/>
  <c r="AV51" i="15"/>
  <c r="AZ51" i="15"/>
  <c r="BD51" i="15"/>
  <c r="BH51" i="15"/>
  <c r="BL51" i="15"/>
  <c r="BP51" i="15"/>
  <c r="BT51" i="15"/>
  <c r="BX51" i="15"/>
  <c r="CB51" i="15"/>
  <c r="CF51" i="15"/>
  <c r="CJ51" i="15"/>
  <c r="CN51" i="15"/>
  <c r="E52" i="15"/>
  <c r="I52" i="15"/>
  <c r="M52" i="15"/>
  <c r="Q52" i="15"/>
  <c r="U52" i="15"/>
  <c r="Y52" i="15"/>
  <c r="AC52" i="15"/>
  <c r="AG52" i="15"/>
  <c r="AK52" i="15"/>
  <c r="AO52" i="15"/>
  <c r="AS52" i="15"/>
  <c r="AW52" i="15"/>
  <c r="BA52" i="15"/>
  <c r="BE52" i="15"/>
  <c r="BI52" i="15"/>
  <c r="BM52" i="15"/>
  <c r="BQ52" i="15"/>
  <c r="BU52" i="15"/>
  <c r="BY52" i="15"/>
  <c r="CC52" i="15"/>
  <c r="CG52" i="15"/>
  <c r="CK52" i="15"/>
  <c r="B53" i="15"/>
  <c r="F53" i="15"/>
  <c r="J53" i="15"/>
  <c r="N53" i="15"/>
  <c r="R53" i="15"/>
  <c r="V53" i="15"/>
  <c r="Z53" i="15"/>
  <c r="AD53" i="15"/>
  <c r="AH53" i="15"/>
  <c r="AL53" i="15"/>
  <c r="AP53" i="15"/>
  <c r="AT53" i="15"/>
  <c r="AX53" i="15"/>
  <c r="BB53" i="15"/>
  <c r="BF53" i="15"/>
  <c r="BJ53" i="15"/>
  <c r="BN53" i="15"/>
  <c r="BR53" i="15"/>
  <c r="BV53" i="15"/>
  <c r="BZ53" i="15"/>
  <c r="CD53" i="15"/>
  <c r="CH53" i="15"/>
  <c r="CL53" i="15"/>
  <c r="C54" i="15"/>
  <c r="G54" i="15"/>
  <c r="K54" i="15"/>
  <c r="O54" i="15"/>
  <c r="S54" i="15"/>
  <c r="W54" i="15"/>
  <c r="AA54" i="15"/>
  <c r="AE54" i="15"/>
  <c r="AI54" i="15"/>
  <c r="AM54" i="15"/>
  <c r="AQ54" i="15"/>
  <c r="AU54" i="15"/>
  <c r="AY54" i="15"/>
  <c r="BC54" i="15"/>
  <c r="BG54" i="15"/>
  <c r="BK54" i="15"/>
  <c r="BO54" i="15"/>
  <c r="BS54" i="15"/>
  <c r="BW54" i="15"/>
  <c r="CA54" i="15"/>
  <c r="CE54" i="15"/>
  <c r="CI54" i="15"/>
  <c r="CM54" i="15"/>
  <c r="D55" i="15"/>
  <c r="H55" i="15"/>
  <c r="L55" i="15"/>
  <c r="P55" i="15"/>
  <c r="T55" i="15"/>
  <c r="X55" i="15"/>
  <c r="AB55" i="15"/>
  <c r="AF55" i="15"/>
  <c r="AJ55" i="15"/>
  <c r="AN55" i="15"/>
  <c r="AR55" i="15"/>
  <c r="AV55" i="15"/>
  <c r="AZ55" i="15"/>
  <c r="BD55" i="15"/>
  <c r="BH55" i="15"/>
  <c r="BL55" i="15"/>
  <c r="BP55" i="15"/>
  <c r="BT55" i="15"/>
  <c r="BX55" i="15"/>
  <c r="CB55" i="15"/>
  <c r="CF55" i="15"/>
  <c r="CJ55" i="15"/>
  <c r="CN55" i="15"/>
  <c r="E56" i="15"/>
  <c r="I56" i="15"/>
  <c r="M56" i="15"/>
  <c r="Q56" i="15"/>
  <c r="U56" i="15"/>
  <c r="Y56" i="15"/>
  <c r="AC56" i="15"/>
  <c r="AG56" i="15"/>
  <c r="AK56" i="15"/>
  <c r="AO56" i="15"/>
  <c r="AS56" i="15"/>
  <c r="AW56" i="15"/>
  <c r="BA56" i="15"/>
  <c r="BE56" i="15"/>
  <c r="BI56" i="15"/>
  <c r="BM56" i="15"/>
  <c r="BQ56" i="15"/>
  <c r="BU56" i="15"/>
  <c r="BY56" i="15"/>
  <c r="CC56" i="15"/>
  <c r="CG56" i="15"/>
  <c r="CK56" i="15"/>
  <c r="B57" i="15"/>
  <c r="F57" i="15"/>
  <c r="J57" i="15"/>
  <c r="N57" i="15"/>
  <c r="R57" i="15"/>
  <c r="V57" i="15"/>
  <c r="Z57" i="15"/>
  <c r="AD57" i="15"/>
  <c r="AH57" i="15"/>
  <c r="AL57" i="15"/>
  <c r="AP57" i="15"/>
  <c r="AT57" i="15"/>
  <c r="AX57" i="15"/>
  <c r="BB57" i="15"/>
  <c r="BF57" i="15"/>
  <c r="BJ57" i="15"/>
  <c r="BN57" i="15"/>
  <c r="BR57" i="15"/>
  <c r="BV57" i="15"/>
  <c r="BZ57" i="15"/>
  <c r="CD57" i="15"/>
  <c r="CH57" i="15"/>
  <c r="CL57" i="15"/>
  <c r="C58" i="15"/>
  <c r="G58" i="15"/>
  <c r="K58" i="15"/>
  <c r="O58" i="15"/>
  <c r="S58" i="15"/>
  <c r="W58" i="15"/>
  <c r="AA58" i="15"/>
  <c r="AE58" i="15"/>
  <c r="AI58" i="15"/>
  <c r="AM58" i="15"/>
  <c r="AQ58" i="15"/>
  <c r="AU58" i="15"/>
  <c r="AY58" i="15"/>
  <c r="BC58" i="15"/>
  <c r="BG58" i="15"/>
  <c r="BK58" i="15"/>
  <c r="BO58" i="15"/>
  <c r="BS58" i="15"/>
  <c r="BW58" i="15"/>
  <c r="CA58" i="15"/>
  <c r="CE58" i="15"/>
  <c r="CI58" i="15"/>
  <c r="CM58" i="15"/>
  <c r="D59" i="15"/>
  <c r="H59" i="15"/>
  <c r="L59" i="15"/>
  <c r="P59" i="15"/>
  <c r="T59" i="15"/>
  <c r="X59" i="15"/>
  <c r="AB59" i="15"/>
  <c r="AF59" i="15"/>
  <c r="AJ59" i="15"/>
  <c r="AN59" i="15"/>
  <c r="AR59" i="15"/>
  <c r="AV59" i="15"/>
  <c r="AZ59" i="15"/>
  <c r="BD59" i="15"/>
  <c r="BH59" i="15"/>
  <c r="BL59" i="15"/>
  <c r="BP59" i="15"/>
  <c r="BT59" i="15"/>
  <c r="BX59" i="15"/>
  <c r="CB59" i="15"/>
  <c r="CF59" i="15"/>
  <c r="CJ59" i="15"/>
  <c r="CN59" i="15"/>
  <c r="E60" i="15"/>
  <c r="I60" i="15"/>
  <c r="M60" i="15"/>
  <c r="Q60" i="15"/>
  <c r="U60" i="15"/>
  <c r="Y60" i="15"/>
  <c r="AC60" i="15"/>
  <c r="AG60" i="15"/>
  <c r="AK60" i="15"/>
  <c r="AO60" i="15"/>
  <c r="AS60" i="15"/>
  <c r="AW60" i="15"/>
  <c r="BA60" i="15"/>
  <c r="BE60" i="15"/>
  <c r="BI60" i="15"/>
  <c r="BM60" i="15"/>
  <c r="BQ60" i="15"/>
  <c r="BU60" i="15"/>
  <c r="BY60" i="15"/>
  <c r="CC60" i="15"/>
  <c r="CG60" i="15"/>
  <c r="CK60" i="15"/>
  <c r="B5" i="16"/>
  <c r="F5" i="16"/>
  <c r="J5" i="16"/>
  <c r="N5" i="16"/>
  <c r="R5" i="16"/>
  <c r="V5" i="16"/>
  <c r="Z5" i="16"/>
  <c r="AD5" i="16"/>
  <c r="AH5" i="16"/>
  <c r="AL5" i="16"/>
  <c r="AP5" i="16"/>
  <c r="AT5" i="16"/>
  <c r="AX5" i="16"/>
  <c r="BB5" i="16"/>
  <c r="BF5" i="16"/>
  <c r="BJ5" i="16"/>
  <c r="BN5" i="16"/>
  <c r="BR5" i="16"/>
  <c r="BV5" i="16"/>
  <c r="BZ5" i="16"/>
  <c r="CD5" i="16"/>
  <c r="CH5" i="16"/>
  <c r="CL5" i="16"/>
  <c r="C6" i="16"/>
  <c r="G6" i="16"/>
  <c r="K6" i="16"/>
  <c r="O6" i="16"/>
  <c r="S6" i="16"/>
  <c r="W6" i="16"/>
  <c r="AA6" i="16"/>
  <c r="AE6" i="16"/>
  <c r="AI6" i="16"/>
  <c r="AM6" i="16"/>
  <c r="AQ6" i="16"/>
  <c r="AU6" i="16"/>
  <c r="AY6" i="16"/>
  <c r="BC6" i="16"/>
  <c r="BG6" i="16"/>
  <c r="BK6" i="16"/>
  <c r="BO6" i="16"/>
  <c r="BS6" i="16"/>
  <c r="BW6" i="16"/>
  <c r="CA6" i="16"/>
  <c r="CE6" i="16"/>
  <c r="CI6" i="16"/>
  <c r="CM6" i="16"/>
  <c r="D7" i="16"/>
  <c r="H7" i="16"/>
  <c r="L7" i="16"/>
  <c r="P7" i="16"/>
  <c r="T7" i="16"/>
  <c r="X7" i="16"/>
  <c r="AB7" i="16"/>
  <c r="AF7" i="16"/>
  <c r="AJ7" i="16"/>
  <c r="AN7" i="16"/>
  <c r="AR7" i="16"/>
  <c r="AV7" i="16"/>
  <c r="AZ7" i="16"/>
  <c r="BD7" i="16"/>
  <c r="BH7" i="16"/>
  <c r="BL7" i="16"/>
  <c r="BP7" i="16"/>
  <c r="BT7" i="16"/>
  <c r="BX7" i="16"/>
  <c r="CB7" i="16"/>
  <c r="CF7" i="16"/>
  <c r="CJ7" i="16"/>
  <c r="CN7" i="16"/>
  <c r="E8" i="16"/>
  <c r="I8" i="16"/>
  <c r="M8" i="16"/>
  <c r="Q8" i="16"/>
  <c r="U8" i="16"/>
  <c r="Y8" i="16"/>
  <c r="AC8" i="16"/>
  <c r="AG8" i="16"/>
  <c r="AK8" i="16"/>
  <c r="AO8" i="16"/>
  <c r="AS8" i="16"/>
  <c r="AW8" i="16"/>
  <c r="BA8" i="16"/>
  <c r="BE8" i="16"/>
  <c r="BI8" i="16"/>
  <c r="BM8" i="16"/>
  <c r="BQ8" i="16"/>
  <c r="BU8" i="16"/>
  <c r="BY8" i="16"/>
  <c r="CC8" i="16"/>
  <c r="CG8" i="16"/>
  <c r="CK8" i="16"/>
  <c r="B9" i="16"/>
  <c r="F9" i="16"/>
  <c r="J9" i="16"/>
  <c r="N9" i="16"/>
  <c r="R9" i="16"/>
  <c r="V9" i="16"/>
  <c r="Z9" i="16"/>
  <c r="AD9" i="16"/>
  <c r="AH9" i="16"/>
  <c r="AL9" i="16"/>
  <c r="AP9" i="16"/>
  <c r="AT9" i="16"/>
  <c r="AX9" i="16"/>
  <c r="BB9" i="16"/>
  <c r="BF9" i="16"/>
  <c r="BJ9" i="16"/>
  <c r="BN9" i="16"/>
  <c r="BR9" i="16"/>
  <c r="BV9" i="16"/>
  <c r="BZ9" i="16"/>
  <c r="CD9" i="16"/>
  <c r="CH9" i="16"/>
  <c r="CL9" i="16"/>
  <c r="C10" i="16"/>
  <c r="G10" i="16"/>
  <c r="K10" i="16"/>
  <c r="O10" i="16"/>
  <c r="S10" i="16"/>
  <c r="W10" i="16"/>
  <c r="AA10" i="16"/>
  <c r="AE10" i="16"/>
  <c r="AI10" i="16"/>
  <c r="AM10" i="16"/>
  <c r="AQ10" i="16"/>
  <c r="AU10" i="16"/>
  <c r="AY10" i="16"/>
  <c r="BC10" i="16"/>
  <c r="BG10" i="16"/>
  <c r="BK10" i="16"/>
  <c r="BO10" i="16"/>
  <c r="BS10" i="16"/>
  <c r="BW10" i="16"/>
  <c r="CA10" i="16"/>
  <c r="CE10" i="16"/>
  <c r="CI10" i="16"/>
  <c r="CM10" i="16"/>
  <c r="D11" i="16"/>
  <c r="H11" i="16"/>
  <c r="L11" i="16"/>
  <c r="P11" i="16"/>
  <c r="T11" i="16"/>
  <c r="X11" i="16"/>
  <c r="AB11" i="16"/>
  <c r="AF11" i="16"/>
  <c r="AJ11" i="16"/>
  <c r="AN11" i="16"/>
  <c r="AR11" i="16"/>
  <c r="AV11" i="16"/>
  <c r="AZ11" i="16"/>
  <c r="BD11" i="16"/>
  <c r="BH11" i="16"/>
  <c r="BL11" i="16"/>
  <c r="BP11" i="16"/>
  <c r="BT11" i="16"/>
  <c r="BX11" i="16"/>
  <c r="CB11" i="16"/>
  <c r="CF11" i="16"/>
  <c r="CJ11" i="16"/>
  <c r="CN11" i="16"/>
  <c r="E12" i="16"/>
  <c r="I12" i="16"/>
  <c r="M12" i="16"/>
  <c r="Q12" i="16"/>
  <c r="U12" i="16"/>
  <c r="Y12" i="16"/>
  <c r="AC12" i="16"/>
  <c r="AG12" i="16"/>
  <c r="AK12" i="16"/>
  <c r="AO12" i="16"/>
  <c r="AS12" i="16"/>
  <c r="AW12" i="16"/>
  <c r="BA12" i="16"/>
  <c r="BE12" i="16"/>
  <c r="BI12" i="16"/>
  <c r="BM12" i="16"/>
  <c r="BQ12" i="16"/>
  <c r="BU12" i="16"/>
  <c r="BY12" i="16"/>
  <c r="CC12" i="16"/>
  <c r="CG12" i="16"/>
  <c r="CK12" i="16"/>
  <c r="B13" i="16"/>
  <c r="F13" i="16"/>
  <c r="J13" i="16"/>
  <c r="N13" i="16"/>
  <c r="R13" i="16"/>
  <c r="V13" i="16"/>
  <c r="Z13" i="16"/>
  <c r="AD13" i="16"/>
  <c r="AH13" i="16"/>
  <c r="AL13" i="16"/>
  <c r="AP13" i="16"/>
  <c r="AT13" i="16"/>
  <c r="AX13" i="16"/>
  <c r="BB13" i="16"/>
  <c r="BF13" i="16"/>
  <c r="BJ13" i="16"/>
  <c r="BN13" i="16"/>
  <c r="BR13" i="16"/>
  <c r="BV13" i="16"/>
  <c r="BZ13" i="16"/>
  <c r="CD13" i="16"/>
  <c r="CH13" i="16"/>
  <c r="CL13" i="16"/>
  <c r="C14" i="16"/>
  <c r="G14" i="16"/>
  <c r="K14" i="16"/>
  <c r="O14" i="16"/>
  <c r="S14" i="16"/>
  <c r="W14" i="16"/>
  <c r="AA14" i="16"/>
  <c r="AE14" i="16"/>
  <c r="AI14" i="16"/>
  <c r="AM14" i="16"/>
  <c r="AQ14" i="16"/>
  <c r="AU14" i="16"/>
  <c r="AY14" i="16"/>
  <c r="BC14" i="16"/>
  <c r="BG14" i="16"/>
  <c r="BK14" i="16"/>
  <c r="BO14" i="16"/>
  <c r="BS14" i="16"/>
  <c r="BW14" i="16"/>
  <c r="CA14" i="16"/>
  <c r="CE14" i="16"/>
  <c r="CI14" i="16"/>
  <c r="CM14" i="16"/>
  <c r="D15" i="16"/>
  <c r="H15" i="16"/>
  <c r="L15" i="16"/>
  <c r="P15" i="16"/>
  <c r="T15" i="16"/>
  <c r="X15" i="16"/>
  <c r="AB15" i="16"/>
  <c r="AF15" i="16"/>
  <c r="AJ15" i="16"/>
  <c r="AN15" i="16"/>
  <c r="AR15" i="16"/>
  <c r="AV15" i="16"/>
  <c r="AZ15" i="16"/>
  <c r="BD15" i="16"/>
  <c r="BH15" i="16"/>
  <c r="BL15" i="16"/>
  <c r="BP15" i="16"/>
  <c r="BT15" i="16"/>
  <c r="BX15" i="16"/>
  <c r="CB15" i="16"/>
  <c r="CF15" i="16"/>
  <c r="CJ15" i="16"/>
  <c r="CK15" i="16"/>
  <c r="B16" i="16"/>
  <c r="F16" i="16"/>
  <c r="J16" i="16"/>
  <c r="N16" i="16"/>
  <c r="R16" i="16"/>
  <c r="V16" i="16"/>
  <c r="Z16" i="16"/>
  <c r="AD16" i="16"/>
  <c r="AH16" i="16"/>
  <c r="AL16" i="16"/>
  <c r="AP16" i="16"/>
  <c r="AT16" i="16"/>
  <c r="AX16" i="16"/>
  <c r="BB16" i="16"/>
  <c r="BF16" i="16"/>
  <c r="BJ16" i="16"/>
  <c r="BN16" i="16"/>
  <c r="BR16" i="16"/>
  <c r="BV16" i="16"/>
  <c r="BZ16" i="16"/>
  <c r="CD16" i="16"/>
  <c r="CH16" i="16"/>
  <c r="CL16" i="16"/>
  <c r="C17" i="16"/>
  <c r="G17" i="16"/>
  <c r="K17" i="16"/>
  <c r="O17" i="16"/>
  <c r="S17" i="16"/>
  <c r="W17" i="16"/>
  <c r="AA17" i="16"/>
  <c r="AE17" i="16"/>
  <c r="AI17" i="16"/>
  <c r="AM17" i="16"/>
  <c r="AQ17" i="16"/>
  <c r="AU17" i="16"/>
  <c r="AY17" i="16"/>
  <c r="BC17" i="16"/>
  <c r="BG17" i="16"/>
  <c r="BK17" i="16"/>
  <c r="BO17" i="16"/>
  <c r="BS17" i="16"/>
  <c r="BW17" i="16"/>
  <c r="CA17" i="16"/>
  <c r="CE17" i="16"/>
  <c r="CI17" i="16"/>
  <c r="CM17" i="16"/>
  <c r="D18" i="16"/>
  <c r="H18" i="16"/>
  <c r="L18" i="16"/>
  <c r="P18" i="16"/>
  <c r="T18" i="16"/>
  <c r="X18" i="16"/>
  <c r="AB18" i="16"/>
  <c r="AF18" i="16"/>
  <c r="AJ18" i="16"/>
  <c r="AN18" i="16"/>
  <c r="AR18" i="16"/>
  <c r="AV18" i="16"/>
  <c r="AZ18" i="16"/>
  <c r="BD18" i="16"/>
  <c r="BH18" i="16"/>
  <c r="BL18" i="16"/>
  <c r="BP18" i="16"/>
  <c r="BT18" i="16"/>
  <c r="BX18" i="16"/>
  <c r="CB18" i="16"/>
  <c r="CF18" i="16"/>
  <c r="CJ18" i="16"/>
  <c r="CN18" i="16"/>
  <c r="E19" i="16"/>
  <c r="I19" i="16"/>
  <c r="M19" i="16"/>
  <c r="Q19" i="16"/>
  <c r="U19" i="16"/>
  <c r="Y19" i="16"/>
  <c r="AC19" i="16"/>
  <c r="AG19" i="16"/>
  <c r="AK19" i="16"/>
  <c r="AO19" i="16"/>
  <c r="AS19" i="16"/>
  <c r="AW19" i="16"/>
  <c r="BA19" i="16"/>
  <c r="BE19" i="16"/>
  <c r="BI19" i="16"/>
  <c r="BM19" i="16"/>
  <c r="BQ19" i="16"/>
  <c r="BU19" i="16"/>
  <c r="BY19" i="16"/>
  <c r="CC19" i="16"/>
  <c r="CG19" i="16"/>
  <c r="CK19" i="16"/>
  <c r="B20" i="16"/>
  <c r="F20" i="16"/>
  <c r="J20" i="16"/>
  <c r="N20" i="16"/>
  <c r="R20" i="16"/>
  <c r="V20" i="16"/>
  <c r="Z20" i="16"/>
  <c r="AD20" i="16"/>
  <c r="AH20" i="16"/>
  <c r="AL20" i="16"/>
  <c r="AP20" i="16"/>
  <c r="AT20" i="16"/>
  <c r="AX20" i="16"/>
  <c r="BB20" i="16"/>
  <c r="BF20" i="16"/>
  <c r="BJ20" i="16"/>
  <c r="BN20" i="16"/>
  <c r="BR20" i="16"/>
  <c r="BV20" i="16"/>
  <c r="BZ20" i="16"/>
  <c r="CD20" i="16"/>
  <c r="CH20" i="16"/>
  <c r="CL20" i="16"/>
  <c r="C21" i="16"/>
  <c r="G21" i="16"/>
  <c r="K21" i="16"/>
  <c r="O21" i="16"/>
  <c r="S21" i="16"/>
  <c r="W21" i="16"/>
  <c r="AA21" i="16"/>
  <c r="AE21" i="16"/>
  <c r="AI21" i="16"/>
  <c r="AM21" i="16"/>
  <c r="AQ21" i="16"/>
  <c r="AU21" i="16"/>
  <c r="AY21" i="16"/>
  <c r="BC21" i="16"/>
  <c r="BG21" i="16"/>
  <c r="BK21" i="16"/>
  <c r="BO21" i="16"/>
  <c r="BS21" i="16"/>
  <c r="BW21" i="16"/>
  <c r="CA21" i="16"/>
  <c r="CE21" i="16"/>
  <c r="CI21" i="16"/>
  <c r="CM21" i="16"/>
  <c r="D22" i="16"/>
  <c r="H22" i="16"/>
  <c r="L22" i="16"/>
  <c r="P22" i="16"/>
  <c r="T22" i="16"/>
  <c r="X22" i="16"/>
  <c r="AB22" i="16"/>
  <c r="AF22" i="16"/>
  <c r="AJ22" i="16"/>
  <c r="AN22" i="16"/>
  <c r="AR22" i="16"/>
  <c r="AV22" i="16"/>
  <c r="AZ22" i="16"/>
  <c r="BD22" i="16"/>
  <c r="BH22" i="16"/>
  <c r="BL22" i="16"/>
  <c r="BP22" i="16"/>
  <c r="BT22" i="16"/>
  <c r="BX22" i="16"/>
  <c r="CB22" i="16"/>
  <c r="CF22" i="16"/>
  <c r="CJ22" i="16"/>
  <c r="CN22" i="16"/>
  <c r="E23" i="16"/>
  <c r="I23" i="16"/>
  <c r="M23" i="16"/>
  <c r="Q23" i="16"/>
  <c r="U23" i="16"/>
  <c r="Y23" i="16"/>
  <c r="AC23" i="16"/>
  <c r="AG23" i="16"/>
  <c r="AK23" i="16"/>
  <c r="AO23" i="16"/>
  <c r="AS23" i="16"/>
  <c r="AW23" i="16"/>
  <c r="BA23" i="16"/>
  <c r="BE23" i="16"/>
  <c r="BI23" i="16"/>
  <c r="BM23" i="16"/>
  <c r="BQ23" i="16"/>
  <c r="BU23" i="16"/>
  <c r="BY23" i="16"/>
  <c r="CC23" i="16"/>
  <c r="CG23" i="16"/>
  <c r="CK23" i="16"/>
  <c r="B24" i="16"/>
  <c r="F24" i="16"/>
  <c r="J24" i="16"/>
  <c r="N24" i="16"/>
  <c r="R24" i="16"/>
  <c r="V24" i="16"/>
  <c r="Z24" i="16"/>
  <c r="AD24" i="16"/>
  <c r="AH24" i="16"/>
  <c r="AL24" i="16"/>
  <c r="AP24" i="16"/>
  <c r="AT24" i="16"/>
  <c r="AX24" i="16"/>
  <c r="BB24" i="16"/>
  <c r="BF24" i="16"/>
  <c r="BJ24" i="16"/>
  <c r="BN24" i="16"/>
  <c r="BR24" i="16"/>
  <c r="BV24" i="16"/>
  <c r="BZ24" i="16"/>
  <c r="CD24" i="16"/>
  <c r="CH24" i="16"/>
  <c r="CL24" i="16"/>
  <c r="C25" i="16"/>
  <c r="G25" i="16"/>
  <c r="K25" i="16"/>
  <c r="O25" i="16"/>
  <c r="S25" i="16"/>
  <c r="W25" i="16"/>
  <c r="AA25" i="16"/>
  <c r="AE25" i="16"/>
  <c r="AI25" i="16"/>
  <c r="AM25" i="16"/>
  <c r="AQ25" i="16"/>
  <c r="AU25" i="16"/>
  <c r="AY25" i="16"/>
  <c r="BC25" i="16"/>
  <c r="BG25" i="16"/>
  <c r="BK25" i="16"/>
  <c r="BO25" i="16"/>
  <c r="BS25" i="16"/>
  <c r="BW25" i="16"/>
  <c r="CA25" i="16"/>
  <c r="CE25" i="16"/>
  <c r="CI25" i="16"/>
  <c r="CM25" i="16"/>
  <c r="D26" i="16"/>
  <c r="H26" i="16"/>
  <c r="L26" i="16"/>
  <c r="P26" i="16"/>
  <c r="T26" i="16"/>
  <c r="X26" i="16"/>
  <c r="AB26" i="16"/>
  <c r="AF26" i="16"/>
  <c r="AJ26" i="16"/>
  <c r="AN26" i="16"/>
  <c r="AR26" i="16"/>
  <c r="AV26" i="16"/>
  <c r="AZ26" i="16"/>
  <c r="BD26" i="16"/>
  <c r="BH26" i="16"/>
  <c r="BL26" i="16"/>
  <c r="BP26" i="16"/>
  <c r="BT26" i="16"/>
  <c r="BX26" i="16"/>
  <c r="CB26" i="16"/>
  <c r="CF26" i="16"/>
  <c r="CJ26" i="16"/>
  <c r="CN26" i="16"/>
  <c r="E27" i="16"/>
  <c r="I27" i="16"/>
  <c r="M27" i="16"/>
  <c r="Q27" i="16"/>
  <c r="U27" i="16"/>
  <c r="Y27" i="16"/>
  <c r="AC27" i="16"/>
  <c r="AG27" i="16"/>
  <c r="AK27" i="16"/>
  <c r="AO27" i="16"/>
  <c r="AS27" i="16"/>
  <c r="AW27" i="16"/>
  <c r="BA27" i="16"/>
  <c r="BE27" i="16"/>
  <c r="BI27" i="16"/>
  <c r="BM27" i="16"/>
  <c r="BQ27" i="16"/>
  <c r="BU27" i="16"/>
  <c r="BY27" i="16"/>
  <c r="CC27" i="16"/>
  <c r="CG27" i="16"/>
  <c r="CK27" i="16"/>
  <c r="B28" i="16"/>
  <c r="F28" i="16"/>
  <c r="J28" i="16"/>
  <c r="N28" i="16"/>
  <c r="R28" i="16"/>
  <c r="V28" i="16"/>
  <c r="Z28" i="16"/>
  <c r="AD28" i="16"/>
  <c r="AH28" i="16"/>
  <c r="AL28" i="16"/>
  <c r="AP28" i="16"/>
  <c r="AT28" i="16"/>
  <c r="AX28" i="16"/>
  <c r="BB28" i="16"/>
  <c r="BF28" i="16"/>
  <c r="BJ28" i="16"/>
  <c r="BN28" i="16"/>
  <c r="BR28" i="16"/>
  <c r="BV28" i="16"/>
  <c r="BZ28" i="16"/>
  <c r="CD28" i="16"/>
  <c r="CH28" i="16"/>
  <c r="CL28" i="16"/>
  <c r="C29" i="16"/>
  <c r="G29" i="16"/>
  <c r="K29" i="16"/>
  <c r="O29" i="16"/>
  <c r="S29" i="16"/>
  <c r="W29" i="16"/>
  <c r="AA29" i="16"/>
  <c r="AE29" i="16"/>
  <c r="AI29" i="16"/>
  <c r="AM29" i="16"/>
  <c r="AQ29" i="16"/>
  <c r="AU29" i="16"/>
  <c r="AY29" i="16"/>
  <c r="BC29" i="16"/>
  <c r="BG29" i="16"/>
  <c r="BK29" i="16"/>
  <c r="BO29" i="16"/>
  <c r="BS29" i="16"/>
  <c r="BW29" i="16"/>
  <c r="CA29" i="16"/>
  <c r="CE29" i="16"/>
  <c r="CI29" i="16"/>
  <c r="CM29" i="16"/>
  <c r="D30" i="16"/>
  <c r="H30" i="16"/>
  <c r="L30" i="16"/>
  <c r="P30" i="16"/>
  <c r="T30" i="16"/>
  <c r="X30" i="16"/>
  <c r="AB30" i="16"/>
  <c r="AF30" i="16"/>
  <c r="AJ30" i="16"/>
  <c r="AN30" i="16"/>
  <c r="AR30" i="16"/>
  <c r="AV30" i="16"/>
  <c r="AZ30" i="16"/>
  <c r="BD30" i="16"/>
  <c r="BH30" i="16"/>
  <c r="BL30" i="16"/>
  <c r="BP30" i="16"/>
  <c r="BT30" i="16"/>
  <c r="BX30" i="16"/>
  <c r="CB30" i="16"/>
  <c r="CF30" i="16"/>
  <c r="CJ30" i="16"/>
  <c r="CN30" i="16"/>
  <c r="E31" i="16"/>
  <c r="I31" i="16"/>
  <c r="M31" i="16"/>
  <c r="Q31" i="16"/>
  <c r="U31" i="16"/>
  <c r="Y31" i="16"/>
  <c r="AC31" i="16"/>
  <c r="AG31" i="16"/>
  <c r="AK31" i="16"/>
  <c r="AO31" i="16"/>
  <c r="AS31" i="16"/>
  <c r="AW31" i="16"/>
  <c r="BA31" i="16"/>
  <c r="BE31" i="16"/>
  <c r="BI31" i="16"/>
  <c r="BM31" i="16"/>
  <c r="BQ31" i="16"/>
  <c r="BU31" i="16"/>
  <c r="BY31" i="16"/>
  <c r="CC31" i="16"/>
  <c r="CG31" i="16"/>
  <c r="CK31" i="16"/>
  <c r="B32" i="16"/>
  <c r="F32" i="16"/>
  <c r="J32" i="16"/>
  <c r="N32" i="16"/>
  <c r="R32" i="16"/>
  <c r="V32" i="16"/>
  <c r="Z32" i="16"/>
  <c r="AD32" i="16"/>
  <c r="AH32" i="16"/>
  <c r="AL32" i="16"/>
  <c r="AP32" i="16"/>
  <c r="AT32" i="16"/>
  <c r="AX32" i="16"/>
  <c r="BB32" i="16"/>
  <c r="BF32" i="16"/>
  <c r="BJ32" i="16"/>
  <c r="BN32" i="16"/>
  <c r="BR32" i="16"/>
  <c r="BV32" i="16"/>
  <c r="BZ32" i="16"/>
  <c r="CD32" i="16"/>
  <c r="CH32" i="16"/>
  <c r="CL32" i="16"/>
  <c r="C33" i="16"/>
  <c r="G33" i="16"/>
  <c r="K33" i="16"/>
  <c r="O33" i="16"/>
  <c r="S33" i="16"/>
  <c r="W33" i="16"/>
  <c r="AA33" i="16"/>
  <c r="AE33" i="16"/>
  <c r="AI33" i="16"/>
  <c r="AM33" i="16"/>
  <c r="AQ33" i="16"/>
  <c r="AU33" i="16"/>
  <c r="AY33" i="16"/>
  <c r="BC33" i="16"/>
  <c r="BG33" i="16"/>
  <c r="BK33" i="16"/>
  <c r="BO33" i="16"/>
  <c r="BS33" i="16"/>
  <c r="BW33" i="16"/>
  <c r="CA33" i="16"/>
  <c r="CE33" i="16"/>
  <c r="CI33" i="16"/>
  <c r="CM33" i="16"/>
  <c r="D34" i="16"/>
  <c r="H34" i="16"/>
  <c r="L34" i="16"/>
  <c r="P34" i="16"/>
  <c r="T34" i="16"/>
  <c r="X34" i="16"/>
  <c r="AB34" i="16"/>
  <c r="AF34" i="16"/>
  <c r="AJ34" i="16"/>
  <c r="AN34" i="16"/>
  <c r="AR34" i="16"/>
  <c r="AV34" i="16"/>
  <c r="AZ34" i="16"/>
  <c r="BD34" i="16"/>
  <c r="BH34" i="16"/>
  <c r="BL34" i="16"/>
  <c r="BP34" i="16"/>
  <c r="BT34" i="16"/>
  <c r="BX34" i="16"/>
  <c r="CB34" i="16"/>
  <c r="CF34" i="16"/>
  <c r="CJ34" i="16"/>
  <c r="CN34" i="16"/>
  <c r="E35" i="16"/>
  <c r="I35" i="16"/>
  <c r="M35" i="16"/>
  <c r="Q35" i="16"/>
  <c r="U35" i="16"/>
  <c r="Y35" i="16"/>
  <c r="AC35" i="16"/>
  <c r="AG35" i="16"/>
  <c r="AK35" i="16"/>
  <c r="AO35" i="16"/>
  <c r="AS35" i="16"/>
  <c r="AW35" i="16"/>
  <c r="BA35" i="16"/>
  <c r="BE35" i="16"/>
  <c r="BI35" i="16"/>
  <c r="BM35" i="16"/>
  <c r="BQ35" i="16"/>
  <c r="BU35" i="16"/>
  <c r="BY35" i="16"/>
  <c r="CC35" i="16"/>
  <c r="CG35" i="16"/>
  <c r="CK35" i="16"/>
  <c r="B36" i="16"/>
  <c r="F36" i="16"/>
  <c r="J36" i="16"/>
  <c r="N36" i="16"/>
  <c r="R36" i="16"/>
  <c r="V36" i="16"/>
  <c r="Z36" i="16"/>
  <c r="AD36" i="16"/>
  <c r="AH36" i="16"/>
  <c r="AL36" i="16"/>
  <c r="AP36" i="16"/>
  <c r="AT36" i="16"/>
  <c r="AX36" i="16"/>
  <c r="BB36" i="16"/>
  <c r="BF36" i="16"/>
  <c r="BJ36" i="16"/>
  <c r="BN36" i="16"/>
  <c r="BR36" i="16"/>
  <c r="BV36" i="16"/>
  <c r="BZ36" i="16"/>
  <c r="CD36" i="16"/>
  <c r="CH36" i="16"/>
  <c r="CL36" i="16"/>
  <c r="C37" i="16"/>
  <c r="G37" i="16"/>
  <c r="K37" i="16"/>
  <c r="O37" i="16"/>
  <c r="S37" i="16"/>
  <c r="W37" i="16"/>
  <c r="AA37" i="16"/>
  <c r="AE37" i="16"/>
  <c r="AI37" i="16"/>
  <c r="AM37" i="16"/>
  <c r="AQ37" i="16"/>
  <c r="AU37" i="16"/>
  <c r="AY37" i="16"/>
  <c r="BC37" i="16"/>
  <c r="BG37" i="16"/>
  <c r="BK37" i="16"/>
  <c r="BO37" i="16"/>
  <c r="BS37" i="16"/>
  <c r="BW37" i="16"/>
  <c r="CA37" i="16"/>
  <c r="CE37" i="16"/>
  <c r="CI37" i="16"/>
  <c r="CM37" i="16"/>
  <c r="D38" i="16"/>
  <c r="H38" i="16"/>
  <c r="L38" i="16"/>
  <c r="P38" i="16"/>
  <c r="T38" i="16"/>
  <c r="X38" i="16"/>
  <c r="AB38" i="16"/>
  <c r="AF38" i="16"/>
  <c r="AJ38" i="16"/>
  <c r="AN38" i="16"/>
  <c r="AR38" i="16"/>
  <c r="AV38" i="16"/>
  <c r="AZ38" i="16"/>
  <c r="BD38" i="16"/>
  <c r="BH38" i="16"/>
  <c r="BL38" i="16"/>
  <c r="BP38" i="16"/>
  <c r="BT38" i="16"/>
  <c r="BX38" i="16"/>
  <c r="CB38" i="16"/>
  <c r="CF38" i="16"/>
  <c r="CJ38" i="16"/>
  <c r="CN38" i="16"/>
  <c r="E39" i="16"/>
  <c r="I39" i="16"/>
  <c r="M39" i="16"/>
  <c r="Q39" i="16"/>
  <c r="U39" i="16"/>
  <c r="Y39" i="16"/>
  <c r="AC39" i="16"/>
  <c r="AG39" i="16"/>
  <c r="AK39" i="16"/>
  <c r="AO39" i="16"/>
  <c r="AS39" i="16"/>
  <c r="AW39" i="16"/>
  <c r="BA39" i="16"/>
  <c r="BE39" i="16"/>
  <c r="BI39" i="16"/>
  <c r="BM39" i="16"/>
  <c r="BQ39" i="16"/>
  <c r="BU39" i="16"/>
  <c r="BY39" i="16"/>
  <c r="CC39" i="16"/>
  <c r="CG39" i="16"/>
  <c r="CK39" i="16"/>
  <c r="B40" i="16"/>
  <c r="F40" i="16"/>
  <c r="J40" i="16"/>
  <c r="N40" i="16"/>
  <c r="R40" i="16"/>
  <c r="V40" i="16"/>
  <c r="Z40" i="16"/>
  <c r="AD40" i="16"/>
  <c r="AH40" i="16"/>
  <c r="AL40" i="16"/>
  <c r="AP40" i="16"/>
  <c r="AT40" i="16"/>
  <c r="AX40" i="16"/>
  <c r="BB40" i="16"/>
  <c r="BF40" i="16"/>
  <c r="BJ40" i="16"/>
  <c r="BN40" i="16"/>
  <c r="BR40" i="16"/>
  <c r="BV40" i="16"/>
  <c r="BZ40" i="16"/>
  <c r="CD40" i="16"/>
  <c r="CH40" i="16"/>
  <c r="CL40" i="16"/>
  <c r="C41" i="16"/>
  <c r="G41" i="16"/>
  <c r="K41" i="16"/>
  <c r="O41" i="16"/>
  <c r="S41" i="16"/>
  <c r="W41" i="16"/>
  <c r="AA41" i="16"/>
  <c r="AE41" i="16"/>
  <c r="AI41" i="16"/>
  <c r="AM41" i="16"/>
  <c r="AQ41" i="16"/>
  <c r="AU41" i="16"/>
  <c r="AY41" i="16"/>
  <c r="BC41" i="16"/>
  <c r="BG41" i="16"/>
  <c r="BK41" i="16"/>
  <c r="BO41" i="16"/>
  <c r="BS41" i="16"/>
  <c r="BW41" i="16"/>
  <c r="CA41" i="16"/>
  <c r="CE41" i="16"/>
  <c r="CI41" i="16"/>
  <c r="CM41" i="16"/>
  <c r="D42" i="16"/>
  <c r="H42" i="16"/>
  <c r="L42" i="16"/>
  <c r="P42" i="16"/>
  <c r="T42" i="16"/>
  <c r="X42" i="16"/>
  <c r="AB42" i="16"/>
  <c r="AF42" i="16"/>
  <c r="AJ42" i="16"/>
  <c r="AN42" i="16"/>
  <c r="AR42" i="16"/>
  <c r="AV42" i="16"/>
  <c r="AZ42" i="16"/>
  <c r="BD42" i="16"/>
  <c r="BH42" i="16"/>
  <c r="BL42" i="16"/>
  <c r="BP42" i="16"/>
  <c r="BT42" i="16"/>
  <c r="BX42" i="16"/>
  <c r="CB42" i="16"/>
  <c r="CF42" i="16"/>
  <c r="CJ42" i="16"/>
  <c r="CN42" i="16"/>
  <c r="E43" i="16"/>
  <c r="I43" i="16"/>
  <c r="M43" i="16"/>
  <c r="Q43" i="16"/>
  <c r="U43" i="16"/>
  <c r="Y43" i="16"/>
  <c r="AC43" i="16"/>
  <c r="AG43" i="16"/>
  <c r="AK43" i="16"/>
  <c r="AO43" i="16"/>
  <c r="AS43" i="16"/>
  <c r="AW43" i="16"/>
  <c r="BA43" i="16"/>
  <c r="BE43" i="16"/>
  <c r="BI43" i="16"/>
  <c r="BM43" i="16"/>
  <c r="BQ43" i="16"/>
  <c r="BU43" i="16"/>
  <c r="BY43" i="16"/>
  <c r="CC43" i="16"/>
  <c r="CG43" i="16"/>
  <c r="CK43" i="16"/>
  <c r="B44" i="16"/>
  <c r="F44" i="16"/>
  <c r="J44" i="16"/>
  <c r="N44" i="16"/>
  <c r="R44" i="16"/>
  <c r="V44" i="16"/>
  <c r="Z44" i="16"/>
  <c r="AD44" i="16"/>
  <c r="AH44" i="16"/>
  <c r="AL44" i="16"/>
  <c r="AP44" i="16"/>
  <c r="AT44" i="16"/>
  <c r="AX44" i="16"/>
  <c r="BB44" i="16"/>
  <c r="BF44" i="16"/>
  <c r="BJ44" i="16"/>
  <c r="BN44" i="16"/>
  <c r="BR44" i="16"/>
  <c r="BV44" i="16"/>
  <c r="BZ44" i="16"/>
  <c r="CD44" i="16"/>
  <c r="CH44" i="16"/>
  <c r="CL44" i="16"/>
  <c r="C45" i="16"/>
  <c r="G45" i="16"/>
  <c r="K45" i="16"/>
  <c r="O45" i="16"/>
  <c r="S45" i="16"/>
  <c r="W45" i="16"/>
  <c r="AA45" i="16"/>
  <c r="AE45" i="16"/>
  <c r="AI45" i="16"/>
  <c r="AM45" i="16"/>
  <c r="AQ45" i="16"/>
  <c r="AU45" i="16"/>
  <c r="AY45" i="16"/>
  <c r="BC45" i="16"/>
  <c r="BG45" i="16"/>
  <c r="BK45" i="16"/>
  <c r="BO45" i="16"/>
  <c r="BS45" i="16"/>
  <c r="BW45" i="16"/>
  <c r="CA45" i="16"/>
  <c r="CE45" i="16"/>
  <c r="CI45" i="16"/>
  <c r="CL15" i="16"/>
  <c r="C16" i="16"/>
  <c r="G16" i="16"/>
  <c r="K16" i="16"/>
  <c r="O16" i="16"/>
  <c r="S16" i="16"/>
  <c r="W16" i="16"/>
  <c r="AA16" i="16"/>
  <c r="AE16" i="16"/>
  <c r="AI16" i="16"/>
  <c r="AM16" i="16"/>
  <c r="AQ16" i="16"/>
  <c r="AU16" i="16"/>
  <c r="AY16" i="16"/>
  <c r="BC16" i="16"/>
  <c r="BG16" i="16"/>
  <c r="BK16" i="16"/>
  <c r="BO16" i="16"/>
  <c r="BS16" i="16"/>
  <c r="BW16" i="16"/>
  <c r="CA16" i="16"/>
  <c r="CE16" i="16"/>
  <c r="CI16" i="16"/>
  <c r="CM16" i="16"/>
  <c r="D17" i="16"/>
  <c r="H17" i="16"/>
  <c r="L17" i="16"/>
  <c r="P17" i="16"/>
  <c r="T17" i="16"/>
  <c r="X17" i="16"/>
  <c r="AB17" i="16"/>
  <c r="AF17" i="16"/>
  <c r="AJ17" i="16"/>
  <c r="AN17" i="16"/>
  <c r="AR17" i="16"/>
  <c r="AV17" i="16"/>
  <c r="AZ17" i="16"/>
  <c r="BD17" i="16"/>
  <c r="BH17" i="16"/>
  <c r="BL17" i="16"/>
  <c r="BP17" i="16"/>
  <c r="BT17" i="16"/>
  <c r="BX17" i="16"/>
  <c r="CB17" i="16"/>
  <c r="CF17" i="16"/>
  <c r="CJ17" i="16"/>
  <c r="CN17" i="16"/>
  <c r="E18" i="16"/>
  <c r="I18" i="16"/>
  <c r="M18" i="16"/>
  <c r="Q18" i="16"/>
  <c r="U18" i="16"/>
  <c r="Y18" i="16"/>
  <c r="AC18" i="16"/>
  <c r="AG18" i="16"/>
  <c r="AK18" i="16"/>
  <c r="AO18" i="16"/>
  <c r="AS18" i="16"/>
  <c r="AW18" i="16"/>
  <c r="BA18" i="16"/>
  <c r="BE18" i="16"/>
  <c r="BI18" i="16"/>
  <c r="BM18" i="16"/>
  <c r="BQ18" i="16"/>
  <c r="BU18" i="16"/>
  <c r="BY18" i="16"/>
  <c r="CC18" i="16"/>
  <c r="CG18" i="16"/>
  <c r="CK18" i="16"/>
  <c r="B19" i="16"/>
  <c r="F19" i="16"/>
  <c r="J19" i="16"/>
  <c r="N19" i="16"/>
  <c r="R19" i="16"/>
  <c r="V19" i="16"/>
  <c r="Z19" i="16"/>
  <c r="AD19" i="16"/>
  <c r="AH19" i="16"/>
  <c r="AL19" i="16"/>
  <c r="AP19" i="16"/>
  <c r="AT19" i="16"/>
  <c r="AX19" i="16"/>
  <c r="BB19" i="16"/>
  <c r="BF19" i="16"/>
  <c r="BJ19" i="16"/>
  <c r="BN19" i="16"/>
  <c r="BR19" i="16"/>
  <c r="BV19" i="16"/>
  <c r="BZ19" i="16"/>
  <c r="CD19" i="16"/>
  <c r="CH19" i="16"/>
  <c r="CL19" i="16"/>
  <c r="C20" i="16"/>
  <c r="G20" i="16"/>
  <c r="K20" i="16"/>
  <c r="O20" i="16"/>
  <c r="S20" i="16"/>
  <c r="W20" i="16"/>
  <c r="AA20" i="16"/>
  <c r="AE20" i="16"/>
  <c r="AI20" i="16"/>
  <c r="AM20" i="16"/>
  <c r="AQ20" i="16"/>
  <c r="AU20" i="16"/>
  <c r="AY20" i="16"/>
  <c r="BC20" i="16"/>
  <c r="BG20" i="16"/>
  <c r="BK20" i="16"/>
  <c r="BO20" i="16"/>
  <c r="BS20" i="16"/>
  <c r="BW20" i="16"/>
  <c r="CA20" i="16"/>
  <c r="CE20" i="16"/>
  <c r="CI20" i="16"/>
  <c r="CM20" i="16"/>
  <c r="D21" i="16"/>
  <c r="H21" i="16"/>
  <c r="L21" i="16"/>
  <c r="P21" i="16"/>
  <c r="T21" i="16"/>
  <c r="X21" i="16"/>
  <c r="AB21" i="16"/>
  <c r="AF21" i="16"/>
  <c r="AJ21" i="16"/>
  <c r="AN21" i="16"/>
  <c r="AR21" i="16"/>
  <c r="AV21" i="16"/>
  <c r="AZ21" i="16"/>
  <c r="BD21" i="16"/>
  <c r="BH21" i="16"/>
  <c r="BL21" i="16"/>
  <c r="BP21" i="16"/>
  <c r="BT21" i="16"/>
  <c r="BX21" i="16"/>
  <c r="CB21" i="16"/>
  <c r="CF21" i="16"/>
  <c r="CJ21" i="16"/>
  <c r="CN21" i="16"/>
  <c r="E22" i="16"/>
  <c r="I22" i="16"/>
  <c r="M22" i="16"/>
  <c r="Q22" i="16"/>
  <c r="U22" i="16"/>
  <c r="Y22" i="16"/>
  <c r="AC22" i="16"/>
  <c r="AG22" i="16"/>
  <c r="AK22" i="16"/>
  <c r="AO22" i="16"/>
  <c r="AS22" i="16"/>
  <c r="AW22" i="16"/>
  <c r="BA22" i="16"/>
  <c r="BE22" i="16"/>
  <c r="BI22" i="16"/>
  <c r="BM22" i="16"/>
  <c r="BQ22" i="16"/>
  <c r="BU22" i="16"/>
  <c r="BY22" i="16"/>
  <c r="CC22" i="16"/>
  <c r="CG22" i="16"/>
  <c r="CK22" i="16"/>
  <c r="B23" i="16"/>
  <c r="F23" i="16"/>
  <c r="J23" i="16"/>
  <c r="N23" i="16"/>
  <c r="R23" i="16"/>
  <c r="V23" i="16"/>
  <c r="Z23" i="16"/>
  <c r="AD23" i="16"/>
  <c r="AH23" i="16"/>
  <c r="AL23" i="16"/>
  <c r="AP23" i="16"/>
  <c r="AT23" i="16"/>
  <c r="AX23" i="16"/>
  <c r="BB23" i="16"/>
  <c r="BF23" i="16"/>
  <c r="BJ23" i="16"/>
  <c r="BN23" i="16"/>
  <c r="BR23" i="16"/>
  <c r="BV23" i="16"/>
  <c r="BZ23" i="16"/>
  <c r="CD23" i="16"/>
  <c r="CH23" i="16"/>
  <c r="CL23" i="16"/>
  <c r="C24" i="16"/>
  <c r="G24" i="16"/>
  <c r="K24" i="16"/>
  <c r="O24" i="16"/>
  <c r="S24" i="16"/>
  <c r="W24" i="16"/>
  <c r="AA24" i="16"/>
  <c r="AE24" i="16"/>
  <c r="AI24" i="16"/>
  <c r="AM24" i="16"/>
  <c r="AQ24" i="16"/>
  <c r="AU24" i="16"/>
  <c r="AY24" i="16"/>
  <c r="BC24" i="16"/>
  <c r="BG24" i="16"/>
  <c r="BK24" i="16"/>
  <c r="BO24" i="16"/>
  <c r="BS24" i="16"/>
  <c r="BW24" i="16"/>
  <c r="CA24" i="16"/>
  <c r="CE24" i="16"/>
  <c r="CI24" i="16"/>
  <c r="CM24" i="16"/>
  <c r="D25" i="16"/>
  <c r="H25" i="16"/>
  <c r="L25" i="16"/>
  <c r="P25" i="16"/>
  <c r="T25" i="16"/>
  <c r="X25" i="16"/>
  <c r="AB25" i="16"/>
  <c r="AF25" i="16"/>
  <c r="AJ25" i="16"/>
  <c r="AN25" i="16"/>
  <c r="AR25" i="16"/>
  <c r="AV25" i="16"/>
  <c r="AZ25" i="16"/>
  <c r="BD25" i="16"/>
  <c r="BH25" i="16"/>
  <c r="BL25" i="16"/>
  <c r="BP25" i="16"/>
  <c r="BT25" i="16"/>
  <c r="BX25" i="16"/>
  <c r="CB25" i="16"/>
  <c r="CF25" i="16"/>
  <c r="CJ25" i="16"/>
  <c r="CN25" i="16"/>
  <c r="E26" i="16"/>
  <c r="I26" i="16"/>
  <c r="M26" i="16"/>
  <c r="Q26" i="16"/>
  <c r="U26" i="16"/>
  <c r="Y26" i="16"/>
  <c r="AC26" i="16"/>
  <c r="AG26" i="16"/>
  <c r="AK26" i="16"/>
  <c r="AO26" i="16"/>
  <c r="AS26" i="16"/>
  <c r="AW26" i="16"/>
  <c r="BA26" i="16"/>
  <c r="BE26" i="16"/>
  <c r="BI26" i="16"/>
  <c r="BM26" i="16"/>
  <c r="BQ26" i="16"/>
  <c r="BU26" i="16"/>
  <c r="BY26" i="16"/>
  <c r="CC26" i="16"/>
  <c r="CG26" i="16"/>
  <c r="CK26" i="16"/>
  <c r="B27" i="16"/>
  <c r="F27" i="16"/>
  <c r="J27" i="16"/>
  <c r="N27" i="16"/>
  <c r="R27" i="16"/>
  <c r="V27" i="16"/>
  <c r="Z27" i="16"/>
  <c r="AD27" i="16"/>
  <c r="AH27" i="16"/>
  <c r="AL27" i="16"/>
  <c r="AP27" i="16"/>
  <c r="AT27" i="16"/>
  <c r="AX27" i="16"/>
  <c r="BB27" i="16"/>
  <c r="BF27" i="16"/>
  <c r="BJ27" i="16"/>
  <c r="BN27" i="16"/>
  <c r="BR27" i="16"/>
  <c r="BV27" i="16"/>
  <c r="BZ27" i="16"/>
  <c r="CD27" i="16"/>
  <c r="CH27" i="16"/>
  <c r="CL27" i="16"/>
  <c r="C28" i="16"/>
  <c r="G28" i="16"/>
  <c r="K28" i="16"/>
  <c r="O28" i="16"/>
  <c r="S28" i="16"/>
  <c r="W28" i="16"/>
  <c r="AA28" i="16"/>
  <c r="AE28" i="16"/>
  <c r="AI28" i="16"/>
  <c r="AM28" i="16"/>
  <c r="AQ28" i="16"/>
  <c r="AU28" i="16"/>
  <c r="AY28" i="16"/>
  <c r="BC28" i="16"/>
  <c r="BG28" i="16"/>
  <c r="BK28" i="16"/>
  <c r="BO28" i="16"/>
  <c r="BS28" i="16"/>
  <c r="BW28" i="16"/>
  <c r="CA28" i="16"/>
  <c r="CE28" i="16"/>
  <c r="CI28" i="16"/>
  <c r="CM28" i="16"/>
  <c r="D29" i="16"/>
  <c r="H29" i="16"/>
  <c r="L29" i="16"/>
  <c r="P29" i="16"/>
  <c r="T29" i="16"/>
  <c r="X29" i="16"/>
  <c r="AB29" i="16"/>
  <c r="AF29" i="16"/>
  <c r="AJ29" i="16"/>
  <c r="AN29" i="16"/>
  <c r="AR29" i="16"/>
  <c r="AV29" i="16"/>
  <c r="AZ29" i="16"/>
  <c r="BD29" i="16"/>
  <c r="BH29" i="16"/>
  <c r="BL29" i="16"/>
  <c r="BP29" i="16"/>
  <c r="BT29" i="16"/>
  <c r="BX29" i="16"/>
  <c r="CB29" i="16"/>
  <c r="CF29" i="16"/>
  <c r="CJ29" i="16"/>
  <c r="CN29" i="16"/>
  <c r="E30" i="16"/>
  <c r="I30" i="16"/>
  <c r="M30" i="16"/>
  <c r="Q30" i="16"/>
  <c r="U30" i="16"/>
  <c r="Y30" i="16"/>
  <c r="AC30" i="16"/>
  <c r="AG30" i="16"/>
  <c r="AK30" i="16"/>
  <c r="AO30" i="16"/>
  <c r="AS30" i="16"/>
  <c r="AW30" i="16"/>
  <c r="BA30" i="16"/>
  <c r="BE30" i="16"/>
  <c r="BI30" i="16"/>
  <c r="BM30" i="16"/>
  <c r="BQ30" i="16"/>
  <c r="BU30" i="16"/>
  <c r="BY30" i="16"/>
  <c r="CC30" i="16"/>
  <c r="CG30" i="16"/>
  <c r="CK30" i="16"/>
  <c r="B31" i="16"/>
  <c r="F31" i="16"/>
  <c r="J31" i="16"/>
  <c r="N31" i="16"/>
  <c r="R31" i="16"/>
  <c r="V31" i="16"/>
  <c r="Z31" i="16"/>
  <c r="AD31" i="16"/>
  <c r="AH31" i="16"/>
  <c r="AL31" i="16"/>
  <c r="AP31" i="16"/>
  <c r="AT31" i="16"/>
  <c r="AX31" i="16"/>
  <c r="BB31" i="16"/>
  <c r="BF31" i="16"/>
  <c r="BJ31" i="16"/>
  <c r="BN31" i="16"/>
  <c r="BR31" i="16"/>
  <c r="BV31" i="16"/>
  <c r="BZ31" i="16"/>
  <c r="CD31" i="16"/>
  <c r="CH31" i="16"/>
  <c r="CL31" i="16"/>
  <c r="C32" i="16"/>
  <c r="G32" i="16"/>
  <c r="K32" i="16"/>
  <c r="O32" i="16"/>
  <c r="S32" i="16"/>
  <c r="W32" i="16"/>
  <c r="AA32" i="16"/>
  <c r="AE32" i="16"/>
  <c r="AI32" i="16"/>
  <c r="AM32" i="16"/>
  <c r="AQ32" i="16"/>
  <c r="AU32" i="16"/>
  <c r="AY32" i="16"/>
  <c r="BC32" i="16"/>
  <c r="BG32" i="16"/>
  <c r="BK32" i="16"/>
  <c r="BO32" i="16"/>
  <c r="BS32" i="16"/>
  <c r="BW32" i="16"/>
  <c r="CA32" i="16"/>
  <c r="CE32" i="16"/>
  <c r="CI32" i="16"/>
  <c r="CM32" i="16"/>
  <c r="D33" i="16"/>
  <c r="H33" i="16"/>
  <c r="L33" i="16"/>
  <c r="P33" i="16"/>
  <c r="T33" i="16"/>
  <c r="X33" i="16"/>
  <c r="AB33" i="16"/>
  <c r="AF33" i="16"/>
  <c r="AJ33" i="16"/>
  <c r="AN33" i="16"/>
  <c r="AR33" i="16"/>
  <c r="AV33" i="16"/>
  <c r="AZ33" i="16"/>
  <c r="BD33" i="16"/>
  <c r="BH33" i="16"/>
  <c r="BL33" i="16"/>
  <c r="BP33" i="16"/>
  <c r="BT33" i="16"/>
  <c r="BX33" i="16"/>
  <c r="CB33" i="16"/>
  <c r="CF33" i="16"/>
  <c r="CJ33" i="16"/>
  <c r="CN33" i="16"/>
  <c r="E34" i="16"/>
  <c r="I34" i="16"/>
  <c r="M34" i="16"/>
  <c r="Q34" i="16"/>
  <c r="U34" i="16"/>
  <c r="Y34" i="16"/>
  <c r="AC34" i="16"/>
  <c r="AG34" i="16"/>
  <c r="AK34" i="16"/>
  <c r="AO34" i="16"/>
  <c r="AS34" i="16"/>
  <c r="AW34" i="16"/>
  <c r="BA34" i="16"/>
  <c r="BE34" i="16"/>
  <c r="BI34" i="16"/>
  <c r="BM34" i="16"/>
  <c r="BQ34" i="16"/>
  <c r="BU34" i="16"/>
  <c r="BY34" i="16"/>
  <c r="CC34" i="16"/>
  <c r="CG34" i="16"/>
  <c r="CK34" i="16"/>
  <c r="B35" i="16"/>
  <c r="F35" i="16"/>
  <c r="J35" i="16"/>
  <c r="N35" i="16"/>
  <c r="R35" i="16"/>
  <c r="V35" i="16"/>
  <c r="Z35" i="16"/>
  <c r="AD35" i="16"/>
  <c r="AH35" i="16"/>
  <c r="AL35" i="16"/>
  <c r="AP35" i="16"/>
  <c r="AT35" i="16"/>
  <c r="AX35" i="16"/>
  <c r="BB35" i="16"/>
  <c r="BF35" i="16"/>
  <c r="BJ35" i="16"/>
  <c r="BN35" i="16"/>
  <c r="BR35" i="16"/>
  <c r="BV35" i="16"/>
  <c r="BZ35" i="16"/>
  <c r="CD35" i="16"/>
  <c r="CH35" i="16"/>
  <c r="CL35" i="16"/>
  <c r="C36" i="16"/>
  <c r="G36" i="16"/>
  <c r="K36" i="16"/>
  <c r="O36" i="16"/>
  <c r="S36" i="16"/>
  <c r="W36" i="16"/>
  <c r="AA36" i="16"/>
  <c r="AE36" i="16"/>
  <c r="AI36" i="16"/>
  <c r="AM36" i="16"/>
  <c r="AQ36" i="16"/>
  <c r="AU36" i="16"/>
  <c r="AY36" i="16"/>
  <c r="BC36" i="16"/>
  <c r="BG36" i="16"/>
  <c r="BK36" i="16"/>
  <c r="BO36" i="16"/>
  <c r="BS36" i="16"/>
  <c r="BW36" i="16"/>
  <c r="CA36" i="16"/>
  <c r="CE36" i="16"/>
  <c r="CI36" i="16"/>
  <c r="CM36" i="16"/>
  <c r="D37" i="16"/>
  <c r="H37" i="16"/>
  <c r="L37" i="16"/>
  <c r="P37" i="16"/>
  <c r="T37" i="16"/>
  <c r="X37" i="16"/>
  <c r="AB37" i="16"/>
  <c r="AF37" i="16"/>
  <c r="AJ37" i="16"/>
  <c r="AN37" i="16"/>
  <c r="AR37" i="16"/>
  <c r="AV37" i="16"/>
  <c r="AZ37" i="16"/>
  <c r="BD37" i="16"/>
  <c r="BH37" i="16"/>
  <c r="BL37" i="16"/>
  <c r="BP37" i="16"/>
  <c r="BT37" i="16"/>
  <c r="BX37" i="16"/>
  <c r="CB37" i="16"/>
  <c r="CF37" i="16"/>
  <c r="CJ37" i="16"/>
  <c r="CN37" i="16"/>
  <c r="E38" i="16"/>
  <c r="I38" i="16"/>
  <c r="M38" i="16"/>
  <c r="Q38" i="16"/>
  <c r="U38" i="16"/>
  <c r="Y38" i="16"/>
  <c r="AC38" i="16"/>
  <c r="AG38" i="16"/>
  <c r="AK38" i="16"/>
  <c r="AO38" i="16"/>
  <c r="AS38" i="16"/>
  <c r="AW38" i="16"/>
  <c r="BA38" i="16"/>
  <c r="BE38" i="16"/>
  <c r="BI38" i="16"/>
  <c r="BM38" i="16"/>
  <c r="BQ38" i="16"/>
  <c r="BU38" i="16"/>
  <c r="BY38" i="16"/>
  <c r="CC38" i="16"/>
  <c r="CG38" i="16"/>
  <c r="CK38" i="16"/>
  <c r="B39" i="16"/>
  <c r="F39" i="16"/>
  <c r="J39" i="16"/>
  <c r="N39" i="16"/>
  <c r="R39" i="16"/>
  <c r="V39" i="16"/>
  <c r="Z39" i="16"/>
  <c r="AD39" i="16"/>
  <c r="AH39" i="16"/>
  <c r="AL39" i="16"/>
  <c r="AP39" i="16"/>
  <c r="AT39" i="16"/>
  <c r="AX39" i="16"/>
  <c r="BB39" i="16"/>
  <c r="BF39" i="16"/>
  <c r="BJ39" i="16"/>
  <c r="BN39" i="16"/>
  <c r="BR39" i="16"/>
  <c r="BV39" i="16"/>
  <c r="BZ39" i="16"/>
  <c r="CD39" i="16"/>
  <c r="CH39" i="16"/>
  <c r="CL39" i="16"/>
  <c r="C40" i="16"/>
  <c r="G40" i="16"/>
  <c r="K40" i="16"/>
  <c r="O40" i="16"/>
  <c r="S40" i="16"/>
  <c r="W40" i="16"/>
  <c r="AA40" i="16"/>
  <c r="AE40" i="16"/>
  <c r="AI40" i="16"/>
  <c r="AM40" i="16"/>
  <c r="AQ40" i="16"/>
  <c r="AU40" i="16"/>
  <c r="AY40" i="16"/>
  <c r="BC40" i="16"/>
  <c r="BG40" i="16"/>
  <c r="BK40" i="16"/>
  <c r="BO40" i="16"/>
  <c r="BS40" i="16"/>
  <c r="BW40" i="16"/>
  <c r="CA40" i="16"/>
  <c r="CE40" i="16"/>
  <c r="CI40" i="16"/>
  <c r="CM40" i="16"/>
  <c r="D41" i="16"/>
  <c r="H41" i="16"/>
  <c r="L41" i="16"/>
  <c r="P41" i="16"/>
  <c r="T41" i="16"/>
  <c r="X41" i="16"/>
  <c r="AB41" i="16"/>
  <c r="AF41" i="16"/>
  <c r="AJ41" i="16"/>
  <c r="AN41" i="16"/>
  <c r="AR41" i="16"/>
  <c r="AV41" i="16"/>
  <c r="AZ41" i="16"/>
  <c r="BD41" i="16"/>
  <c r="BH41" i="16"/>
  <c r="BL41" i="16"/>
  <c r="BP41" i="16"/>
  <c r="BT41" i="16"/>
  <c r="BX41" i="16"/>
  <c r="CB41" i="16"/>
  <c r="CF41" i="16"/>
  <c r="CJ41" i="16"/>
  <c r="CN41" i="16"/>
  <c r="E42" i="16"/>
  <c r="I42" i="16"/>
  <c r="M42" i="16"/>
  <c r="Q42" i="16"/>
  <c r="U42" i="16"/>
  <c r="Y42" i="16"/>
  <c r="AC42" i="16"/>
  <c r="AG42" i="16"/>
  <c r="AK42" i="16"/>
  <c r="AO42" i="16"/>
  <c r="AS42" i="16"/>
  <c r="AW42" i="16"/>
  <c r="BA42" i="16"/>
  <c r="BE42" i="16"/>
  <c r="BI42" i="16"/>
  <c r="BM42" i="16"/>
  <c r="BQ42" i="16"/>
  <c r="BU42" i="16"/>
  <c r="BY42" i="16"/>
  <c r="CC42" i="16"/>
  <c r="CG42" i="16"/>
  <c r="CK42" i="16"/>
  <c r="B43" i="16"/>
  <c r="F43" i="16"/>
  <c r="J43" i="16"/>
  <c r="N43" i="16"/>
  <c r="R43" i="16"/>
  <c r="V43" i="16"/>
  <c r="Z43" i="16"/>
  <c r="AD43" i="16"/>
  <c r="AH43" i="16"/>
  <c r="AL43" i="16"/>
  <c r="AP43" i="16"/>
  <c r="AT43" i="16"/>
  <c r="AX43" i="16"/>
  <c r="BB43" i="16"/>
  <c r="BF43" i="16"/>
  <c r="BJ43" i="16"/>
  <c r="BN43" i="16"/>
  <c r="BR43" i="16"/>
  <c r="BV43" i="16"/>
  <c r="BZ43" i="16"/>
  <c r="CD43" i="16"/>
  <c r="CH43" i="16"/>
  <c r="CL43" i="16"/>
  <c r="C44" i="16"/>
  <c r="G44" i="16"/>
  <c r="K44" i="16"/>
  <c r="O44" i="16"/>
  <c r="S44" i="16"/>
  <c r="W44" i="16"/>
  <c r="AA44" i="16"/>
  <c r="AE44" i="16"/>
  <c r="AI44" i="16"/>
  <c r="AM44" i="16"/>
  <c r="AQ44" i="16"/>
  <c r="AU44" i="16"/>
  <c r="AY44" i="16"/>
  <c r="BC44" i="16"/>
  <c r="BG44" i="16"/>
  <c r="BK44" i="16"/>
  <c r="BO44" i="16"/>
  <c r="BS44" i="16"/>
  <c r="BW44" i="16"/>
  <c r="CA44" i="16"/>
  <c r="CE44" i="16"/>
  <c r="CI44" i="16"/>
  <c r="CM44" i="16"/>
  <c r="D45" i="16"/>
  <c r="H45" i="16"/>
  <c r="L45" i="16"/>
  <c r="P45" i="16"/>
  <c r="T45" i="16"/>
  <c r="X45" i="16"/>
  <c r="AB45" i="16"/>
  <c r="AF45" i="16"/>
  <c r="AJ45" i="16"/>
  <c r="AN45" i="16"/>
  <c r="AR45" i="16"/>
  <c r="AV45" i="16"/>
  <c r="AZ45" i="16"/>
  <c r="BD45" i="16"/>
  <c r="BH45" i="16"/>
  <c r="BL45" i="16"/>
  <c r="BP45" i="16"/>
  <c r="BT45" i="16"/>
  <c r="BX45" i="16"/>
  <c r="CB45" i="16"/>
  <c r="CF45" i="16"/>
  <c r="CM15" i="16"/>
  <c r="D16" i="16"/>
  <c r="H16" i="16"/>
  <c r="L16" i="16"/>
  <c r="P16" i="16"/>
  <c r="T16" i="16"/>
  <c r="X16" i="16"/>
  <c r="AB16" i="16"/>
  <c r="AF16" i="16"/>
  <c r="AJ16" i="16"/>
  <c r="AN16" i="16"/>
  <c r="AR16" i="16"/>
  <c r="AV16" i="16"/>
  <c r="AZ16" i="16"/>
  <c r="BD16" i="16"/>
  <c r="BH16" i="16"/>
  <c r="BL16" i="16"/>
  <c r="BP16" i="16"/>
  <c r="BT16" i="16"/>
  <c r="BX16" i="16"/>
  <c r="CB16" i="16"/>
  <c r="CF16" i="16"/>
  <c r="CJ16" i="16"/>
  <c r="CN16" i="16"/>
  <c r="E17" i="16"/>
  <c r="I17" i="16"/>
  <c r="M17" i="16"/>
  <c r="Q17" i="16"/>
  <c r="U17" i="16"/>
  <c r="Y17" i="16"/>
  <c r="AC17" i="16"/>
  <c r="AG17" i="16"/>
  <c r="AK17" i="16"/>
  <c r="AO17" i="16"/>
  <c r="AS17" i="16"/>
  <c r="AW17" i="16"/>
  <c r="BA17" i="16"/>
  <c r="BE17" i="16"/>
  <c r="BI17" i="16"/>
  <c r="BM17" i="16"/>
  <c r="BQ17" i="16"/>
  <c r="BU17" i="16"/>
  <c r="BY17" i="16"/>
  <c r="CC17" i="16"/>
  <c r="CG17" i="16"/>
  <c r="CK17" i="16"/>
  <c r="B18" i="16"/>
  <c r="F18" i="16"/>
  <c r="J18" i="16"/>
  <c r="N18" i="16"/>
  <c r="R18" i="16"/>
  <c r="V18" i="16"/>
  <c r="Z18" i="16"/>
  <c r="AD18" i="16"/>
  <c r="AH18" i="16"/>
  <c r="AL18" i="16"/>
  <c r="AP18" i="16"/>
  <c r="AT18" i="16"/>
  <c r="AX18" i="16"/>
  <c r="BB18" i="16"/>
  <c r="BF18" i="16"/>
  <c r="BJ18" i="16"/>
  <c r="BN18" i="16"/>
  <c r="BR18" i="16"/>
  <c r="BV18" i="16"/>
  <c r="BZ18" i="16"/>
  <c r="CD18" i="16"/>
  <c r="CH18" i="16"/>
  <c r="CL18" i="16"/>
  <c r="C19" i="16"/>
  <c r="G19" i="16"/>
  <c r="K19" i="16"/>
  <c r="O19" i="16"/>
  <c r="S19" i="16"/>
  <c r="W19" i="16"/>
  <c r="AA19" i="16"/>
  <c r="AE19" i="16"/>
  <c r="AI19" i="16"/>
  <c r="AM19" i="16"/>
  <c r="AQ19" i="16"/>
  <c r="AU19" i="16"/>
  <c r="AY19" i="16"/>
  <c r="BC19" i="16"/>
  <c r="BG19" i="16"/>
  <c r="BK19" i="16"/>
  <c r="BO19" i="16"/>
  <c r="BS19" i="16"/>
  <c r="BW19" i="16"/>
  <c r="CA19" i="16"/>
  <c r="CE19" i="16"/>
  <c r="CI19" i="16"/>
  <c r="CM19" i="16"/>
  <c r="D20" i="16"/>
  <c r="H20" i="16"/>
  <c r="L20" i="16"/>
  <c r="P20" i="16"/>
  <c r="T20" i="16"/>
  <c r="X20" i="16"/>
  <c r="AB20" i="16"/>
  <c r="AF20" i="16"/>
  <c r="AJ20" i="16"/>
  <c r="AN20" i="16"/>
  <c r="AR20" i="16"/>
  <c r="AV20" i="16"/>
  <c r="AZ20" i="16"/>
  <c r="BD20" i="16"/>
  <c r="BH20" i="16"/>
  <c r="BL20" i="16"/>
  <c r="BP20" i="16"/>
  <c r="BT20" i="16"/>
  <c r="BX20" i="16"/>
  <c r="CB20" i="16"/>
  <c r="CF20" i="16"/>
  <c r="CJ20" i="16"/>
  <c r="CN20" i="16"/>
  <c r="E21" i="16"/>
  <c r="I21" i="16"/>
  <c r="M21" i="16"/>
  <c r="Q21" i="16"/>
  <c r="U21" i="16"/>
  <c r="Y21" i="16"/>
  <c r="AC21" i="16"/>
  <c r="AG21" i="16"/>
  <c r="AK21" i="16"/>
  <c r="AO21" i="16"/>
  <c r="AS21" i="16"/>
  <c r="AW21" i="16"/>
  <c r="BA21" i="16"/>
  <c r="BE21" i="16"/>
  <c r="BI21" i="16"/>
  <c r="BM21" i="16"/>
  <c r="BQ21" i="16"/>
  <c r="BU21" i="16"/>
  <c r="BY21" i="16"/>
  <c r="CC21" i="16"/>
  <c r="CG21" i="16"/>
  <c r="CK21" i="16"/>
  <c r="B22" i="16"/>
  <c r="F22" i="16"/>
  <c r="J22" i="16"/>
  <c r="N22" i="16"/>
  <c r="R22" i="16"/>
  <c r="V22" i="16"/>
  <c r="Z22" i="16"/>
  <c r="AD22" i="16"/>
  <c r="AH22" i="16"/>
  <c r="AL22" i="16"/>
  <c r="AP22" i="16"/>
  <c r="AT22" i="16"/>
  <c r="AX22" i="16"/>
  <c r="BB22" i="16"/>
  <c r="BF22" i="16"/>
  <c r="BJ22" i="16"/>
  <c r="BN22" i="16"/>
  <c r="BR22" i="16"/>
  <c r="BV22" i="16"/>
  <c r="BZ22" i="16"/>
  <c r="CD22" i="16"/>
  <c r="CH22" i="16"/>
  <c r="CL22" i="16"/>
  <c r="C23" i="16"/>
  <c r="G23" i="16"/>
  <c r="K23" i="16"/>
  <c r="O23" i="16"/>
  <c r="S23" i="16"/>
  <c r="W23" i="16"/>
  <c r="AA23" i="16"/>
  <c r="AE23" i="16"/>
  <c r="AI23" i="16"/>
  <c r="AM23" i="16"/>
  <c r="AQ23" i="16"/>
  <c r="AU23" i="16"/>
  <c r="AY23" i="16"/>
  <c r="BC23" i="16"/>
  <c r="BG23" i="16"/>
  <c r="BK23" i="16"/>
  <c r="BO23" i="16"/>
  <c r="BS23" i="16"/>
  <c r="BW23" i="16"/>
  <c r="CA23" i="16"/>
  <c r="CE23" i="16"/>
  <c r="CI23" i="16"/>
  <c r="CM23" i="16"/>
  <c r="D24" i="16"/>
  <c r="H24" i="16"/>
  <c r="L24" i="16"/>
  <c r="P24" i="16"/>
  <c r="T24" i="16"/>
  <c r="X24" i="16"/>
  <c r="AB24" i="16"/>
  <c r="AF24" i="16"/>
  <c r="AJ24" i="16"/>
  <c r="AN24" i="16"/>
  <c r="AR24" i="16"/>
  <c r="AV24" i="16"/>
  <c r="AZ24" i="16"/>
  <c r="BD24" i="16"/>
  <c r="BH24" i="16"/>
  <c r="BL24" i="16"/>
  <c r="BP24" i="16"/>
  <c r="BT24" i="16"/>
  <c r="BX24" i="16"/>
  <c r="CB24" i="16"/>
  <c r="CF24" i="16"/>
  <c r="CJ24" i="16"/>
  <c r="CN24" i="16"/>
  <c r="E25" i="16"/>
  <c r="I25" i="16"/>
  <c r="M25" i="16"/>
  <c r="Q25" i="16"/>
  <c r="U25" i="16"/>
  <c r="Y25" i="16"/>
  <c r="AC25" i="16"/>
  <c r="AG25" i="16"/>
  <c r="AK25" i="16"/>
  <c r="AO25" i="16"/>
  <c r="AS25" i="16"/>
  <c r="AW25" i="16"/>
  <c r="BA25" i="16"/>
  <c r="BE25" i="16"/>
  <c r="BI25" i="16"/>
  <c r="BM25" i="16"/>
  <c r="BQ25" i="16"/>
  <c r="BU25" i="16"/>
  <c r="BY25" i="16"/>
  <c r="CC25" i="16"/>
  <c r="CG25" i="16"/>
  <c r="CK25" i="16"/>
  <c r="B26" i="16"/>
  <c r="F26" i="16"/>
  <c r="J26" i="16"/>
  <c r="N26" i="16"/>
  <c r="R26" i="16"/>
  <c r="V26" i="16"/>
  <c r="Z26" i="16"/>
  <c r="AD26" i="16"/>
  <c r="AH26" i="16"/>
  <c r="AL26" i="16"/>
  <c r="AP26" i="16"/>
  <c r="AT26" i="16"/>
  <c r="AX26" i="16"/>
  <c r="BB26" i="16"/>
  <c r="BF26" i="16"/>
  <c r="BJ26" i="16"/>
  <c r="BN26" i="16"/>
  <c r="BR26" i="16"/>
  <c r="BV26" i="16"/>
  <c r="BZ26" i="16"/>
  <c r="CD26" i="16"/>
  <c r="CH26" i="16"/>
  <c r="CL26" i="16"/>
  <c r="C27" i="16"/>
  <c r="G27" i="16"/>
  <c r="K27" i="16"/>
  <c r="O27" i="16"/>
  <c r="S27" i="16"/>
  <c r="W27" i="16"/>
  <c r="AA27" i="16"/>
  <c r="AE27" i="16"/>
  <c r="AI27" i="16"/>
  <c r="AM27" i="16"/>
  <c r="AQ27" i="16"/>
  <c r="AU27" i="16"/>
  <c r="AY27" i="16"/>
  <c r="BC27" i="16"/>
  <c r="BG27" i="16"/>
  <c r="BK27" i="16"/>
  <c r="BO27" i="16"/>
  <c r="BS27" i="16"/>
  <c r="BW27" i="16"/>
  <c r="CA27" i="16"/>
  <c r="CE27" i="16"/>
  <c r="CI27" i="16"/>
  <c r="CM27" i="16"/>
  <c r="D28" i="16"/>
  <c r="H28" i="16"/>
  <c r="L28" i="16"/>
  <c r="P28" i="16"/>
  <c r="T28" i="16"/>
  <c r="X28" i="16"/>
  <c r="AB28" i="16"/>
  <c r="AF28" i="16"/>
  <c r="AJ28" i="16"/>
  <c r="AN28" i="16"/>
  <c r="AR28" i="16"/>
  <c r="AV28" i="16"/>
  <c r="AZ28" i="16"/>
  <c r="BD28" i="16"/>
  <c r="BH28" i="16"/>
  <c r="BL28" i="16"/>
  <c r="BP28" i="16"/>
  <c r="BT28" i="16"/>
  <c r="BX28" i="16"/>
  <c r="CB28" i="16"/>
  <c r="CF28" i="16"/>
  <c r="CJ28" i="16"/>
  <c r="CN28" i="16"/>
  <c r="E29" i="16"/>
  <c r="I29" i="16"/>
  <c r="M29" i="16"/>
  <c r="Q29" i="16"/>
  <c r="U29" i="16"/>
  <c r="Y29" i="16"/>
  <c r="AC29" i="16"/>
  <c r="AG29" i="16"/>
  <c r="AK29" i="16"/>
  <c r="AO29" i="16"/>
  <c r="AS29" i="16"/>
  <c r="AW29" i="16"/>
  <c r="BA29" i="16"/>
  <c r="BE29" i="16"/>
  <c r="BI29" i="16"/>
  <c r="BM29" i="16"/>
  <c r="BQ29" i="16"/>
  <c r="BU29" i="16"/>
  <c r="BY29" i="16"/>
  <c r="CC29" i="16"/>
  <c r="CG29" i="16"/>
  <c r="CK29" i="16"/>
  <c r="B30" i="16"/>
  <c r="F30" i="16"/>
  <c r="J30" i="16"/>
  <c r="N30" i="16"/>
  <c r="R30" i="16"/>
  <c r="V30" i="16"/>
  <c r="Z30" i="16"/>
  <c r="AD30" i="16"/>
  <c r="AH30" i="16"/>
  <c r="AL30" i="16"/>
  <c r="AP30" i="16"/>
  <c r="AT30" i="16"/>
  <c r="AX30" i="16"/>
  <c r="BB30" i="16"/>
  <c r="BF30" i="16"/>
  <c r="BJ30" i="16"/>
  <c r="BN30" i="16"/>
  <c r="BR30" i="16"/>
  <c r="BV30" i="16"/>
  <c r="BZ30" i="16"/>
  <c r="CD30" i="16"/>
  <c r="CH30" i="16"/>
  <c r="CL30" i="16"/>
  <c r="C31" i="16"/>
  <c r="G31" i="16"/>
  <c r="K31" i="16"/>
  <c r="O31" i="16"/>
  <c r="S31" i="16"/>
  <c r="W31" i="16"/>
  <c r="AA31" i="16"/>
  <c r="AE31" i="16"/>
  <c r="AI31" i="16"/>
  <c r="AM31" i="16"/>
  <c r="AQ31" i="16"/>
  <c r="AU31" i="16"/>
  <c r="AY31" i="16"/>
  <c r="BC31" i="16"/>
  <c r="BG31" i="16"/>
  <c r="BK31" i="16"/>
  <c r="BO31" i="16"/>
  <c r="BS31" i="16"/>
  <c r="BW31" i="16"/>
  <c r="CA31" i="16"/>
  <c r="CE31" i="16"/>
  <c r="CI31" i="16"/>
  <c r="CM31" i="16"/>
  <c r="D32" i="16"/>
  <c r="H32" i="16"/>
  <c r="L32" i="16"/>
  <c r="P32" i="16"/>
  <c r="T32" i="16"/>
  <c r="X32" i="16"/>
  <c r="AB32" i="16"/>
  <c r="AF32" i="16"/>
  <c r="AJ32" i="16"/>
  <c r="AN32" i="16"/>
  <c r="AR32" i="16"/>
  <c r="AV32" i="16"/>
  <c r="AZ32" i="16"/>
  <c r="BD32" i="16"/>
  <c r="BH32" i="16"/>
  <c r="BL32" i="16"/>
  <c r="BP32" i="16"/>
  <c r="BT32" i="16"/>
  <c r="BX32" i="16"/>
  <c r="CB32" i="16"/>
  <c r="CF32" i="16"/>
  <c r="CJ32" i="16"/>
  <c r="CN32" i="16"/>
  <c r="E33" i="16"/>
  <c r="I33" i="16"/>
  <c r="M33" i="16"/>
  <c r="Q33" i="16"/>
  <c r="U33" i="16"/>
  <c r="Y33" i="16"/>
  <c r="AC33" i="16"/>
  <c r="AG33" i="16"/>
  <c r="AK33" i="16"/>
  <c r="AO33" i="16"/>
  <c r="AS33" i="16"/>
  <c r="AW33" i="16"/>
  <c r="BA33" i="16"/>
  <c r="BE33" i="16"/>
  <c r="BI33" i="16"/>
  <c r="BM33" i="16"/>
  <c r="BQ33" i="16"/>
  <c r="BU33" i="16"/>
  <c r="BY33" i="16"/>
  <c r="CC33" i="16"/>
  <c r="CG33" i="16"/>
  <c r="CK33" i="16"/>
  <c r="B34" i="16"/>
  <c r="F34" i="16"/>
  <c r="J34" i="16"/>
  <c r="N34" i="16"/>
  <c r="R34" i="16"/>
  <c r="V34" i="16"/>
  <c r="Z34" i="16"/>
  <c r="AD34" i="16"/>
  <c r="AH34" i="16"/>
  <c r="AL34" i="16"/>
  <c r="AP34" i="16"/>
  <c r="AT34" i="16"/>
  <c r="AX34" i="16"/>
  <c r="BB34" i="16"/>
  <c r="BF34" i="16"/>
  <c r="BJ34" i="16"/>
  <c r="BN34" i="16"/>
  <c r="BR34" i="16"/>
  <c r="BV34" i="16"/>
  <c r="BZ34" i="16"/>
  <c r="CD34" i="16"/>
  <c r="CH34" i="16"/>
  <c r="CL34" i="16"/>
  <c r="C35" i="16"/>
  <c r="G35" i="16"/>
  <c r="K35" i="16"/>
  <c r="O35" i="16"/>
  <c r="S35" i="16"/>
  <c r="W35" i="16"/>
  <c r="AA35" i="16"/>
  <c r="AE35" i="16"/>
  <c r="AI35" i="16"/>
  <c r="AM35" i="16"/>
  <c r="AQ35" i="16"/>
  <c r="AU35" i="16"/>
  <c r="AY35" i="16"/>
  <c r="BC35" i="16"/>
  <c r="BG35" i="16"/>
  <c r="BK35" i="16"/>
  <c r="BO35" i="16"/>
  <c r="BS35" i="16"/>
  <c r="BW35" i="16"/>
  <c r="CA35" i="16"/>
  <c r="CE35" i="16"/>
  <c r="CI35" i="16"/>
  <c r="CM35" i="16"/>
  <c r="D36" i="16"/>
  <c r="H36" i="16"/>
  <c r="L36" i="16"/>
  <c r="P36" i="16"/>
  <c r="T36" i="16"/>
  <c r="X36" i="16"/>
  <c r="AB36" i="16"/>
  <c r="AF36" i="16"/>
  <c r="AJ36" i="16"/>
  <c r="AN36" i="16"/>
  <c r="AR36" i="16"/>
  <c r="AV36" i="16"/>
  <c r="AZ36" i="16"/>
  <c r="BD36" i="16"/>
  <c r="BH36" i="16"/>
  <c r="BL36" i="16"/>
  <c r="BP36" i="16"/>
  <c r="BT36" i="16"/>
  <c r="BX36" i="16"/>
  <c r="CB36" i="16"/>
  <c r="CF36" i="16"/>
  <c r="CJ36" i="16"/>
  <c r="CN36" i="16"/>
  <c r="E37" i="16"/>
  <c r="I37" i="16"/>
  <c r="M37" i="16"/>
  <c r="Q37" i="16"/>
  <c r="U37" i="16"/>
  <c r="Y37" i="16"/>
  <c r="AC37" i="16"/>
  <c r="AG37" i="16"/>
  <c r="AK37" i="16"/>
  <c r="AO37" i="16"/>
  <c r="AS37" i="16"/>
  <c r="AW37" i="16"/>
  <c r="BA37" i="16"/>
  <c r="BE37" i="16"/>
  <c r="BI37" i="16"/>
  <c r="BM37" i="16"/>
  <c r="BQ37" i="16"/>
  <c r="BU37" i="16"/>
  <c r="BY37" i="16"/>
  <c r="CC37" i="16"/>
  <c r="CG37" i="16"/>
  <c r="CK37" i="16"/>
  <c r="B38" i="16"/>
  <c r="F38" i="16"/>
  <c r="J38" i="16"/>
  <c r="N38" i="16"/>
  <c r="R38" i="16"/>
  <c r="V38" i="16"/>
  <c r="Z38" i="16"/>
  <c r="AD38" i="16"/>
  <c r="AH38" i="16"/>
  <c r="AL38" i="16"/>
  <c r="AP38" i="16"/>
  <c r="AT38" i="16"/>
  <c r="AX38" i="16"/>
  <c r="BB38" i="16"/>
  <c r="BF38" i="16"/>
  <c r="BJ38" i="16"/>
  <c r="BN38" i="16"/>
  <c r="BR38" i="16"/>
  <c r="BV38" i="16"/>
  <c r="BZ38" i="16"/>
  <c r="CD38" i="16"/>
  <c r="CH38" i="16"/>
  <c r="CL38" i="16"/>
  <c r="C39" i="16"/>
  <c r="G39" i="16"/>
  <c r="K39" i="16"/>
  <c r="O39" i="16"/>
  <c r="S39" i="16"/>
  <c r="W39" i="16"/>
  <c r="AA39" i="16"/>
  <c r="AE39" i="16"/>
  <c r="AI39" i="16"/>
  <c r="AM39" i="16"/>
  <c r="AQ39" i="16"/>
  <c r="AU39" i="16"/>
  <c r="AY39" i="16"/>
  <c r="BC39" i="16"/>
  <c r="BG39" i="16"/>
  <c r="BK39" i="16"/>
  <c r="BO39" i="16"/>
  <c r="BS39" i="16"/>
  <c r="BW39" i="16"/>
  <c r="CA39" i="16"/>
  <c r="CE39" i="16"/>
  <c r="CI39" i="16"/>
  <c r="CM39" i="16"/>
  <c r="D40" i="16"/>
  <c r="H40" i="16"/>
  <c r="L40" i="16"/>
  <c r="P40" i="16"/>
  <c r="T40" i="16"/>
  <c r="X40" i="16"/>
  <c r="AB40" i="16"/>
  <c r="AF40" i="16"/>
  <c r="AJ40" i="16"/>
  <c r="AN40" i="16"/>
  <c r="AR40" i="16"/>
  <c r="AV40" i="16"/>
  <c r="AZ40" i="16"/>
  <c r="BD40" i="16"/>
  <c r="BH40" i="16"/>
  <c r="BL40" i="16"/>
  <c r="BP40" i="16"/>
  <c r="BT40" i="16"/>
  <c r="BX40" i="16"/>
  <c r="CB40" i="16"/>
  <c r="CF40" i="16"/>
  <c r="CJ40" i="16"/>
  <c r="CN40" i="16"/>
  <c r="E41" i="16"/>
  <c r="I41" i="16"/>
  <c r="M41" i="16"/>
  <c r="Q41" i="16"/>
  <c r="U41" i="16"/>
  <c r="Y41" i="16"/>
  <c r="AC41" i="16"/>
  <c r="AG41" i="16"/>
  <c r="AK41" i="16"/>
  <c r="AO41" i="16"/>
  <c r="AS41" i="16"/>
  <c r="AW41" i="16"/>
  <c r="BA41" i="16"/>
  <c r="BE41" i="16"/>
  <c r="BI41" i="16"/>
  <c r="BM41" i="16"/>
  <c r="BQ41" i="16"/>
  <c r="BU41" i="16"/>
  <c r="BY41" i="16"/>
  <c r="CC41" i="16"/>
  <c r="CG41" i="16"/>
  <c r="CK41" i="16"/>
  <c r="B42" i="16"/>
  <c r="F42" i="16"/>
  <c r="J42" i="16"/>
  <c r="N42" i="16"/>
  <c r="R42" i="16"/>
  <c r="V42" i="16"/>
  <c r="Z42" i="16"/>
  <c r="AD42" i="16"/>
  <c r="AH42" i="16"/>
  <c r="AL42" i="16"/>
  <c r="AP42" i="16"/>
  <c r="AT42" i="16"/>
  <c r="AX42" i="16"/>
  <c r="BB42" i="16"/>
  <c r="BF42" i="16"/>
  <c r="BJ42" i="16"/>
  <c r="BN42" i="16"/>
  <c r="BR42" i="16"/>
  <c r="BV42" i="16"/>
  <c r="BZ42" i="16"/>
  <c r="CD42" i="16"/>
  <c r="CH42" i="16"/>
  <c r="CL42" i="16"/>
  <c r="C43" i="16"/>
  <c r="G43" i="16"/>
  <c r="K43" i="16"/>
  <c r="O43" i="16"/>
  <c r="S43" i="16"/>
  <c r="W43" i="16"/>
  <c r="AA43" i="16"/>
  <c r="AE43" i="16"/>
  <c r="AI43" i="16"/>
  <c r="AM43" i="16"/>
  <c r="AQ43" i="16"/>
  <c r="AU43" i="16"/>
  <c r="AY43" i="16"/>
  <c r="BC43" i="16"/>
  <c r="BG43" i="16"/>
  <c r="BK43" i="16"/>
  <c r="BO43" i="16"/>
  <c r="BS43" i="16"/>
  <c r="BW43" i="16"/>
  <c r="CA43" i="16"/>
  <c r="CE43" i="16"/>
  <c r="CI43" i="16"/>
  <c r="CM43" i="16"/>
  <c r="D44" i="16"/>
  <c r="H44" i="16"/>
  <c r="L44" i="16"/>
  <c r="P44" i="16"/>
  <c r="T44" i="16"/>
  <c r="X44" i="16"/>
  <c r="AB44" i="16"/>
  <c r="AF44" i="16"/>
  <c r="AJ44" i="16"/>
  <c r="AN44" i="16"/>
  <c r="AR44" i="16"/>
  <c r="AV44" i="16"/>
  <c r="AZ44" i="16"/>
  <c r="BD44" i="16"/>
  <c r="BH44" i="16"/>
  <c r="BL44" i="16"/>
  <c r="BP44" i="16"/>
  <c r="BT44" i="16"/>
  <c r="BX44" i="16"/>
  <c r="CB44" i="16"/>
  <c r="CF44" i="16"/>
  <c r="CJ44" i="16"/>
  <c r="CN44" i="16"/>
  <c r="E45" i="16"/>
  <c r="I45" i="16"/>
  <c r="M45" i="16"/>
  <c r="Q45" i="16"/>
  <c r="U45" i="16"/>
  <c r="Y45" i="16"/>
  <c r="AC45" i="16"/>
  <c r="AG45" i="16"/>
  <c r="AK45" i="16"/>
  <c r="AO45" i="16"/>
  <c r="AS45" i="16"/>
  <c r="AW45" i="16"/>
  <c r="BA45" i="16"/>
  <c r="BE45" i="16"/>
  <c r="BI45" i="16"/>
  <c r="BM45" i="16"/>
  <c r="BQ45" i="16"/>
  <c r="BU45" i="16"/>
  <c r="BY45" i="16"/>
  <c r="CC45" i="16"/>
  <c r="CG45" i="16"/>
  <c r="CN15" i="16"/>
  <c r="E16" i="16"/>
  <c r="I16" i="16"/>
  <c r="M16" i="16"/>
  <c r="Q16" i="16"/>
  <c r="U16" i="16"/>
  <c r="Y16" i="16"/>
  <c r="AC16" i="16"/>
  <c r="AG16" i="16"/>
  <c r="AK16" i="16"/>
  <c r="AO16" i="16"/>
  <c r="AS16" i="16"/>
  <c r="AW16" i="16"/>
  <c r="BA16" i="16"/>
  <c r="BE16" i="16"/>
  <c r="BI16" i="16"/>
  <c r="BM16" i="16"/>
  <c r="BQ16" i="16"/>
  <c r="BU16" i="16"/>
  <c r="BY16" i="16"/>
  <c r="CC16" i="16"/>
  <c r="CG16" i="16"/>
  <c r="CK16" i="16"/>
  <c r="B17" i="16"/>
  <c r="F17" i="16"/>
  <c r="J17" i="16"/>
  <c r="N17" i="16"/>
  <c r="R17" i="16"/>
  <c r="V17" i="16"/>
  <c r="Z17" i="16"/>
  <c r="AD17" i="16"/>
  <c r="AH17" i="16"/>
  <c r="AL17" i="16"/>
  <c r="AP17" i="16"/>
  <c r="AT17" i="16"/>
  <c r="AX17" i="16"/>
  <c r="BB17" i="16"/>
  <c r="BF17" i="16"/>
  <c r="BJ17" i="16"/>
  <c r="BN17" i="16"/>
  <c r="BR17" i="16"/>
  <c r="BV17" i="16"/>
  <c r="BZ17" i="16"/>
  <c r="CD17" i="16"/>
  <c r="CH17" i="16"/>
  <c r="CL17" i="16"/>
  <c r="C18" i="16"/>
  <c r="G18" i="16"/>
  <c r="K18" i="16"/>
  <c r="O18" i="16"/>
  <c r="S18" i="16"/>
  <c r="W18" i="16"/>
  <c r="AA18" i="16"/>
  <c r="AE18" i="16"/>
  <c r="AI18" i="16"/>
  <c r="AM18" i="16"/>
  <c r="AQ18" i="16"/>
  <c r="AU18" i="16"/>
  <c r="AY18" i="16"/>
  <c r="BC18" i="16"/>
  <c r="BG18" i="16"/>
  <c r="BK18" i="16"/>
  <c r="BO18" i="16"/>
  <c r="BS18" i="16"/>
  <c r="BW18" i="16"/>
  <c r="CA18" i="16"/>
  <c r="CE18" i="16"/>
  <c r="CI18" i="16"/>
  <c r="CM18" i="16"/>
  <c r="D19" i="16"/>
  <c r="H19" i="16"/>
  <c r="L19" i="16"/>
  <c r="P19" i="16"/>
  <c r="T19" i="16"/>
  <c r="X19" i="16"/>
  <c r="AB19" i="16"/>
  <c r="AF19" i="16"/>
  <c r="AJ19" i="16"/>
  <c r="AN19" i="16"/>
  <c r="AR19" i="16"/>
  <c r="AV19" i="16"/>
  <c r="AZ19" i="16"/>
  <c r="BD19" i="16"/>
  <c r="BH19" i="16"/>
  <c r="BL19" i="16"/>
  <c r="BP19" i="16"/>
  <c r="BT19" i="16"/>
  <c r="BX19" i="16"/>
  <c r="CB19" i="16"/>
  <c r="CF19" i="16"/>
  <c r="CJ19" i="16"/>
  <c r="CN19" i="16"/>
  <c r="E20" i="16"/>
  <c r="I20" i="16"/>
  <c r="M20" i="16"/>
  <c r="Q20" i="16"/>
  <c r="U20" i="16"/>
  <c r="Y20" i="16"/>
  <c r="AC20" i="16"/>
  <c r="AG20" i="16"/>
  <c r="AK20" i="16"/>
  <c r="AO20" i="16"/>
  <c r="AS20" i="16"/>
  <c r="AW20" i="16"/>
  <c r="BA20" i="16"/>
  <c r="BE20" i="16"/>
  <c r="BI20" i="16"/>
  <c r="BM20" i="16"/>
  <c r="BQ20" i="16"/>
  <c r="BU20" i="16"/>
  <c r="BY20" i="16"/>
  <c r="CC20" i="16"/>
  <c r="CG20" i="16"/>
  <c r="CK20" i="16"/>
  <c r="B21" i="16"/>
  <c r="F21" i="16"/>
  <c r="J21" i="16"/>
  <c r="N21" i="16"/>
  <c r="R21" i="16"/>
  <c r="V21" i="16"/>
  <c r="Z21" i="16"/>
  <c r="AD21" i="16"/>
  <c r="AH21" i="16"/>
  <c r="AL21" i="16"/>
  <c r="AP21" i="16"/>
  <c r="AT21" i="16"/>
  <c r="AX21" i="16"/>
  <c r="BB21" i="16"/>
  <c r="BF21" i="16"/>
  <c r="BJ21" i="16"/>
  <c r="BN21" i="16"/>
  <c r="BR21" i="16"/>
  <c r="BV21" i="16"/>
  <c r="BZ21" i="16"/>
  <c r="CD21" i="16"/>
  <c r="CH21" i="16"/>
  <c r="CL21" i="16"/>
  <c r="C22" i="16"/>
  <c r="G22" i="16"/>
  <c r="K22" i="16"/>
  <c r="O22" i="16"/>
  <c r="S22" i="16"/>
  <c r="W22" i="16"/>
  <c r="AA22" i="16"/>
  <c r="AE22" i="16"/>
  <c r="AI22" i="16"/>
  <c r="AM22" i="16"/>
  <c r="AQ22" i="16"/>
  <c r="AU22" i="16"/>
  <c r="AY22" i="16"/>
  <c r="BC22" i="16"/>
  <c r="BG22" i="16"/>
  <c r="BK22" i="16"/>
  <c r="BO22" i="16"/>
  <c r="BS22" i="16"/>
  <c r="BW22" i="16"/>
  <c r="CA22" i="16"/>
  <c r="CE22" i="16"/>
  <c r="CI22" i="16"/>
  <c r="CM22" i="16"/>
  <c r="D23" i="16"/>
  <c r="H23" i="16"/>
  <c r="L23" i="16"/>
  <c r="P23" i="16"/>
  <c r="T23" i="16"/>
  <c r="X23" i="16"/>
  <c r="AB23" i="16"/>
  <c r="AF23" i="16"/>
  <c r="AJ23" i="16"/>
  <c r="AN23" i="16"/>
  <c r="AR23" i="16"/>
  <c r="AV23" i="16"/>
  <c r="AZ23" i="16"/>
  <c r="BD23" i="16"/>
  <c r="BH23" i="16"/>
  <c r="BL23" i="16"/>
  <c r="BP23" i="16"/>
  <c r="BT23" i="16"/>
  <c r="BX23" i="16"/>
  <c r="CB23" i="16"/>
  <c r="CF23" i="16"/>
  <c r="CJ23" i="16"/>
  <c r="CN23" i="16"/>
  <c r="E24" i="16"/>
  <c r="I24" i="16"/>
  <c r="M24" i="16"/>
  <c r="Q24" i="16"/>
  <c r="U24" i="16"/>
  <c r="Y24" i="16"/>
  <c r="AC24" i="16"/>
  <c r="AG24" i="16"/>
  <c r="AK24" i="16"/>
  <c r="AO24" i="16"/>
  <c r="AS24" i="16"/>
  <c r="AW24" i="16"/>
  <c r="BA24" i="16"/>
  <c r="BE24" i="16"/>
  <c r="BI24" i="16"/>
  <c r="BM24" i="16"/>
  <c r="BQ24" i="16"/>
  <c r="BU24" i="16"/>
  <c r="BY24" i="16"/>
  <c r="CC24" i="16"/>
  <c r="CG24" i="16"/>
  <c r="CK24" i="16"/>
  <c r="B25" i="16"/>
  <c r="F25" i="16"/>
  <c r="J25" i="16"/>
  <c r="N25" i="16"/>
  <c r="R25" i="16"/>
  <c r="V25" i="16"/>
  <c r="Z25" i="16"/>
  <c r="AD25" i="16"/>
  <c r="AH25" i="16"/>
  <c r="AL25" i="16"/>
  <c r="AP25" i="16"/>
  <c r="AT25" i="16"/>
  <c r="AX25" i="16"/>
  <c r="BB25" i="16"/>
  <c r="BF25" i="16"/>
  <c r="BJ25" i="16"/>
  <c r="BN25" i="16"/>
  <c r="BR25" i="16"/>
  <c r="BV25" i="16"/>
  <c r="BZ25" i="16"/>
  <c r="CD25" i="16"/>
  <c r="CH25" i="16"/>
  <c r="CL25" i="16"/>
  <c r="C26" i="16"/>
  <c r="G26" i="16"/>
  <c r="K26" i="16"/>
  <c r="O26" i="16"/>
  <c r="S26" i="16"/>
  <c r="W26" i="16"/>
  <c r="AA26" i="16"/>
  <c r="AE26" i="16"/>
  <c r="AI26" i="16"/>
  <c r="AM26" i="16"/>
  <c r="AQ26" i="16"/>
  <c r="AU26" i="16"/>
  <c r="AY26" i="16"/>
  <c r="BC26" i="16"/>
  <c r="BG26" i="16"/>
  <c r="BK26" i="16"/>
  <c r="BO26" i="16"/>
  <c r="BS26" i="16"/>
  <c r="BW26" i="16"/>
  <c r="CA26" i="16"/>
  <c r="CE26" i="16"/>
  <c r="CI26" i="16"/>
  <c r="CM26" i="16"/>
  <c r="D27" i="16"/>
  <c r="H27" i="16"/>
  <c r="L27" i="16"/>
  <c r="P27" i="16"/>
  <c r="T27" i="16"/>
  <c r="X27" i="16"/>
  <c r="AB27" i="16"/>
  <c r="AF27" i="16"/>
  <c r="AJ27" i="16"/>
  <c r="AN27" i="16"/>
  <c r="AR27" i="16"/>
  <c r="AV27" i="16"/>
  <c r="AZ27" i="16"/>
  <c r="BD27" i="16"/>
  <c r="BH27" i="16"/>
  <c r="BL27" i="16"/>
  <c r="BP27" i="16"/>
  <c r="BT27" i="16"/>
  <c r="BX27" i="16"/>
  <c r="CB27" i="16"/>
  <c r="CF27" i="16"/>
  <c r="CJ27" i="16"/>
  <c r="CN27" i="16"/>
  <c r="E28" i="16"/>
  <c r="I28" i="16"/>
  <c r="M28" i="16"/>
  <c r="Q28" i="16"/>
  <c r="U28" i="16"/>
  <c r="Y28" i="16"/>
  <c r="AC28" i="16"/>
  <c r="AG28" i="16"/>
  <c r="AK28" i="16"/>
  <c r="AO28" i="16"/>
  <c r="AS28" i="16"/>
  <c r="AW28" i="16"/>
  <c r="BA28" i="16"/>
  <c r="BE28" i="16"/>
  <c r="BI28" i="16"/>
  <c r="BM28" i="16"/>
  <c r="BQ28" i="16"/>
  <c r="BU28" i="16"/>
  <c r="BY28" i="16"/>
  <c r="CC28" i="16"/>
  <c r="CG28" i="16"/>
  <c r="CK28" i="16"/>
  <c r="B29" i="16"/>
  <c r="F29" i="16"/>
  <c r="J29" i="16"/>
  <c r="N29" i="16"/>
  <c r="R29" i="16"/>
  <c r="V29" i="16"/>
  <c r="Z29" i="16"/>
  <c r="AD29" i="16"/>
  <c r="AH29" i="16"/>
  <c r="AL29" i="16"/>
  <c r="AP29" i="16"/>
  <c r="AT29" i="16"/>
  <c r="AX29" i="16"/>
  <c r="BB29" i="16"/>
  <c r="BF29" i="16"/>
  <c r="BJ29" i="16"/>
  <c r="BN29" i="16"/>
  <c r="BR29" i="16"/>
  <c r="BV29" i="16"/>
  <c r="BZ29" i="16"/>
  <c r="CD29" i="16"/>
  <c r="CH29" i="16"/>
  <c r="CL29" i="16"/>
  <c r="C30" i="16"/>
  <c r="G30" i="16"/>
  <c r="K30" i="16"/>
  <c r="O30" i="16"/>
  <c r="S30" i="16"/>
  <c r="W30" i="16"/>
  <c r="AA30" i="16"/>
  <c r="AE30" i="16"/>
  <c r="AI30" i="16"/>
  <c r="AM30" i="16"/>
  <c r="AQ30" i="16"/>
  <c r="AU30" i="16"/>
  <c r="AY30" i="16"/>
  <c r="BC30" i="16"/>
  <c r="BG30" i="16"/>
  <c r="BK30" i="16"/>
  <c r="BO30" i="16"/>
  <c r="BS30" i="16"/>
  <c r="BW30" i="16"/>
  <c r="CA30" i="16"/>
  <c r="CE30" i="16"/>
  <c r="CI30" i="16"/>
  <c r="CM30" i="16"/>
  <c r="D31" i="16"/>
  <c r="H31" i="16"/>
  <c r="L31" i="16"/>
  <c r="P31" i="16"/>
  <c r="T31" i="16"/>
  <c r="X31" i="16"/>
  <c r="AB31" i="16"/>
  <c r="AF31" i="16"/>
  <c r="AJ31" i="16"/>
  <c r="AN31" i="16"/>
  <c r="AR31" i="16"/>
  <c r="AV31" i="16"/>
  <c r="AZ31" i="16"/>
  <c r="BD31" i="16"/>
  <c r="BH31" i="16"/>
  <c r="BL31" i="16"/>
  <c r="BP31" i="16"/>
  <c r="BT31" i="16"/>
  <c r="BX31" i="16"/>
  <c r="CB31" i="16"/>
  <c r="CF31" i="16"/>
  <c r="CJ31" i="16"/>
  <c r="CN31" i="16"/>
  <c r="E32" i="16"/>
  <c r="I32" i="16"/>
  <c r="M32" i="16"/>
  <c r="Q32" i="16"/>
  <c r="U32" i="16"/>
  <c r="Y32" i="16"/>
  <c r="AC32" i="16"/>
  <c r="AG32" i="16"/>
  <c r="AK32" i="16"/>
  <c r="AO32" i="16"/>
  <c r="AS32" i="16"/>
  <c r="AW32" i="16"/>
  <c r="BA32" i="16"/>
  <c r="BE32" i="16"/>
  <c r="BI32" i="16"/>
  <c r="BM32" i="16"/>
  <c r="BQ32" i="16"/>
  <c r="BU32" i="16"/>
  <c r="BY32" i="16"/>
  <c r="CC32" i="16"/>
  <c r="CG32" i="16"/>
  <c r="CK32" i="16"/>
  <c r="B33" i="16"/>
  <c r="F33" i="16"/>
  <c r="J33" i="16"/>
  <c r="N33" i="16"/>
  <c r="R33" i="16"/>
  <c r="V33" i="16"/>
  <c r="Z33" i="16"/>
  <c r="AD33" i="16"/>
  <c r="AH33" i="16"/>
  <c r="AL33" i="16"/>
  <c r="AP33" i="16"/>
  <c r="AT33" i="16"/>
  <c r="AX33" i="16"/>
  <c r="BB33" i="16"/>
  <c r="BF33" i="16"/>
  <c r="BJ33" i="16"/>
  <c r="BN33" i="16"/>
  <c r="BR33" i="16"/>
  <c r="BV33" i="16"/>
  <c r="BZ33" i="16"/>
  <c r="CD33" i="16"/>
  <c r="CH33" i="16"/>
  <c r="CL33" i="16"/>
  <c r="C34" i="16"/>
  <c r="G34" i="16"/>
  <c r="K34" i="16"/>
  <c r="O34" i="16"/>
  <c r="S34" i="16"/>
  <c r="W34" i="16"/>
  <c r="AA34" i="16"/>
  <c r="AE34" i="16"/>
  <c r="AI34" i="16"/>
  <c r="AM34" i="16"/>
  <c r="AQ34" i="16"/>
  <c r="AU34" i="16"/>
  <c r="AY34" i="16"/>
  <c r="BC34" i="16"/>
  <c r="BG34" i="16"/>
  <c r="BK34" i="16"/>
  <c r="BO34" i="16"/>
  <c r="BS34" i="16"/>
  <c r="BW34" i="16"/>
  <c r="CA34" i="16"/>
  <c r="CE34" i="16"/>
  <c r="CI34" i="16"/>
  <c r="CM34" i="16"/>
  <c r="D35" i="16"/>
  <c r="H35" i="16"/>
  <c r="L35" i="16"/>
  <c r="P35" i="16"/>
  <c r="T35" i="16"/>
  <c r="X35" i="16"/>
  <c r="AB35" i="16"/>
  <c r="AF35" i="16"/>
  <c r="AJ35" i="16"/>
  <c r="AN35" i="16"/>
  <c r="AR35" i="16"/>
  <c r="AV35" i="16"/>
  <c r="AZ35" i="16"/>
  <c r="BD35" i="16"/>
  <c r="BH35" i="16"/>
  <c r="BL35" i="16"/>
  <c r="BP35" i="16"/>
  <c r="BT35" i="16"/>
  <c r="BX35" i="16"/>
  <c r="CB35" i="16"/>
  <c r="CF35" i="16"/>
  <c r="CJ35" i="16"/>
  <c r="CN35" i="16"/>
  <c r="E36" i="16"/>
  <c r="I36" i="16"/>
  <c r="M36" i="16"/>
  <c r="Q36" i="16"/>
  <c r="U36" i="16"/>
  <c r="Y36" i="16"/>
  <c r="AC36" i="16"/>
  <c r="AG36" i="16"/>
  <c r="AK36" i="16"/>
  <c r="AO36" i="16"/>
  <c r="AS36" i="16"/>
  <c r="AW36" i="16"/>
  <c r="BA36" i="16"/>
  <c r="BE36" i="16"/>
  <c r="BI36" i="16"/>
  <c r="BM36" i="16"/>
  <c r="BQ36" i="16"/>
  <c r="BU36" i="16"/>
  <c r="BY36" i="16"/>
  <c r="CC36" i="16"/>
  <c r="CG36" i="16"/>
  <c r="CK36" i="16"/>
  <c r="B37" i="16"/>
  <c r="F37" i="16"/>
  <c r="J37" i="16"/>
  <c r="N37" i="16"/>
  <c r="R37" i="16"/>
  <c r="V37" i="16"/>
  <c r="Z37" i="16"/>
  <c r="AD37" i="16"/>
  <c r="AH37" i="16"/>
  <c r="AL37" i="16"/>
  <c r="AP37" i="16"/>
  <c r="AT37" i="16"/>
  <c r="AX37" i="16"/>
  <c r="BB37" i="16"/>
  <c r="BF37" i="16"/>
  <c r="BJ37" i="16"/>
  <c r="BN37" i="16"/>
  <c r="BR37" i="16"/>
  <c r="BV37" i="16"/>
  <c r="BZ37" i="16"/>
  <c r="CD37" i="16"/>
  <c r="CH37" i="16"/>
  <c r="CL37" i="16"/>
  <c r="C38" i="16"/>
  <c r="G38" i="16"/>
  <c r="K38" i="16"/>
  <c r="O38" i="16"/>
  <c r="S38" i="16"/>
  <c r="W38" i="16"/>
  <c r="AA38" i="16"/>
  <c r="AE38" i="16"/>
  <c r="AI38" i="16"/>
  <c r="AM38" i="16"/>
  <c r="AQ38" i="16"/>
  <c r="AU38" i="16"/>
  <c r="AY38" i="16"/>
  <c r="BC38" i="16"/>
  <c r="BG38" i="16"/>
  <c r="BK38" i="16"/>
  <c r="BO38" i="16"/>
  <c r="BS38" i="16"/>
  <c r="BW38" i="16"/>
  <c r="CA38" i="16"/>
  <c r="CE38" i="16"/>
  <c r="CI38" i="16"/>
  <c r="CM38" i="16"/>
  <c r="D39" i="16"/>
  <c r="H39" i="16"/>
  <c r="L39" i="16"/>
  <c r="P39" i="16"/>
  <c r="T39" i="16"/>
  <c r="X39" i="16"/>
  <c r="AB39" i="16"/>
  <c r="AF39" i="16"/>
  <c r="AJ39" i="16"/>
  <c r="AN39" i="16"/>
  <c r="AR39" i="16"/>
  <c r="AV39" i="16"/>
  <c r="AZ39" i="16"/>
  <c r="BD39" i="16"/>
  <c r="BH39" i="16"/>
  <c r="BL39" i="16"/>
  <c r="BP39" i="16"/>
  <c r="BT39" i="16"/>
  <c r="BX39" i="16"/>
  <c r="CB39" i="16"/>
  <c r="CF39" i="16"/>
  <c r="CJ39" i="16"/>
  <c r="CN39" i="16"/>
  <c r="E40" i="16"/>
  <c r="I40" i="16"/>
  <c r="M40" i="16"/>
  <c r="Q40" i="16"/>
  <c r="U40" i="16"/>
  <c r="Y40" i="16"/>
  <c r="AC40" i="16"/>
  <c r="AG40" i="16"/>
  <c r="AK40" i="16"/>
  <c r="AO40" i="16"/>
  <c r="AS40" i="16"/>
  <c r="AW40" i="16"/>
  <c r="BA40" i="16"/>
  <c r="BE40" i="16"/>
  <c r="BI40" i="16"/>
  <c r="BM40" i="16"/>
  <c r="BQ40" i="16"/>
  <c r="BU40" i="16"/>
  <c r="BY40" i="16"/>
  <c r="CC40" i="16"/>
  <c r="CG40" i="16"/>
  <c r="CK40" i="16"/>
  <c r="B41" i="16"/>
  <c r="F41" i="16"/>
  <c r="J41" i="16"/>
  <c r="N41" i="16"/>
  <c r="R41" i="16"/>
  <c r="V41" i="16"/>
  <c r="Z41" i="16"/>
  <c r="AD41" i="16"/>
  <c r="AH41" i="16"/>
  <c r="AL41" i="16"/>
  <c r="AP41" i="16"/>
  <c r="AT41" i="16"/>
  <c r="AX41" i="16"/>
  <c r="BB41" i="16"/>
  <c r="BF41" i="16"/>
  <c r="BJ41" i="16"/>
  <c r="BN41" i="16"/>
  <c r="BR41" i="16"/>
  <c r="BV41" i="16"/>
  <c r="BZ41" i="16"/>
  <c r="CD41" i="16"/>
  <c r="CH41" i="16"/>
  <c r="CL41" i="16"/>
  <c r="C42" i="16"/>
  <c r="G42" i="16"/>
  <c r="K42" i="16"/>
  <c r="O42" i="16"/>
  <c r="S42" i="16"/>
  <c r="W42" i="16"/>
  <c r="AA42" i="16"/>
  <c r="AE42" i="16"/>
  <c r="AI42" i="16"/>
  <c r="AM42" i="16"/>
  <c r="AQ42" i="16"/>
  <c r="AU42" i="16"/>
  <c r="AY42" i="16"/>
  <c r="BC42" i="16"/>
  <c r="BG42" i="16"/>
  <c r="BK42" i="16"/>
  <c r="BO42" i="16"/>
  <c r="BS42" i="16"/>
  <c r="BW42" i="16"/>
  <c r="CA42" i="16"/>
  <c r="CE42" i="16"/>
  <c r="CI42" i="16"/>
  <c r="CM42" i="16"/>
  <c r="D43" i="16"/>
  <c r="H43" i="16"/>
  <c r="L43" i="16"/>
  <c r="P43" i="16"/>
  <c r="T43" i="16"/>
  <c r="X43" i="16"/>
  <c r="AB43" i="16"/>
  <c r="AF43" i="16"/>
  <c r="AJ43" i="16"/>
  <c r="AN43" i="16"/>
  <c r="AR43" i="16"/>
  <c r="AV43" i="16"/>
  <c r="AZ43" i="16"/>
  <c r="BD43" i="16"/>
  <c r="BH43" i="16"/>
  <c r="BL43" i="16"/>
  <c r="BP43" i="16"/>
  <c r="BT43" i="16"/>
  <c r="BX43" i="16"/>
  <c r="CB43" i="16"/>
  <c r="CF43" i="16"/>
  <c r="CJ43" i="16"/>
  <c r="CN43" i="16"/>
  <c r="E44" i="16"/>
  <c r="I44" i="16"/>
  <c r="M44" i="16"/>
  <c r="Q44" i="16"/>
  <c r="U44" i="16"/>
  <c r="Y44" i="16"/>
  <c r="AC44" i="16"/>
  <c r="AG44" i="16"/>
  <c r="AK44" i="16"/>
  <c r="AO44" i="16"/>
  <c r="AS44" i="16"/>
  <c r="AW44" i="16"/>
  <c r="BA44" i="16"/>
  <c r="BE44" i="16"/>
  <c r="BI44" i="16"/>
  <c r="BM44" i="16"/>
  <c r="BQ44" i="16"/>
  <c r="BU44" i="16"/>
  <c r="BY44" i="16"/>
  <c r="CC44" i="16"/>
  <c r="CG44" i="16"/>
  <c r="CK44" i="16"/>
  <c r="B45" i="16"/>
  <c r="F45" i="16"/>
  <c r="J45" i="16"/>
  <c r="N45" i="16"/>
  <c r="R45" i="16"/>
  <c r="V45" i="16"/>
  <c r="Z45" i="16"/>
  <c r="AD45" i="16"/>
  <c r="AH45" i="16"/>
  <c r="AL45" i="16"/>
  <c r="AP45" i="16"/>
  <c r="AT45" i="16"/>
  <c r="AX45" i="16"/>
  <c r="BB45" i="16"/>
  <c r="BF45" i="16"/>
  <c r="BJ45" i="16"/>
  <c r="BN45" i="16"/>
  <c r="BR45" i="16"/>
  <c r="BV45" i="16"/>
  <c r="BZ45" i="16"/>
  <c r="CD45" i="16"/>
  <c r="CH45" i="16"/>
  <c r="CJ45" i="16"/>
  <c r="CN45" i="16"/>
  <c r="E46" i="16"/>
  <c r="I46" i="16"/>
  <c r="M46" i="16"/>
  <c r="Q46" i="16"/>
  <c r="U46" i="16"/>
  <c r="Y46" i="16"/>
  <c r="AC46" i="16"/>
  <c r="AG46" i="16"/>
  <c r="AK46" i="16"/>
  <c r="AO46" i="16"/>
  <c r="AS46" i="16"/>
  <c r="AW46" i="16"/>
  <c r="BA46" i="16"/>
  <c r="BE46" i="16"/>
  <c r="BI46" i="16"/>
  <c r="BM46" i="16"/>
  <c r="BQ46" i="16"/>
  <c r="BU46" i="16"/>
  <c r="BY46" i="16"/>
  <c r="CC46" i="16"/>
  <c r="CG46" i="16"/>
  <c r="CK46" i="16"/>
  <c r="B47" i="16"/>
  <c r="F47" i="16"/>
  <c r="J47" i="16"/>
  <c r="N47" i="16"/>
  <c r="R47" i="16"/>
  <c r="V47" i="16"/>
  <c r="Z47" i="16"/>
  <c r="AD47" i="16"/>
  <c r="AH47" i="16"/>
  <c r="AL47" i="16"/>
  <c r="AP47" i="16"/>
  <c r="AT47" i="16"/>
  <c r="AX47" i="16"/>
  <c r="BB47" i="16"/>
  <c r="BF47" i="16"/>
  <c r="BJ47" i="16"/>
  <c r="BN47" i="16"/>
  <c r="BR47" i="16"/>
  <c r="BV47" i="16"/>
  <c r="BZ47" i="16"/>
  <c r="CD47" i="16"/>
  <c r="CH47" i="16"/>
  <c r="CL47" i="16"/>
  <c r="C48" i="16"/>
  <c r="G48" i="16"/>
  <c r="K48" i="16"/>
  <c r="O48" i="16"/>
  <c r="S48" i="16"/>
  <c r="W48" i="16"/>
  <c r="AA48" i="16"/>
  <c r="AE48" i="16"/>
  <c r="AI48" i="16"/>
  <c r="AM48" i="16"/>
  <c r="AQ48" i="16"/>
  <c r="AU48" i="16"/>
  <c r="AY48" i="16"/>
  <c r="BC48" i="16"/>
  <c r="BG48" i="16"/>
  <c r="BK48" i="16"/>
  <c r="BO48" i="16"/>
  <c r="BS48" i="16"/>
  <c r="BW48" i="16"/>
  <c r="CA48" i="16"/>
  <c r="CE48" i="16"/>
  <c r="CI48" i="16"/>
  <c r="CM48" i="16"/>
  <c r="D49" i="16"/>
  <c r="H49" i="16"/>
  <c r="L49" i="16"/>
  <c r="P49" i="16"/>
  <c r="T49" i="16"/>
  <c r="X49" i="16"/>
  <c r="AB49" i="16"/>
  <c r="AF49" i="16"/>
  <c r="AJ49" i="16"/>
  <c r="AN49" i="16"/>
  <c r="AR49" i="16"/>
  <c r="AV49" i="16"/>
  <c r="AZ49" i="16"/>
  <c r="BD49" i="16"/>
  <c r="BH49" i="16"/>
  <c r="BL49" i="16"/>
  <c r="BP49" i="16"/>
  <c r="BT49" i="16"/>
  <c r="BX49" i="16"/>
  <c r="CB49" i="16"/>
  <c r="CF49" i="16"/>
  <c r="CJ49" i="16"/>
  <c r="CN49" i="16"/>
  <c r="E50" i="16"/>
  <c r="I50" i="16"/>
  <c r="M50" i="16"/>
  <c r="Q50" i="16"/>
  <c r="U50" i="16"/>
  <c r="Y50" i="16"/>
  <c r="AC50" i="16"/>
  <c r="AG50" i="16"/>
  <c r="AK50" i="16"/>
  <c r="AO50" i="16"/>
  <c r="AS50" i="16"/>
  <c r="AW50" i="16"/>
  <c r="BA50" i="16"/>
  <c r="BE50" i="16"/>
  <c r="BI50" i="16"/>
  <c r="BM50" i="16"/>
  <c r="BQ50" i="16"/>
  <c r="BU50" i="16"/>
  <c r="BY50" i="16"/>
  <c r="CC50" i="16"/>
  <c r="CG50" i="16"/>
  <c r="CK50" i="16"/>
  <c r="B51" i="16"/>
  <c r="F51" i="16"/>
  <c r="J51" i="16"/>
  <c r="N51" i="16"/>
  <c r="R51" i="16"/>
  <c r="V51" i="16"/>
  <c r="Z51" i="16"/>
  <c r="AD51" i="16"/>
  <c r="AH51" i="16"/>
  <c r="AL51" i="16"/>
  <c r="AP51" i="16"/>
  <c r="AT51" i="16"/>
  <c r="AX51" i="16"/>
  <c r="BB51" i="16"/>
  <c r="BF51" i="16"/>
  <c r="BJ51" i="16"/>
  <c r="BN51" i="16"/>
  <c r="BR51" i="16"/>
  <c r="BV51" i="16"/>
  <c r="BZ51" i="16"/>
  <c r="CD51" i="16"/>
  <c r="CH51" i="16"/>
  <c r="CL51" i="16"/>
  <c r="C52" i="16"/>
  <c r="G52" i="16"/>
  <c r="K52" i="16"/>
  <c r="O52" i="16"/>
  <c r="S52" i="16"/>
  <c r="W52" i="16"/>
  <c r="AA52" i="16"/>
  <c r="AE52" i="16"/>
  <c r="AI52" i="16"/>
  <c r="AM52" i="16"/>
  <c r="AQ52" i="16"/>
  <c r="AU52" i="16"/>
  <c r="AY52" i="16"/>
  <c r="BC52" i="16"/>
  <c r="BG52" i="16"/>
  <c r="BK52" i="16"/>
  <c r="BO52" i="16"/>
  <c r="BS52" i="16"/>
  <c r="BW52" i="16"/>
  <c r="CA52" i="16"/>
  <c r="CE52" i="16"/>
  <c r="CI52" i="16"/>
  <c r="CM52" i="16"/>
  <c r="D53" i="16"/>
  <c r="H53" i="16"/>
  <c r="L53" i="16"/>
  <c r="P53" i="16"/>
  <c r="T53" i="16"/>
  <c r="X53" i="16"/>
  <c r="AB53" i="16"/>
  <c r="AF53" i="16"/>
  <c r="AJ53" i="16"/>
  <c r="AN53" i="16"/>
  <c r="AR53" i="16"/>
  <c r="AV53" i="16"/>
  <c r="AZ53" i="16"/>
  <c r="BD53" i="16"/>
  <c r="BH53" i="16"/>
  <c r="BL53" i="16"/>
  <c r="BP53" i="16"/>
  <c r="BT53" i="16"/>
  <c r="BX53" i="16"/>
  <c r="CB53" i="16"/>
  <c r="CF53" i="16"/>
  <c r="CJ53" i="16"/>
  <c r="CN53" i="16"/>
  <c r="E54" i="16"/>
  <c r="I54" i="16"/>
  <c r="M54" i="16"/>
  <c r="Q54" i="16"/>
  <c r="U54" i="16"/>
  <c r="Y54" i="16"/>
  <c r="AC54" i="16"/>
  <c r="AG54" i="16"/>
  <c r="AK54" i="16"/>
  <c r="AO54" i="16"/>
  <c r="AS54" i="16"/>
  <c r="AW54" i="16"/>
  <c r="BA54" i="16"/>
  <c r="BE54" i="16"/>
  <c r="BI54" i="16"/>
  <c r="BM54" i="16"/>
  <c r="BQ54" i="16"/>
  <c r="BU54" i="16"/>
  <c r="BY54" i="16"/>
  <c r="CC54" i="16"/>
  <c r="CG54" i="16"/>
  <c r="CK54" i="16"/>
  <c r="B55" i="16"/>
  <c r="F55" i="16"/>
  <c r="J55" i="16"/>
  <c r="N55" i="16"/>
  <c r="R55" i="16"/>
  <c r="V55" i="16"/>
  <c r="Z55" i="16"/>
  <c r="AD55" i="16"/>
  <c r="AH55" i="16"/>
  <c r="AL55" i="16"/>
  <c r="AP55" i="16"/>
  <c r="AT55" i="16"/>
  <c r="AX55" i="16"/>
  <c r="BB55" i="16"/>
  <c r="BF55" i="16"/>
  <c r="BJ55" i="16"/>
  <c r="BN55" i="16"/>
  <c r="BR55" i="16"/>
  <c r="BV55" i="16"/>
  <c r="BZ55" i="16"/>
  <c r="CD55" i="16"/>
  <c r="CH55" i="16"/>
  <c r="CL55" i="16"/>
  <c r="C56" i="16"/>
  <c r="G56" i="16"/>
  <c r="K56" i="16"/>
  <c r="O56" i="16"/>
  <c r="S56" i="16"/>
  <c r="W56" i="16"/>
  <c r="AA56" i="16"/>
  <c r="AE56" i="16"/>
  <c r="AI56" i="16"/>
  <c r="AM56" i="16"/>
  <c r="AQ56" i="16"/>
  <c r="AU56" i="16"/>
  <c r="AY56" i="16"/>
  <c r="BC56" i="16"/>
  <c r="BG56" i="16"/>
  <c r="BK56" i="16"/>
  <c r="BO56" i="16"/>
  <c r="BS56" i="16"/>
  <c r="BW56" i="16"/>
  <c r="CA56" i="16"/>
  <c r="CE56" i="16"/>
  <c r="CI56" i="16"/>
  <c r="CM56" i="16"/>
  <c r="D57" i="16"/>
  <c r="H57" i="16"/>
  <c r="L57" i="16"/>
  <c r="P57" i="16"/>
  <c r="T57" i="16"/>
  <c r="X57" i="16"/>
  <c r="AB57" i="16"/>
  <c r="AF57" i="16"/>
  <c r="AJ57" i="16"/>
  <c r="AN57" i="16"/>
  <c r="AR57" i="16"/>
  <c r="AV57" i="16"/>
  <c r="AZ57" i="16"/>
  <c r="BD57" i="16"/>
  <c r="BH57" i="16"/>
  <c r="BL57" i="16"/>
  <c r="BP57" i="16"/>
  <c r="BT57" i="16"/>
  <c r="BX57" i="16"/>
  <c r="CB57" i="16"/>
  <c r="CF57" i="16"/>
  <c r="CJ57" i="16"/>
  <c r="CN57" i="16"/>
  <c r="E58" i="16"/>
  <c r="I58" i="16"/>
  <c r="M58" i="16"/>
  <c r="Q58" i="16"/>
  <c r="U58" i="16"/>
  <c r="Y58" i="16"/>
  <c r="AC58" i="16"/>
  <c r="AG58" i="16"/>
  <c r="AK58" i="16"/>
  <c r="AO58" i="16"/>
  <c r="AS58" i="16"/>
  <c r="AW58" i="16"/>
  <c r="BA58" i="16"/>
  <c r="BE58" i="16"/>
  <c r="BI58" i="16"/>
  <c r="BM58" i="16"/>
  <c r="BQ58" i="16"/>
  <c r="BU58" i="16"/>
  <c r="BY58" i="16"/>
  <c r="CC58" i="16"/>
  <c r="CG58" i="16"/>
  <c r="CK58" i="16"/>
  <c r="B59" i="16"/>
  <c r="F59" i="16"/>
  <c r="J59" i="16"/>
  <c r="N59" i="16"/>
  <c r="R59" i="16"/>
  <c r="V59" i="16"/>
  <c r="Z59" i="16"/>
  <c r="AD59" i="16"/>
  <c r="AH59" i="16"/>
  <c r="AL59" i="16"/>
  <c r="AP59" i="16"/>
  <c r="AT59" i="16"/>
  <c r="AX59" i="16"/>
  <c r="BB59" i="16"/>
  <c r="BF59" i="16"/>
  <c r="BJ59" i="16"/>
  <c r="BN59" i="16"/>
  <c r="BR59" i="16"/>
  <c r="BV59" i="16"/>
  <c r="BZ59" i="16"/>
  <c r="CD59" i="16"/>
  <c r="CH59" i="16"/>
  <c r="CL59" i="16"/>
  <c r="C60" i="16"/>
  <c r="G60" i="16"/>
  <c r="K60" i="16"/>
  <c r="O60" i="16"/>
  <c r="S60" i="16"/>
  <c r="W60" i="16"/>
  <c r="AA60" i="16"/>
  <c r="AE60" i="16"/>
  <c r="AI60" i="16"/>
  <c r="AM60" i="16"/>
  <c r="AQ60" i="16"/>
  <c r="AU60" i="16"/>
  <c r="AY60" i="16"/>
  <c r="BC60" i="16"/>
  <c r="BG60" i="16"/>
  <c r="BK60" i="16"/>
  <c r="BO60" i="16"/>
  <c r="BS60" i="16"/>
  <c r="BW60" i="16"/>
  <c r="CA60" i="16"/>
  <c r="CE60" i="16"/>
  <c r="CI60" i="16"/>
  <c r="CM60" i="16"/>
  <c r="D5" i="17"/>
  <c r="H5" i="17"/>
  <c r="L5" i="17"/>
  <c r="P5" i="17"/>
  <c r="T5" i="17"/>
  <c r="X5" i="17"/>
  <c r="AB5" i="17"/>
  <c r="AF5" i="17"/>
  <c r="AJ5" i="17"/>
  <c r="AN5" i="17"/>
  <c r="AR5" i="17"/>
  <c r="AV5" i="17"/>
  <c r="AZ5" i="17"/>
  <c r="BD5" i="17"/>
  <c r="BH5" i="17"/>
  <c r="BL5" i="17"/>
  <c r="BP5" i="17"/>
  <c r="BT5" i="17"/>
  <c r="BX5" i="17"/>
  <c r="CB5" i="17"/>
  <c r="CF5" i="17"/>
  <c r="CJ5" i="17"/>
  <c r="CN5" i="17"/>
  <c r="E6" i="17"/>
  <c r="I6" i="17"/>
  <c r="M6" i="17"/>
  <c r="Q6" i="17"/>
  <c r="U6" i="17"/>
  <c r="Y6" i="17"/>
  <c r="AC6" i="17"/>
  <c r="AG6" i="17"/>
  <c r="AK6" i="17"/>
  <c r="AO6" i="17"/>
  <c r="AS6" i="17"/>
  <c r="AW6" i="17"/>
  <c r="BA6" i="17"/>
  <c r="BE6" i="17"/>
  <c r="BI6" i="17"/>
  <c r="BM6" i="17"/>
  <c r="BQ6" i="17"/>
  <c r="BU6" i="17"/>
  <c r="BY6" i="17"/>
  <c r="CC6" i="17"/>
  <c r="CG6" i="17"/>
  <c r="CK6" i="17"/>
  <c r="B7" i="17"/>
  <c r="F7" i="17"/>
  <c r="J7" i="17"/>
  <c r="N7" i="17"/>
  <c r="R7" i="17"/>
  <c r="V7" i="17"/>
  <c r="Z7" i="17"/>
  <c r="AD7" i="17"/>
  <c r="AH7" i="17"/>
  <c r="AL7" i="17"/>
  <c r="AP7" i="17"/>
  <c r="AT7" i="17"/>
  <c r="AX7" i="17"/>
  <c r="BB7" i="17"/>
  <c r="BF7" i="17"/>
  <c r="BJ7" i="17"/>
  <c r="BN7" i="17"/>
  <c r="BR7" i="17"/>
  <c r="BV7" i="17"/>
  <c r="BZ7" i="17"/>
  <c r="CD7" i="17"/>
  <c r="CH7" i="17"/>
  <c r="CL7" i="17"/>
  <c r="C8" i="17"/>
  <c r="G8" i="17"/>
  <c r="K8" i="17"/>
  <c r="O8" i="17"/>
  <c r="S8" i="17"/>
  <c r="W8" i="17"/>
  <c r="AA8" i="17"/>
  <c r="AE8" i="17"/>
  <c r="AI8" i="17"/>
  <c r="AM8" i="17"/>
  <c r="AQ8" i="17"/>
  <c r="AU8" i="17"/>
  <c r="AY8" i="17"/>
  <c r="BC8" i="17"/>
  <c r="BG8" i="17"/>
  <c r="BK8" i="17"/>
  <c r="BO8" i="17"/>
  <c r="BS8" i="17"/>
  <c r="BW8" i="17"/>
  <c r="CA8" i="17"/>
  <c r="CE8" i="17"/>
  <c r="CI8" i="17"/>
  <c r="CM8" i="17"/>
  <c r="D9" i="17"/>
  <c r="H9" i="17"/>
  <c r="L9" i="17"/>
  <c r="P9" i="17"/>
  <c r="T9" i="17"/>
  <c r="X9" i="17"/>
  <c r="AB9" i="17"/>
  <c r="AF9" i="17"/>
  <c r="AJ9" i="17"/>
  <c r="AN9" i="17"/>
  <c r="AR9" i="17"/>
  <c r="AV9" i="17"/>
  <c r="AZ9" i="17"/>
  <c r="BD9" i="17"/>
  <c r="BH9" i="17"/>
  <c r="BL9" i="17"/>
  <c r="BP9" i="17"/>
  <c r="BT9" i="17"/>
  <c r="BX9" i="17"/>
  <c r="CB9" i="17"/>
  <c r="CF9" i="17"/>
  <c r="CJ9" i="17"/>
  <c r="CN9" i="17"/>
  <c r="E10" i="17"/>
  <c r="I10" i="17"/>
  <c r="M10" i="17"/>
  <c r="Q10" i="17"/>
  <c r="U10" i="17"/>
  <c r="Y10" i="17"/>
  <c r="AC10" i="17"/>
  <c r="AG10" i="17"/>
  <c r="AK10" i="17"/>
  <c r="AO10" i="17"/>
  <c r="AS10" i="17"/>
  <c r="AW10" i="17"/>
  <c r="BA10" i="17"/>
  <c r="BE10" i="17"/>
  <c r="BI10" i="17"/>
  <c r="BM10" i="17"/>
  <c r="BQ10" i="17"/>
  <c r="BU10" i="17"/>
  <c r="BY10" i="17"/>
  <c r="CC10" i="17"/>
  <c r="CG10" i="17"/>
  <c r="CK10" i="17"/>
  <c r="B11" i="17"/>
  <c r="F11" i="17"/>
  <c r="J11" i="17"/>
  <c r="N11" i="17"/>
  <c r="R11" i="17"/>
  <c r="V11" i="17"/>
  <c r="Z11" i="17"/>
  <c r="AD11" i="17"/>
  <c r="AH11" i="17"/>
  <c r="AL11" i="17"/>
  <c r="AP11" i="17"/>
  <c r="AT11" i="17"/>
  <c r="AX11" i="17"/>
  <c r="BB11" i="17"/>
  <c r="BF11" i="17"/>
  <c r="BJ11" i="17"/>
  <c r="BN11" i="17"/>
  <c r="BR11" i="17"/>
  <c r="BV11" i="17"/>
  <c r="BZ11" i="17"/>
  <c r="CD11" i="17"/>
  <c r="CH11" i="17"/>
  <c r="CL11" i="17"/>
  <c r="C12" i="17"/>
  <c r="G12" i="17"/>
  <c r="K12" i="17"/>
  <c r="O12" i="17"/>
  <c r="S12" i="17"/>
  <c r="W12" i="17"/>
  <c r="AA12" i="17"/>
  <c r="AE12" i="17"/>
  <c r="AI12" i="17"/>
  <c r="AM12" i="17"/>
  <c r="AQ12" i="17"/>
  <c r="AU12" i="17"/>
  <c r="AY12" i="17"/>
  <c r="BC12" i="17"/>
  <c r="BG12" i="17"/>
  <c r="BK12" i="17"/>
  <c r="BO12" i="17"/>
  <c r="BS12" i="17"/>
  <c r="BW12" i="17"/>
  <c r="CA12" i="17"/>
  <c r="CE12" i="17"/>
  <c r="CI12" i="17"/>
  <c r="CM12" i="17"/>
  <c r="D13" i="17"/>
  <c r="H13" i="17"/>
  <c r="L13" i="17"/>
  <c r="P13" i="17"/>
  <c r="T13" i="17"/>
  <c r="X13" i="17"/>
  <c r="AB13" i="17"/>
  <c r="AF13" i="17"/>
  <c r="AJ13" i="17"/>
  <c r="AN13" i="17"/>
  <c r="AR13" i="17"/>
  <c r="AV13" i="17"/>
  <c r="AZ13" i="17"/>
  <c r="BD13" i="17"/>
  <c r="BH13" i="17"/>
  <c r="BL13" i="17"/>
  <c r="BP13" i="17"/>
  <c r="BT13" i="17"/>
  <c r="BX13" i="17"/>
  <c r="CB13" i="17"/>
  <c r="CF13" i="17"/>
  <c r="CJ13" i="17"/>
  <c r="CN13" i="17"/>
  <c r="E14" i="17"/>
  <c r="I14" i="17"/>
  <c r="M14" i="17"/>
  <c r="Q14" i="17"/>
  <c r="U14" i="17"/>
  <c r="Y14" i="17"/>
  <c r="AC14" i="17"/>
  <c r="AG14" i="17"/>
  <c r="AK14" i="17"/>
  <c r="AO14" i="17"/>
  <c r="AS14" i="17"/>
  <c r="AW14" i="17"/>
  <c r="BA14" i="17"/>
  <c r="BE14" i="17"/>
  <c r="BI14" i="17"/>
  <c r="BM14" i="17"/>
  <c r="BQ14" i="17"/>
  <c r="BU14" i="17"/>
  <c r="BY14" i="17"/>
  <c r="CC14" i="17"/>
  <c r="CG14" i="17"/>
  <c r="CK14" i="17"/>
  <c r="B15" i="17"/>
  <c r="F15" i="17"/>
  <c r="J15" i="17"/>
  <c r="N15" i="17"/>
  <c r="R15" i="17"/>
  <c r="V15" i="17"/>
  <c r="Z15" i="17"/>
  <c r="AD15" i="17"/>
  <c r="AH15" i="17"/>
  <c r="AL15" i="17"/>
  <c r="AP15" i="17"/>
  <c r="AT15" i="17"/>
  <c r="AX15" i="17"/>
  <c r="BB15" i="17"/>
  <c r="BF15" i="17"/>
  <c r="BJ15" i="17"/>
  <c r="BN15" i="17"/>
  <c r="BR15" i="17"/>
  <c r="BV15" i="17"/>
  <c r="BZ15" i="17"/>
  <c r="CD15" i="17"/>
  <c r="CH15" i="17"/>
  <c r="CL15" i="17"/>
  <c r="C16" i="17"/>
  <c r="G16" i="17"/>
  <c r="K16" i="17"/>
  <c r="O16" i="17"/>
  <c r="S16" i="17"/>
  <c r="W16" i="17"/>
  <c r="AA16" i="17"/>
  <c r="AE16" i="17"/>
  <c r="AI16" i="17"/>
  <c r="AM16" i="17"/>
  <c r="AQ16" i="17"/>
  <c r="AU16" i="17"/>
  <c r="AY16" i="17"/>
  <c r="BC16" i="17"/>
  <c r="BG16" i="17"/>
  <c r="BK16" i="17"/>
  <c r="BO16" i="17"/>
  <c r="BS16" i="17"/>
  <c r="BW16" i="17"/>
  <c r="CA16" i="17"/>
  <c r="CE16" i="17"/>
  <c r="CI16" i="17"/>
  <c r="CM16" i="17"/>
  <c r="D17" i="17"/>
  <c r="H17" i="17"/>
  <c r="L17" i="17"/>
  <c r="P17" i="17"/>
  <c r="T17" i="17"/>
  <c r="X17" i="17"/>
  <c r="AB17" i="17"/>
  <c r="AF17" i="17"/>
  <c r="AJ17" i="17"/>
  <c r="AN17" i="17"/>
  <c r="AR17" i="17"/>
  <c r="AV17" i="17"/>
  <c r="AZ17" i="17"/>
  <c r="BD17" i="17"/>
  <c r="BH17" i="17"/>
  <c r="BL17" i="17"/>
  <c r="BP17" i="17"/>
  <c r="BT17" i="17"/>
  <c r="BX17" i="17"/>
  <c r="CB17" i="17"/>
  <c r="CF17" i="17"/>
  <c r="CJ17" i="17"/>
  <c r="CN17" i="17"/>
  <c r="E18" i="17"/>
  <c r="I18" i="17"/>
  <c r="M18" i="17"/>
  <c r="Q18" i="17"/>
  <c r="U18" i="17"/>
  <c r="Y18" i="17"/>
  <c r="AC18" i="17"/>
  <c r="AG18" i="17"/>
  <c r="AK18" i="17"/>
  <c r="AO18" i="17"/>
  <c r="AS18" i="17"/>
  <c r="AW18" i="17"/>
  <c r="BA18" i="17"/>
  <c r="BE18" i="17"/>
  <c r="BI18" i="17"/>
  <c r="BM18" i="17"/>
  <c r="BQ18" i="17"/>
  <c r="BU18" i="17"/>
  <c r="BY18" i="17"/>
  <c r="CC18" i="17"/>
  <c r="CG18" i="17"/>
  <c r="CK18" i="17"/>
  <c r="B19" i="17"/>
  <c r="F19" i="17"/>
  <c r="J19" i="17"/>
  <c r="N19" i="17"/>
  <c r="R19" i="17"/>
  <c r="V19" i="17"/>
  <c r="Z19" i="17"/>
  <c r="AD19" i="17"/>
  <c r="AH19" i="17"/>
  <c r="AL19" i="17"/>
  <c r="AP19" i="17"/>
  <c r="AT19" i="17"/>
  <c r="AX19" i="17"/>
  <c r="BB19" i="17"/>
  <c r="BF19" i="17"/>
  <c r="BJ19" i="17"/>
  <c r="BN19" i="17"/>
  <c r="BR19" i="17"/>
  <c r="BV19" i="17"/>
  <c r="BZ19" i="17"/>
  <c r="CD19" i="17"/>
  <c r="CH19" i="17"/>
  <c r="CK45" i="16"/>
  <c r="B46" i="16"/>
  <c r="F46" i="16"/>
  <c r="J46" i="16"/>
  <c r="N46" i="16"/>
  <c r="R46" i="16"/>
  <c r="V46" i="16"/>
  <c r="Z46" i="16"/>
  <c r="AD46" i="16"/>
  <c r="AH46" i="16"/>
  <c r="AL46" i="16"/>
  <c r="AP46" i="16"/>
  <c r="AT46" i="16"/>
  <c r="AX46" i="16"/>
  <c r="BB46" i="16"/>
  <c r="BF46" i="16"/>
  <c r="BJ46" i="16"/>
  <c r="BN46" i="16"/>
  <c r="BR46" i="16"/>
  <c r="BV46" i="16"/>
  <c r="BZ46" i="16"/>
  <c r="CD46" i="16"/>
  <c r="CH46" i="16"/>
  <c r="CL46" i="16"/>
  <c r="C47" i="16"/>
  <c r="G47" i="16"/>
  <c r="K47" i="16"/>
  <c r="O47" i="16"/>
  <c r="S47" i="16"/>
  <c r="W47" i="16"/>
  <c r="AA47" i="16"/>
  <c r="AE47" i="16"/>
  <c r="AI47" i="16"/>
  <c r="AM47" i="16"/>
  <c r="AQ47" i="16"/>
  <c r="AU47" i="16"/>
  <c r="AY47" i="16"/>
  <c r="BC47" i="16"/>
  <c r="BG47" i="16"/>
  <c r="BK47" i="16"/>
  <c r="BO47" i="16"/>
  <c r="BS47" i="16"/>
  <c r="BW47" i="16"/>
  <c r="CA47" i="16"/>
  <c r="CE47" i="16"/>
  <c r="CI47" i="16"/>
  <c r="CM47" i="16"/>
  <c r="D48" i="16"/>
  <c r="H48" i="16"/>
  <c r="L48" i="16"/>
  <c r="P48" i="16"/>
  <c r="T48" i="16"/>
  <c r="X48" i="16"/>
  <c r="AB48" i="16"/>
  <c r="AF48" i="16"/>
  <c r="AJ48" i="16"/>
  <c r="AN48" i="16"/>
  <c r="AR48" i="16"/>
  <c r="AV48" i="16"/>
  <c r="AZ48" i="16"/>
  <c r="BD48" i="16"/>
  <c r="BH48" i="16"/>
  <c r="BL48" i="16"/>
  <c r="BP48" i="16"/>
  <c r="BT48" i="16"/>
  <c r="BX48" i="16"/>
  <c r="CB48" i="16"/>
  <c r="CF48" i="16"/>
  <c r="CJ48" i="16"/>
  <c r="CN48" i="16"/>
  <c r="E49" i="16"/>
  <c r="I49" i="16"/>
  <c r="M49" i="16"/>
  <c r="Q49" i="16"/>
  <c r="U49" i="16"/>
  <c r="Y49" i="16"/>
  <c r="AC49" i="16"/>
  <c r="AG49" i="16"/>
  <c r="AK49" i="16"/>
  <c r="AO49" i="16"/>
  <c r="AS49" i="16"/>
  <c r="AW49" i="16"/>
  <c r="BA49" i="16"/>
  <c r="BE49" i="16"/>
  <c r="BI49" i="16"/>
  <c r="BM49" i="16"/>
  <c r="BQ49" i="16"/>
  <c r="BU49" i="16"/>
  <c r="BY49" i="16"/>
  <c r="CC49" i="16"/>
  <c r="CG49" i="16"/>
  <c r="CK49" i="16"/>
  <c r="B50" i="16"/>
  <c r="F50" i="16"/>
  <c r="J50" i="16"/>
  <c r="N50" i="16"/>
  <c r="R50" i="16"/>
  <c r="V50" i="16"/>
  <c r="Z50" i="16"/>
  <c r="AD50" i="16"/>
  <c r="AH50" i="16"/>
  <c r="AL50" i="16"/>
  <c r="AP50" i="16"/>
  <c r="AT50" i="16"/>
  <c r="AX50" i="16"/>
  <c r="BB50" i="16"/>
  <c r="BF50" i="16"/>
  <c r="BJ50" i="16"/>
  <c r="BN50" i="16"/>
  <c r="BR50" i="16"/>
  <c r="BV50" i="16"/>
  <c r="BZ50" i="16"/>
  <c r="CD50" i="16"/>
  <c r="CH50" i="16"/>
  <c r="CL50" i="16"/>
  <c r="C51" i="16"/>
  <c r="G51" i="16"/>
  <c r="K51" i="16"/>
  <c r="O51" i="16"/>
  <c r="S51" i="16"/>
  <c r="W51" i="16"/>
  <c r="AA51" i="16"/>
  <c r="AE51" i="16"/>
  <c r="AI51" i="16"/>
  <c r="AM51" i="16"/>
  <c r="AQ51" i="16"/>
  <c r="AU51" i="16"/>
  <c r="AY51" i="16"/>
  <c r="BC51" i="16"/>
  <c r="BG51" i="16"/>
  <c r="BK51" i="16"/>
  <c r="BO51" i="16"/>
  <c r="BS51" i="16"/>
  <c r="BW51" i="16"/>
  <c r="CA51" i="16"/>
  <c r="CE51" i="16"/>
  <c r="CI51" i="16"/>
  <c r="CM51" i="16"/>
  <c r="D52" i="16"/>
  <c r="H52" i="16"/>
  <c r="L52" i="16"/>
  <c r="P52" i="16"/>
  <c r="T52" i="16"/>
  <c r="X52" i="16"/>
  <c r="AB52" i="16"/>
  <c r="AF52" i="16"/>
  <c r="AJ52" i="16"/>
  <c r="AN52" i="16"/>
  <c r="AR52" i="16"/>
  <c r="AV52" i="16"/>
  <c r="AZ52" i="16"/>
  <c r="BD52" i="16"/>
  <c r="BH52" i="16"/>
  <c r="BL52" i="16"/>
  <c r="BP52" i="16"/>
  <c r="BT52" i="16"/>
  <c r="BX52" i="16"/>
  <c r="CB52" i="16"/>
  <c r="CF52" i="16"/>
  <c r="CJ52" i="16"/>
  <c r="CN52" i="16"/>
  <c r="E53" i="16"/>
  <c r="I53" i="16"/>
  <c r="M53" i="16"/>
  <c r="Q53" i="16"/>
  <c r="U53" i="16"/>
  <c r="Y53" i="16"/>
  <c r="AC53" i="16"/>
  <c r="AG53" i="16"/>
  <c r="AK53" i="16"/>
  <c r="AO53" i="16"/>
  <c r="AS53" i="16"/>
  <c r="AW53" i="16"/>
  <c r="BA53" i="16"/>
  <c r="BE53" i="16"/>
  <c r="BI53" i="16"/>
  <c r="BM53" i="16"/>
  <c r="BQ53" i="16"/>
  <c r="BU53" i="16"/>
  <c r="BY53" i="16"/>
  <c r="CC53" i="16"/>
  <c r="CG53" i="16"/>
  <c r="CK53" i="16"/>
  <c r="B54" i="16"/>
  <c r="F54" i="16"/>
  <c r="J54" i="16"/>
  <c r="N54" i="16"/>
  <c r="R54" i="16"/>
  <c r="V54" i="16"/>
  <c r="Z54" i="16"/>
  <c r="AD54" i="16"/>
  <c r="AH54" i="16"/>
  <c r="AL54" i="16"/>
  <c r="AP54" i="16"/>
  <c r="AT54" i="16"/>
  <c r="AX54" i="16"/>
  <c r="BB54" i="16"/>
  <c r="BF54" i="16"/>
  <c r="BJ54" i="16"/>
  <c r="BN54" i="16"/>
  <c r="BR54" i="16"/>
  <c r="BV54" i="16"/>
  <c r="BZ54" i="16"/>
  <c r="CD54" i="16"/>
  <c r="CH54" i="16"/>
  <c r="CL54" i="16"/>
  <c r="C55" i="16"/>
  <c r="G55" i="16"/>
  <c r="K55" i="16"/>
  <c r="O55" i="16"/>
  <c r="S55" i="16"/>
  <c r="W55" i="16"/>
  <c r="AA55" i="16"/>
  <c r="AE55" i="16"/>
  <c r="AI55" i="16"/>
  <c r="AM55" i="16"/>
  <c r="AQ55" i="16"/>
  <c r="AU55" i="16"/>
  <c r="AY55" i="16"/>
  <c r="BC55" i="16"/>
  <c r="BG55" i="16"/>
  <c r="BK55" i="16"/>
  <c r="BO55" i="16"/>
  <c r="BS55" i="16"/>
  <c r="BW55" i="16"/>
  <c r="CA55" i="16"/>
  <c r="CE55" i="16"/>
  <c r="CI55" i="16"/>
  <c r="CM55" i="16"/>
  <c r="D56" i="16"/>
  <c r="H56" i="16"/>
  <c r="L56" i="16"/>
  <c r="P56" i="16"/>
  <c r="T56" i="16"/>
  <c r="X56" i="16"/>
  <c r="AB56" i="16"/>
  <c r="AF56" i="16"/>
  <c r="AJ56" i="16"/>
  <c r="AN56" i="16"/>
  <c r="AR56" i="16"/>
  <c r="AV56" i="16"/>
  <c r="AZ56" i="16"/>
  <c r="BD56" i="16"/>
  <c r="BH56" i="16"/>
  <c r="BL56" i="16"/>
  <c r="BP56" i="16"/>
  <c r="BT56" i="16"/>
  <c r="BX56" i="16"/>
  <c r="CB56" i="16"/>
  <c r="CF56" i="16"/>
  <c r="CJ56" i="16"/>
  <c r="CN56" i="16"/>
  <c r="E57" i="16"/>
  <c r="I57" i="16"/>
  <c r="M57" i="16"/>
  <c r="Q57" i="16"/>
  <c r="U57" i="16"/>
  <c r="Y57" i="16"/>
  <c r="AC57" i="16"/>
  <c r="AG57" i="16"/>
  <c r="AK57" i="16"/>
  <c r="AO57" i="16"/>
  <c r="AS57" i="16"/>
  <c r="AW57" i="16"/>
  <c r="BA57" i="16"/>
  <c r="BE57" i="16"/>
  <c r="BI57" i="16"/>
  <c r="BM57" i="16"/>
  <c r="BQ57" i="16"/>
  <c r="BU57" i="16"/>
  <c r="BY57" i="16"/>
  <c r="CC57" i="16"/>
  <c r="CG57" i="16"/>
  <c r="CK57" i="16"/>
  <c r="B58" i="16"/>
  <c r="F58" i="16"/>
  <c r="J58" i="16"/>
  <c r="N58" i="16"/>
  <c r="R58" i="16"/>
  <c r="V58" i="16"/>
  <c r="Z58" i="16"/>
  <c r="AD58" i="16"/>
  <c r="AH58" i="16"/>
  <c r="AL58" i="16"/>
  <c r="AP58" i="16"/>
  <c r="AT58" i="16"/>
  <c r="AX58" i="16"/>
  <c r="BB58" i="16"/>
  <c r="BF58" i="16"/>
  <c r="BJ58" i="16"/>
  <c r="BN58" i="16"/>
  <c r="BR58" i="16"/>
  <c r="BV58" i="16"/>
  <c r="BZ58" i="16"/>
  <c r="CD58" i="16"/>
  <c r="CH58" i="16"/>
  <c r="CL58" i="16"/>
  <c r="C59" i="16"/>
  <c r="G59" i="16"/>
  <c r="K59" i="16"/>
  <c r="O59" i="16"/>
  <c r="S59" i="16"/>
  <c r="W59" i="16"/>
  <c r="AA59" i="16"/>
  <c r="AE59" i="16"/>
  <c r="AI59" i="16"/>
  <c r="AM59" i="16"/>
  <c r="AQ59" i="16"/>
  <c r="AU59" i="16"/>
  <c r="AY59" i="16"/>
  <c r="BC59" i="16"/>
  <c r="BG59" i="16"/>
  <c r="BK59" i="16"/>
  <c r="BO59" i="16"/>
  <c r="BS59" i="16"/>
  <c r="BW59" i="16"/>
  <c r="CA59" i="16"/>
  <c r="CE59" i="16"/>
  <c r="CI59" i="16"/>
  <c r="CM59" i="16"/>
  <c r="D60" i="16"/>
  <c r="H60" i="16"/>
  <c r="L60" i="16"/>
  <c r="P60" i="16"/>
  <c r="T60" i="16"/>
  <c r="X60" i="16"/>
  <c r="AB60" i="16"/>
  <c r="AF60" i="16"/>
  <c r="AJ60" i="16"/>
  <c r="AN60" i="16"/>
  <c r="AR60" i="16"/>
  <c r="AV60" i="16"/>
  <c r="AZ60" i="16"/>
  <c r="BD60" i="16"/>
  <c r="BH60" i="16"/>
  <c r="BL60" i="16"/>
  <c r="BP60" i="16"/>
  <c r="BT60" i="16"/>
  <c r="BX60" i="16"/>
  <c r="CB60" i="16"/>
  <c r="CF60" i="16"/>
  <c r="CJ60" i="16"/>
  <c r="CN60" i="16"/>
  <c r="E5" i="17"/>
  <c r="I5" i="17"/>
  <c r="M5" i="17"/>
  <c r="Q5" i="17"/>
  <c r="U5" i="17"/>
  <c r="Y5" i="17"/>
  <c r="AC5" i="17"/>
  <c r="AG5" i="17"/>
  <c r="AK5" i="17"/>
  <c r="AO5" i="17"/>
  <c r="AS5" i="17"/>
  <c r="AW5" i="17"/>
  <c r="BA5" i="17"/>
  <c r="BE5" i="17"/>
  <c r="BI5" i="17"/>
  <c r="BM5" i="17"/>
  <c r="BQ5" i="17"/>
  <c r="BU5" i="17"/>
  <c r="BY5" i="17"/>
  <c r="CC5" i="17"/>
  <c r="CG5" i="17"/>
  <c r="CK5" i="17"/>
  <c r="B6" i="17"/>
  <c r="F6" i="17"/>
  <c r="J6" i="17"/>
  <c r="N6" i="17"/>
  <c r="R6" i="17"/>
  <c r="V6" i="17"/>
  <c r="Z6" i="17"/>
  <c r="AD6" i="17"/>
  <c r="AH6" i="17"/>
  <c r="AL6" i="17"/>
  <c r="AP6" i="17"/>
  <c r="AT6" i="17"/>
  <c r="AX6" i="17"/>
  <c r="BB6" i="17"/>
  <c r="BF6" i="17"/>
  <c r="BJ6" i="17"/>
  <c r="BN6" i="17"/>
  <c r="BR6" i="17"/>
  <c r="BV6" i="17"/>
  <c r="BZ6" i="17"/>
  <c r="CD6" i="17"/>
  <c r="CH6" i="17"/>
  <c r="CL6" i="17"/>
  <c r="C7" i="17"/>
  <c r="G7" i="17"/>
  <c r="K7" i="17"/>
  <c r="O7" i="17"/>
  <c r="S7" i="17"/>
  <c r="W7" i="17"/>
  <c r="AA7" i="17"/>
  <c r="AE7" i="17"/>
  <c r="AI7" i="17"/>
  <c r="AM7" i="17"/>
  <c r="AQ7" i="17"/>
  <c r="AU7" i="17"/>
  <c r="AY7" i="17"/>
  <c r="BC7" i="17"/>
  <c r="BG7" i="17"/>
  <c r="BK7" i="17"/>
  <c r="BO7" i="17"/>
  <c r="BS7" i="17"/>
  <c r="BW7" i="17"/>
  <c r="CA7" i="17"/>
  <c r="CE7" i="17"/>
  <c r="CI7" i="17"/>
  <c r="CM7" i="17"/>
  <c r="D8" i="17"/>
  <c r="H8" i="17"/>
  <c r="L8" i="17"/>
  <c r="P8" i="17"/>
  <c r="T8" i="17"/>
  <c r="X8" i="17"/>
  <c r="AB8" i="17"/>
  <c r="AF8" i="17"/>
  <c r="AJ8" i="17"/>
  <c r="AN8" i="17"/>
  <c r="AR8" i="17"/>
  <c r="AV8" i="17"/>
  <c r="AZ8" i="17"/>
  <c r="BD8" i="17"/>
  <c r="BH8" i="17"/>
  <c r="BL8" i="17"/>
  <c r="BP8" i="17"/>
  <c r="BT8" i="17"/>
  <c r="BX8" i="17"/>
  <c r="CB8" i="17"/>
  <c r="CF8" i="17"/>
  <c r="CJ8" i="17"/>
  <c r="CN8" i="17"/>
  <c r="E9" i="17"/>
  <c r="I9" i="17"/>
  <c r="M9" i="17"/>
  <c r="Q9" i="17"/>
  <c r="U9" i="17"/>
  <c r="Y9" i="17"/>
  <c r="AC9" i="17"/>
  <c r="AG9" i="17"/>
  <c r="AK9" i="17"/>
  <c r="AO9" i="17"/>
  <c r="AS9" i="17"/>
  <c r="AW9" i="17"/>
  <c r="BA9" i="17"/>
  <c r="BE9" i="17"/>
  <c r="BI9" i="17"/>
  <c r="BM9" i="17"/>
  <c r="BQ9" i="17"/>
  <c r="BU9" i="17"/>
  <c r="BY9" i="17"/>
  <c r="CC9" i="17"/>
  <c r="CG9" i="17"/>
  <c r="CK9" i="17"/>
  <c r="B10" i="17"/>
  <c r="F10" i="17"/>
  <c r="J10" i="17"/>
  <c r="N10" i="17"/>
  <c r="R10" i="17"/>
  <c r="V10" i="17"/>
  <c r="Z10" i="17"/>
  <c r="AD10" i="17"/>
  <c r="AH10" i="17"/>
  <c r="AL10" i="17"/>
  <c r="AP10" i="17"/>
  <c r="AT10" i="17"/>
  <c r="AX10" i="17"/>
  <c r="BB10" i="17"/>
  <c r="BF10" i="17"/>
  <c r="BJ10" i="17"/>
  <c r="BN10" i="17"/>
  <c r="BR10" i="17"/>
  <c r="BV10" i="17"/>
  <c r="BZ10" i="17"/>
  <c r="CD10" i="17"/>
  <c r="CH10" i="17"/>
  <c r="CL10" i="17"/>
  <c r="C11" i="17"/>
  <c r="G11" i="17"/>
  <c r="K11" i="17"/>
  <c r="O11" i="17"/>
  <c r="S11" i="17"/>
  <c r="W11" i="17"/>
  <c r="AA11" i="17"/>
  <c r="AE11" i="17"/>
  <c r="AI11" i="17"/>
  <c r="AM11" i="17"/>
  <c r="AQ11" i="17"/>
  <c r="AU11" i="17"/>
  <c r="AY11" i="17"/>
  <c r="BC11" i="17"/>
  <c r="BG11" i="17"/>
  <c r="BK11" i="17"/>
  <c r="BO11" i="17"/>
  <c r="BS11" i="17"/>
  <c r="BW11" i="17"/>
  <c r="CA11" i="17"/>
  <c r="CE11" i="17"/>
  <c r="CI11" i="17"/>
  <c r="CM11" i="17"/>
  <c r="D12" i="17"/>
  <c r="H12" i="17"/>
  <c r="L12" i="17"/>
  <c r="P12" i="17"/>
  <c r="T12" i="17"/>
  <c r="X12" i="17"/>
  <c r="AB12" i="17"/>
  <c r="AF12" i="17"/>
  <c r="AJ12" i="17"/>
  <c r="AN12" i="17"/>
  <c r="AR12" i="17"/>
  <c r="AV12" i="17"/>
  <c r="AZ12" i="17"/>
  <c r="BD12" i="17"/>
  <c r="BH12" i="17"/>
  <c r="BL12" i="17"/>
  <c r="BP12" i="17"/>
  <c r="BT12" i="17"/>
  <c r="BX12" i="17"/>
  <c r="CB12" i="17"/>
  <c r="CF12" i="17"/>
  <c r="CJ12" i="17"/>
  <c r="CN12" i="17"/>
  <c r="E13" i="17"/>
  <c r="I13" i="17"/>
  <c r="M13" i="17"/>
  <c r="Q13" i="17"/>
  <c r="U13" i="17"/>
  <c r="Y13" i="17"/>
  <c r="AC13" i="17"/>
  <c r="AG13" i="17"/>
  <c r="AK13" i="17"/>
  <c r="AO13" i="17"/>
  <c r="AS13" i="17"/>
  <c r="AW13" i="17"/>
  <c r="BA13" i="17"/>
  <c r="BE13" i="17"/>
  <c r="BI13" i="17"/>
  <c r="BM13" i="17"/>
  <c r="BQ13" i="17"/>
  <c r="BU13" i="17"/>
  <c r="BY13" i="17"/>
  <c r="CC13" i="17"/>
  <c r="CG13" i="17"/>
  <c r="CK13" i="17"/>
  <c r="B14" i="17"/>
  <c r="F14" i="17"/>
  <c r="J14" i="17"/>
  <c r="N14" i="17"/>
  <c r="R14" i="17"/>
  <c r="V14" i="17"/>
  <c r="Z14" i="17"/>
  <c r="AD14" i="17"/>
  <c r="AH14" i="17"/>
  <c r="AL14" i="17"/>
  <c r="AP14" i="17"/>
  <c r="AT14" i="17"/>
  <c r="AX14" i="17"/>
  <c r="BB14" i="17"/>
  <c r="BF14" i="17"/>
  <c r="BJ14" i="17"/>
  <c r="BN14" i="17"/>
  <c r="BR14" i="17"/>
  <c r="BV14" i="17"/>
  <c r="BZ14" i="17"/>
  <c r="CD14" i="17"/>
  <c r="CH14" i="17"/>
  <c r="CL14" i="17"/>
  <c r="C15" i="17"/>
  <c r="G15" i="17"/>
  <c r="K15" i="17"/>
  <c r="O15" i="17"/>
  <c r="S15" i="17"/>
  <c r="W15" i="17"/>
  <c r="AA15" i="17"/>
  <c r="AE15" i="17"/>
  <c r="AI15" i="17"/>
  <c r="AM15" i="17"/>
  <c r="AQ15" i="17"/>
  <c r="AU15" i="17"/>
  <c r="AY15" i="17"/>
  <c r="BC15" i="17"/>
  <c r="BG15" i="17"/>
  <c r="BK15" i="17"/>
  <c r="BO15" i="17"/>
  <c r="BS15" i="17"/>
  <c r="BW15" i="17"/>
  <c r="CA15" i="17"/>
  <c r="CE15" i="17"/>
  <c r="CI15" i="17"/>
  <c r="CM15" i="17"/>
  <c r="D16" i="17"/>
  <c r="H16" i="17"/>
  <c r="L16" i="17"/>
  <c r="P16" i="17"/>
  <c r="T16" i="17"/>
  <c r="X16" i="17"/>
  <c r="AB16" i="17"/>
  <c r="AF16" i="17"/>
  <c r="AJ16" i="17"/>
  <c r="AN16" i="17"/>
  <c r="AR16" i="17"/>
  <c r="AV16" i="17"/>
  <c r="AZ16" i="17"/>
  <c r="BD16" i="17"/>
  <c r="BH16" i="17"/>
  <c r="BL16" i="17"/>
  <c r="BP16" i="17"/>
  <c r="BT16" i="17"/>
  <c r="BX16" i="17"/>
  <c r="CB16" i="17"/>
  <c r="CF16" i="17"/>
  <c r="CJ16" i="17"/>
  <c r="CN16" i="17"/>
  <c r="E17" i="17"/>
  <c r="I17" i="17"/>
  <c r="M17" i="17"/>
  <c r="Q17" i="17"/>
  <c r="U17" i="17"/>
  <c r="Y17" i="17"/>
  <c r="AC17" i="17"/>
  <c r="AG17" i="17"/>
  <c r="AK17" i="17"/>
  <c r="AO17" i="17"/>
  <c r="AS17" i="17"/>
  <c r="AW17" i="17"/>
  <c r="BA17" i="17"/>
  <c r="BE17" i="17"/>
  <c r="BI17" i="17"/>
  <c r="BM17" i="17"/>
  <c r="BQ17" i="17"/>
  <c r="BU17" i="17"/>
  <c r="BY17" i="17"/>
  <c r="CC17" i="17"/>
  <c r="CG17" i="17"/>
  <c r="CK17" i="17"/>
  <c r="B18" i="17"/>
  <c r="F18" i="17"/>
  <c r="J18" i="17"/>
  <c r="N18" i="17"/>
  <c r="R18" i="17"/>
  <c r="V18" i="17"/>
  <c r="Z18" i="17"/>
  <c r="AD18" i="17"/>
  <c r="AH18" i="17"/>
  <c r="AL18" i="17"/>
  <c r="AP18" i="17"/>
  <c r="AT18" i="17"/>
  <c r="AX18" i="17"/>
  <c r="BB18" i="17"/>
  <c r="BF18" i="17"/>
  <c r="BJ18" i="17"/>
  <c r="BN18" i="17"/>
  <c r="BR18" i="17"/>
  <c r="BV18" i="17"/>
  <c r="BZ18" i="17"/>
  <c r="CD18" i="17"/>
  <c r="CH18" i="17"/>
  <c r="CL18" i="17"/>
  <c r="C19" i="17"/>
  <c r="G19" i="17"/>
  <c r="K19" i="17"/>
  <c r="O19" i="17"/>
  <c r="S19" i="17"/>
  <c r="W19" i="17"/>
  <c r="AA19" i="17"/>
  <c r="AE19" i="17"/>
  <c r="AI19" i="17"/>
  <c r="AM19" i="17"/>
  <c r="AQ19" i="17"/>
  <c r="AU19" i="17"/>
  <c r="AY19" i="17"/>
  <c r="BC19" i="17"/>
  <c r="BG19" i="17"/>
  <c r="BK19" i="17"/>
  <c r="BO19" i="17"/>
  <c r="BS19" i="17"/>
  <c r="BW19" i="17"/>
  <c r="CA19" i="17"/>
  <c r="CE19" i="17"/>
  <c r="CL45" i="16"/>
  <c r="C46" i="16"/>
  <c r="G46" i="16"/>
  <c r="K46" i="16"/>
  <c r="O46" i="16"/>
  <c r="S46" i="16"/>
  <c r="W46" i="16"/>
  <c r="AA46" i="16"/>
  <c r="AE46" i="16"/>
  <c r="AI46" i="16"/>
  <c r="AM46" i="16"/>
  <c r="AQ46" i="16"/>
  <c r="AU46" i="16"/>
  <c r="AY46" i="16"/>
  <c r="BC46" i="16"/>
  <c r="BG46" i="16"/>
  <c r="BK46" i="16"/>
  <c r="BO46" i="16"/>
  <c r="BS46" i="16"/>
  <c r="BW46" i="16"/>
  <c r="CA46" i="16"/>
  <c r="CE46" i="16"/>
  <c r="CI46" i="16"/>
  <c r="CM46" i="16"/>
  <c r="D47" i="16"/>
  <c r="H47" i="16"/>
  <c r="L47" i="16"/>
  <c r="P47" i="16"/>
  <c r="T47" i="16"/>
  <c r="X47" i="16"/>
  <c r="AB47" i="16"/>
  <c r="AF47" i="16"/>
  <c r="AJ47" i="16"/>
  <c r="AN47" i="16"/>
  <c r="AR47" i="16"/>
  <c r="AV47" i="16"/>
  <c r="AZ47" i="16"/>
  <c r="BD47" i="16"/>
  <c r="BH47" i="16"/>
  <c r="BL47" i="16"/>
  <c r="BP47" i="16"/>
  <c r="BT47" i="16"/>
  <c r="BX47" i="16"/>
  <c r="CB47" i="16"/>
  <c r="CF47" i="16"/>
  <c r="CJ47" i="16"/>
  <c r="CN47" i="16"/>
  <c r="E48" i="16"/>
  <c r="I48" i="16"/>
  <c r="M48" i="16"/>
  <c r="Q48" i="16"/>
  <c r="U48" i="16"/>
  <c r="Y48" i="16"/>
  <c r="AC48" i="16"/>
  <c r="AG48" i="16"/>
  <c r="AK48" i="16"/>
  <c r="AO48" i="16"/>
  <c r="AS48" i="16"/>
  <c r="AW48" i="16"/>
  <c r="BA48" i="16"/>
  <c r="BE48" i="16"/>
  <c r="BI48" i="16"/>
  <c r="BM48" i="16"/>
  <c r="BQ48" i="16"/>
  <c r="BU48" i="16"/>
  <c r="BY48" i="16"/>
  <c r="CC48" i="16"/>
  <c r="CG48" i="16"/>
  <c r="CK48" i="16"/>
  <c r="B49" i="16"/>
  <c r="F49" i="16"/>
  <c r="J49" i="16"/>
  <c r="N49" i="16"/>
  <c r="R49" i="16"/>
  <c r="V49" i="16"/>
  <c r="Z49" i="16"/>
  <c r="AD49" i="16"/>
  <c r="AH49" i="16"/>
  <c r="AL49" i="16"/>
  <c r="AP49" i="16"/>
  <c r="AT49" i="16"/>
  <c r="AX49" i="16"/>
  <c r="BB49" i="16"/>
  <c r="BF49" i="16"/>
  <c r="BJ49" i="16"/>
  <c r="BN49" i="16"/>
  <c r="BR49" i="16"/>
  <c r="BV49" i="16"/>
  <c r="BZ49" i="16"/>
  <c r="CD49" i="16"/>
  <c r="CH49" i="16"/>
  <c r="CL49" i="16"/>
  <c r="C50" i="16"/>
  <c r="G50" i="16"/>
  <c r="K50" i="16"/>
  <c r="O50" i="16"/>
  <c r="S50" i="16"/>
  <c r="W50" i="16"/>
  <c r="AA50" i="16"/>
  <c r="AE50" i="16"/>
  <c r="AI50" i="16"/>
  <c r="AM50" i="16"/>
  <c r="AQ50" i="16"/>
  <c r="AU50" i="16"/>
  <c r="AY50" i="16"/>
  <c r="BC50" i="16"/>
  <c r="BG50" i="16"/>
  <c r="BK50" i="16"/>
  <c r="BO50" i="16"/>
  <c r="BS50" i="16"/>
  <c r="BW50" i="16"/>
  <c r="CA50" i="16"/>
  <c r="CE50" i="16"/>
  <c r="CI50" i="16"/>
  <c r="CM50" i="16"/>
  <c r="D51" i="16"/>
  <c r="H51" i="16"/>
  <c r="L51" i="16"/>
  <c r="P51" i="16"/>
  <c r="T51" i="16"/>
  <c r="X51" i="16"/>
  <c r="AB51" i="16"/>
  <c r="AF51" i="16"/>
  <c r="AJ51" i="16"/>
  <c r="AN51" i="16"/>
  <c r="AR51" i="16"/>
  <c r="AV51" i="16"/>
  <c r="AZ51" i="16"/>
  <c r="BD51" i="16"/>
  <c r="BH51" i="16"/>
  <c r="BL51" i="16"/>
  <c r="BP51" i="16"/>
  <c r="BT51" i="16"/>
  <c r="BX51" i="16"/>
  <c r="CB51" i="16"/>
  <c r="CF51" i="16"/>
  <c r="CJ51" i="16"/>
  <c r="CN51" i="16"/>
  <c r="E52" i="16"/>
  <c r="I52" i="16"/>
  <c r="M52" i="16"/>
  <c r="Q52" i="16"/>
  <c r="U52" i="16"/>
  <c r="Y52" i="16"/>
  <c r="AC52" i="16"/>
  <c r="AG52" i="16"/>
  <c r="AK52" i="16"/>
  <c r="AO52" i="16"/>
  <c r="AS52" i="16"/>
  <c r="AW52" i="16"/>
  <c r="BA52" i="16"/>
  <c r="BE52" i="16"/>
  <c r="BI52" i="16"/>
  <c r="BM52" i="16"/>
  <c r="BQ52" i="16"/>
  <c r="BU52" i="16"/>
  <c r="BY52" i="16"/>
  <c r="CC52" i="16"/>
  <c r="CG52" i="16"/>
  <c r="CK52" i="16"/>
  <c r="B53" i="16"/>
  <c r="F53" i="16"/>
  <c r="J53" i="16"/>
  <c r="N53" i="16"/>
  <c r="R53" i="16"/>
  <c r="V53" i="16"/>
  <c r="Z53" i="16"/>
  <c r="AD53" i="16"/>
  <c r="AH53" i="16"/>
  <c r="AL53" i="16"/>
  <c r="AP53" i="16"/>
  <c r="AT53" i="16"/>
  <c r="AX53" i="16"/>
  <c r="BB53" i="16"/>
  <c r="BF53" i="16"/>
  <c r="BJ53" i="16"/>
  <c r="BN53" i="16"/>
  <c r="BR53" i="16"/>
  <c r="BV53" i="16"/>
  <c r="BZ53" i="16"/>
  <c r="CD53" i="16"/>
  <c r="CH53" i="16"/>
  <c r="CL53" i="16"/>
  <c r="C54" i="16"/>
  <c r="G54" i="16"/>
  <c r="K54" i="16"/>
  <c r="O54" i="16"/>
  <c r="S54" i="16"/>
  <c r="W54" i="16"/>
  <c r="AA54" i="16"/>
  <c r="AE54" i="16"/>
  <c r="AI54" i="16"/>
  <c r="AM54" i="16"/>
  <c r="AQ54" i="16"/>
  <c r="AU54" i="16"/>
  <c r="AY54" i="16"/>
  <c r="BC54" i="16"/>
  <c r="BG54" i="16"/>
  <c r="BK54" i="16"/>
  <c r="BO54" i="16"/>
  <c r="BS54" i="16"/>
  <c r="BW54" i="16"/>
  <c r="CA54" i="16"/>
  <c r="CE54" i="16"/>
  <c r="CI54" i="16"/>
  <c r="CM54" i="16"/>
  <c r="D55" i="16"/>
  <c r="H55" i="16"/>
  <c r="L55" i="16"/>
  <c r="P55" i="16"/>
  <c r="T55" i="16"/>
  <c r="X55" i="16"/>
  <c r="AB55" i="16"/>
  <c r="AF55" i="16"/>
  <c r="AJ55" i="16"/>
  <c r="AN55" i="16"/>
  <c r="AR55" i="16"/>
  <c r="AV55" i="16"/>
  <c r="AZ55" i="16"/>
  <c r="BD55" i="16"/>
  <c r="BH55" i="16"/>
  <c r="BL55" i="16"/>
  <c r="BP55" i="16"/>
  <c r="BT55" i="16"/>
  <c r="BX55" i="16"/>
  <c r="CB55" i="16"/>
  <c r="CF55" i="16"/>
  <c r="CJ55" i="16"/>
  <c r="CN55" i="16"/>
  <c r="E56" i="16"/>
  <c r="I56" i="16"/>
  <c r="M56" i="16"/>
  <c r="Q56" i="16"/>
  <c r="U56" i="16"/>
  <c r="Y56" i="16"/>
  <c r="AC56" i="16"/>
  <c r="AG56" i="16"/>
  <c r="AK56" i="16"/>
  <c r="AO56" i="16"/>
  <c r="AS56" i="16"/>
  <c r="AW56" i="16"/>
  <c r="BA56" i="16"/>
  <c r="BE56" i="16"/>
  <c r="BI56" i="16"/>
  <c r="BM56" i="16"/>
  <c r="BQ56" i="16"/>
  <c r="BU56" i="16"/>
  <c r="BY56" i="16"/>
  <c r="CC56" i="16"/>
  <c r="CG56" i="16"/>
  <c r="CK56" i="16"/>
  <c r="B57" i="16"/>
  <c r="F57" i="16"/>
  <c r="J57" i="16"/>
  <c r="N57" i="16"/>
  <c r="R57" i="16"/>
  <c r="V57" i="16"/>
  <c r="Z57" i="16"/>
  <c r="AD57" i="16"/>
  <c r="AH57" i="16"/>
  <c r="AL57" i="16"/>
  <c r="AP57" i="16"/>
  <c r="AT57" i="16"/>
  <c r="AX57" i="16"/>
  <c r="BB57" i="16"/>
  <c r="BF57" i="16"/>
  <c r="BJ57" i="16"/>
  <c r="BN57" i="16"/>
  <c r="BR57" i="16"/>
  <c r="BV57" i="16"/>
  <c r="BZ57" i="16"/>
  <c r="CD57" i="16"/>
  <c r="CH57" i="16"/>
  <c r="CL57" i="16"/>
  <c r="C58" i="16"/>
  <c r="G58" i="16"/>
  <c r="K58" i="16"/>
  <c r="O58" i="16"/>
  <c r="S58" i="16"/>
  <c r="W58" i="16"/>
  <c r="AA58" i="16"/>
  <c r="AE58" i="16"/>
  <c r="AI58" i="16"/>
  <c r="AM58" i="16"/>
  <c r="AQ58" i="16"/>
  <c r="AU58" i="16"/>
  <c r="AY58" i="16"/>
  <c r="BC58" i="16"/>
  <c r="BG58" i="16"/>
  <c r="BK58" i="16"/>
  <c r="BO58" i="16"/>
  <c r="BS58" i="16"/>
  <c r="BW58" i="16"/>
  <c r="CA58" i="16"/>
  <c r="CE58" i="16"/>
  <c r="CI58" i="16"/>
  <c r="CM58" i="16"/>
  <c r="D59" i="16"/>
  <c r="H59" i="16"/>
  <c r="L59" i="16"/>
  <c r="P59" i="16"/>
  <c r="T59" i="16"/>
  <c r="X59" i="16"/>
  <c r="AB59" i="16"/>
  <c r="AF59" i="16"/>
  <c r="AJ59" i="16"/>
  <c r="AN59" i="16"/>
  <c r="AR59" i="16"/>
  <c r="AV59" i="16"/>
  <c r="AZ59" i="16"/>
  <c r="BD59" i="16"/>
  <c r="BH59" i="16"/>
  <c r="BL59" i="16"/>
  <c r="BP59" i="16"/>
  <c r="BT59" i="16"/>
  <c r="BX59" i="16"/>
  <c r="CB59" i="16"/>
  <c r="CF59" i="16"/>
  <c r="CJ59" i="16"/>
  <c r="CN59" i="16"/>
  <c r="E60" i="16"/>
  <c r="I60" i="16"/>
  <c r="M60" i="16"/>
  <c r="Q60" i="16"/>
  <c r="U60" i="16"/>
  <c r="Y60" i="16"/>
  <c r="AC60" i="16"/>
  <c r="AG60" i="16"/>
  <c r="AK60" i="16"/>
  <c r="AO60" i="16"/>
  <c r="AS60" i="16"/>
  <c r="AW60" i="16"/>
  <c r="BA60" i="16"/>
  <c r="BE60" i="16"/>
  <c r="BI60" i="16"/>
  <c r="BM60" i="16"/>
  <c r="BQ60" i="16"/>
  <c r="BU60" i="16"/>
  <c r="BY60" i="16"/>
  <c r="CC60" i="16"/>
  <c r="CG60" i="16"/>
  <c r="CK60" i="16"/>
  <c r="B5" i="17"/>
  <c r="F5" i="17"/>
  <c r="J5" i="17"/>
  <c r="N5" i="17"/>
  <c r="R5" i="17"/>
  <c r="V5" i="17"/>
  <c r="Z5" i="17"/>
  <c r="AD5" i="17"/>
  <c r="AH5" i="17"/>
  <c r="AL5" i="17"/>
  <c r="AP5" i="17"/>
  <c r="AT5" i="17"/>
  <c r="AX5" i="17"/>
  <c r="BB5" i="17"/>
  <c r="BF5" i="17"/>
  <c r="BJ5" i="17"/>
  <c r="BN5" i="17"/>
  <c r="BR5" i="17"/>
  <c r="BV5" i="17"/>
  <c r="BZ5" i="17"/>
  <c r="CD5" i="17"/>
  <c r="CH5" i="17"/>
  <c r="CL5" i="17"/>
  <c r="C6" i="17"/>
  <c r="G6" i="17"/>
  <c r="K6" i="17"/>
  <c r="O6" i="17"/>
  <c r="S6" i="17"/>
  <c r="W6" i="17"/>
  <c r="AA6" i="17"/>
  <c r="AE6" i="17"/>
  <c r="AI6" i="17"/>
  <c r="AM6" i="17"/>
  <c r="AQ6" i="17"/>
  <c r="AU6" i="17"/>
  <c r="AY6" i="17"/>
  <c r="BC6" i="17"/>
  <c r="BG6" i="17"/>
  <c r="BK6" i="17"/>
  <c r="BO6" i="17"/>
  <c r="BS6" i="17"/>
  <c r="BW6" i="17"/>
  <c r="CA6" i="17"/>
  <c r="CE6" i="17"/>
  <c r="CI6" i="17"/>
  <c r="CM6" i="17"/>
  <c r="D7" i="17"/>
  <c r="H7" i="17"/>
  <c r="L7" i="17"/>
  <c r="P7" i="17"/>
  <c r="T7" i="17"/>
  <c r="X7" i="17"/>
  <c r="AB7" i="17"/>
  <c r="AF7" i="17"/>
  <c r="AJ7" i="17"/>
  <c r="AN7" i="17"/>
  <c r="AR7" i="17"/>
  <c r="AV7" i="17"/>
  <c r="AZ7" i="17"/>
  <c r="BD7" i="17"/>
  <c r="BH7" i="17"/>
  <c r="BL7" i="17"/>
  <c r="BP7" i="17"/>
  <c r="BT7" i="17"/>
  <c r="BX7" i="17"/>
  <c r="CB7" i="17"/>
  <c r="CF7" i="17"/>
  <c r="CJ7" i="17"/>
  <c r="CN7" i="17"/>
  <c r="E8" i="17"/>
  <c r="I8" i="17"/>
  <c r="M8" i="17"/>
  <c r="Q8" i="17"/>
  <c r="U8" i="17"/>
  <c r="Y8" i="17"/>
  <c r="AC8" i="17"/>
  <c r="AG8" i="17"/>
  <c r="AK8" i="17"/>
  <c r="AO8" i="17"/>
  <c r="AS8" i="17"/>
  <c r="AW8" i="17"/>
  <c r="BA8" i="17"/>
  <c r="BE8" i="17"/>
  <c r="BI8" i="17"/>
  <c r="BM8" i="17"/>
  <c r="BQ8" i="17"/>
  <c r="BU8" i="17"/>
  <c r="BY8" i="17"/>
  <c r="CC8" i="17"/>
  <c r="CG8" i="17"/>
  <c r="CK8" i="17"/>
  <c r="B9" i="17"/>
  <c r="F9" i="17"/>
  <c r="J9" i="17"/>
  <c r="N9" i="17"/>
  <c r="R9" i="17"/>
  <c r="V9" i="17"/>
  <c r="Z9" i="17"/>
  <c r="AD9" i="17"/>
  <c r="AH9" i="17"/>
  <c r="AL9" i="17"/>
  <c r="AP9" i="17"/>
  <c r="AT9" i="17"/>
  <c r="AX9" i="17"/>
  <c r="BB9" i="17"/>
  <c r="BF9" i="17"/>
  <c r="BJ9" i="17"/>
  <c r="BN9" i="17"/>
  <c r="BR9" i="17"/>
  <c r="BV9" i="17"/>
  <c r="BZ9" i="17"/>
  <c r="CD9" i="17"/>
  <c r="CH9" i="17"/>
  <c r="CL9" i="17"/>
  <c r="C10" i="17"/>
  <c r="G10" i="17"/>
  <c r="K10" i="17"/>
  <c r="O10" i="17"/>
  <c r="S10" i="17"/>
  <c r="W10" i="17"/>
  <c r="AA10" i="17"/>
  <c r="AE10" i="17"/>
  <c r="AI10" i="17"/>
  <c r="AM10" i="17"/>
  <c r="AQ10" i="17"/>
  <c r="AU10" i="17"/>
  <c r="AY10" i="17"/>
  <c r="BC10" i="17"/>
  <c r="BG10" i="17"/>
  <c r="BK10" i="17"/>
  <c r="BO10" i="17"/>
  <c r="BS10" i="17"/>
  <c r="BW10" i="17"/>
  <c r="CA10" i="17"/>
  <c r="CE10" i="17"/>
  <c r="CI10" i="17"/>
  <c r="CM10" i="17"/>
  <c r="D11" i="17"/>
  <c r="H11" i="17"/>
  <c r="L11" i="17"/>
  <c r="P11" i="17"/>
  <c r="T11" i="17"/>
  <c r="X11" i="17"/>
  <c r="AB11" i="17"/>
  <c r="AF11" i="17"/>
  <c r="AJ11" i="17"/>
  <c r="AN11" i="17"/>
  <c r="AR11" i="17"/>
  <c r="AV11" i="17"/>
  <c r="AZ11" i="17"/>
  <c r="BD11" i="17"/>
  <c r="BH11" i="17"/>
  <c r="BL11" i="17"/>
  <c r="BP11" i="17"/>
  <c r="BT11" i="17"/>
  <c r="BX11" i="17"/>
  <c r="CB11" i="17"/>
  <c r="CF11" i="17"/>
  <c r="CJ11" i="17"/>
  <c r="CN11" i="17"/>
  <c r="E12" i="17"/>
  <c r="I12" i="17"/>
  <c r="M12" i="17"/>
  <c r="Q12" i="17"/>
  <c r="U12" i="17"/>
  <c r="Y12" i="17"/>
  <c r="AC12" i="17"/>
  <c r="AG12" i="17"/>
  <c r="AK12" i="17"/>
  <c r="AO12" i="17"/>
  <c r="AS12" i="17"/>
  <c r="AW12" i="17"/>
  <c r="BA12" i="17"/>
  <c r="BE12" i="17"/>
  <c r="BI12" i="17"/>
  <c r="BM12" i="17"/>
  <c r="BQ12" i="17"/>
  <c r="BU12" i="17"/>
  <c r="BY12" i="17"/>
  <c r="CC12" i="17"/>
  <c r="CG12" i="17"/>
  <c r="CK12" i="17"/>
  <c r="B13" i="17"/>
  <c r="F13" i="17"/>
  <c r="J13" i="17"/>
  <c r="N13" i="17"/>
  <c r="R13" i="17"/>
  <c r="V13" i="17"/>
  <c r="Z13" i="17"/>
  <c r="AD13" i="17"/>
  <c r="AH13" i="17"/>
  <c r="AL13" i="17"/>
  <c r="AP13" i="17"/>
  <c r="AT13" i="17"/>
  <c r="AX13" i="17"/>
  <c r="BB13" i="17"/>
  <c r="BF13" i="17"/>
  <c r="BJ13" i="17"/>
  <c r="BN13" i="17"/>
  <c r="BR13" i="17"/>
  <c r="BV13" i="17"/>
  <c r="BZ13" i="17"/>
  <c r="CD13" i="17"/>
  <c r="CH13" i="17"/>
  <c r="CL13" i="17"/>
  <c r="C14" i="17"/>
  <c r="G14" i="17"/>
  <c r="K14" i="17"/>
  <c r="O14" i="17"/>
  <c r="S14" i="17"/>
  <c r="W14" i="17"/>
  <c r="AA14" i="17"/>
  <c r="AE14" i="17"/>
  <c r="AI14" i="17"/>
  <c r="AM14" i="17"/>
  <c r="AQ14" i="17"/>
  <c r="AU14" i="17"/>
  <c r="AY14" i="17"/>
  <c r="BC14" i="17"/>
  <c r="BG14" i="17"/>
  <c r="BK14" i="17"/>
  <c r="BO14" i="17"/>
  <c r="BS14" i="17"/>
  <c r="BW14" i="17"/>
  <c r="CA14" i="17"/>
  <c r="CE14" i="17"/>
  <c r="CI14" i="17"/>
  <c r="CM14" i="17"/>
  <c r="D15" i="17"/>
  <c r="H15" i="17"/>
  <c r="L15" i="17"/>
  <c r="P15" i="17"/>
  <c r="T15" i="17"/>
  <c r="X15" i="17"/>
  <c r="AB15" i="17"/>
  <c r="AF15" i="17"/>
  <c r="AJ15" i="17"/>
  <c r="AN15" i="17"/>
  <c r="AR15" i="17"/>
  <c r="AV15" i="17"/>
  <c r="AZ15" i="17"/>
  <c r="BD15" i="17"/>
  <c r="BH15" i="17"/>
  <c r="BL15" i="17"/>
  <c r="BP15" i="17"/>
  <c r="BT15" i="17"/>
  <c r="BX15" i="17"/>
  <c r="CB15" i="17"/>
  <c r="CF15" i="17"/>
  <c r="CJ15" i="17"/>
  <c r="CN15" i="17"/>
  <c r="E16" i="17"/>
  <c r="I16" i="17"/>
  <c r="M16" i="17"/>
  <c r="Q16" i="17"/>
  <c r="U16" i="17"/>
  <c r="Y16" i="17"/>
  <c r="AC16" i="17"/>
  <c r="AG16" i="17"/>
  <c r="AK16" i="17"/>
  <c r="AO16" i="17"/>
  <c r="AS16" i="17"/>
  <c r="AW16" i="17"/>
  <c r="BA16" i="17"/>
  <c r="BE16" i="17"/>
  <c r="BI16" i="17"/>
  <c r="BM16" i="17"/>
  <c r="BQ16" i="17"/>
  <c r="BU16" i="17"/>
  <c r="BY16" i="17"/>
  <c r="CC16" i="17"/>
  <c r="CG16" i="17"/>
  <c r="CK16" i="17"/>
  <c r="B17" i="17"/>
  <c r="F17" i="17"/>
  <c r="J17" i="17"/>
  <c r="N17" i="17"/>
  <c r="R17" i="17"/>
  <c r="V17" i="17"/>
  <c r="Z17" i="17"/>
  <c r="AD17" i="17"/>
  <c r="AH17" i="17"/>
  <c r="AL17" i="17"/>
  <c r="AP17" i="17"/>
  <c r="AT17" i="17"/>
  <c r="AX17" i="17"/>
  <c r="BB17" i="17"/>
  <c r="BF17" i="17"/>
  <c r="BJ17" i="17"/>
  <c r="BN17" i="17"/>
  <c r="BR17" i="17"/>
  <c r="BV17" i="17"/>
  <c r="BZ17" i="17"/>
  <c r="CD17" i="17"/>
  <c r="CH17" i="17"/>
  <c r="CL17" i="17"/>
  <c r="C18" i="17"/>
  <c r="G18" i="17"/>
  <c r="K18" i="17"/>
  <c r="O18" i="17"/>
  <c r="S18" i="17"/>
  <c r="W18" i="17"/>
  <c r="AA18" i="17"/>
  <c r="AE18" i="17"/>
  <c r="AI18" i="17"/>
  <c r="AM18" i="17"/>
  <c r="AQ18" i="17"/>
  <c r="AU18" i="17"/>
  <c r="AY18" i="17"/>
  <c r="BC18" i="17"/>
  <c r="BG18" i="17"/>
  <c r="BK18" i="17"/>
  <c r="BO18" i="17"/>
  <c r="BS18" i="17"/>
  <c r="BW18" i="17"/>
  <c r="CA18" i="17"/>
  <c r="CE18" i="17"/>
  <c r="CI18" i="17"/>
  <c r="CM18" i="17"/>
  <c r="D19" i="17"/>
  <c r="H19" i="17"/>
  <c r="L19" i="17"/>
  <c r="P19" i="17"/>
  <c r="T19" i="17"/>
  <c r="X19" i="17"/>
  <c r="AB19" i="17"/>
  <c r="AF19" i="17"/>
  <c r="AJ19" i="17"/>
  <c r="AN19" i="17"/>
  <c r="AR19" i="17"/>
  <c r="AV19" i="17"/>
  <c r="AZ19" i="17"/>
  <c r="BD19" i="17"/>
  <c r="BH19" i="17"/>
  <c r="BL19" i="17"/>
  <c r="BP19" i="17"/>
  <c r="BT19" i="17"/>
  <c r="BX19" i="17"/>
  <c r="CB19" i="17"/>
  <c r="CF19" i="17"/>
  <c r="CJ19" i="17"/>
  <c r="CM45" i="16"/>
  <c r="D46" i="16"/>
  <c r="H46" i="16"/>
  <c r="L46" i="16"/>
  <c r="P46" i="16"/>
  <c r="T46" i="16"/>
  <c r="X46" i="16"/>
  <c r="AB46" i="16"/>
  <c r="AF46" i="16"/>
  <c r="AJ46" i="16"/>
  <c r="AN46" i="16"/>
  <c r="AR46" i="16"/>
  <c r="AV46" i="16"/>
  <c r="AZ46" i="16"/>
  <c r="BD46" i="16"/>
  <c r="BH46" i="16"/>
  <c r="BL46" i="16"/>
  <c r="BP46" i="16"/>
  <c r="BT46" i="16"/>
  <c r="BX46" i="16"/>
  <c r="CB46" i="16"/>
  <c r="CF46" i="16"/>
  <c r="CJ46" i="16"/>
  <c r="CN46" i="16"/>
  <c r="E47" i="16"/>
  <c r="I47" i="16"/>
  <c r="M47" i="16"/>
  <c r="Q47" i="16"/>
  <c r="U47" i="16"/>
  <c r="Y47" i="16"/>
  <c r="AC47" i="16"/>
  <c r="AG47" i="16"/>
  <c r="AK47" i="16"/>
  <c r="AO47" i="16"/>
  <c r="AS47" i="16"/>
  <c r="AW47" i="16"/>
  <c r="BA47" i="16"/>
  <c r="BE47" i="16"/>
  <c r="BI47" i="16"/>
  <c r="BM47" i="16"/>
  <c r="BQ47" i="16"/>
  <c r="BU47" i="16"/>
  <c r="BY47" i="16"/>
  <c r="CC47" i="16"/>
  <c r="CG47" i="16"/>
  <c r="CK47" i="16"/>
  <c r="B48" i="16"/>
  <c r="F48" i="16"/>
  <c r="J48" i="16"/>
  <c r="N48" i="16"/>
  <c r="R48" i="16"/>
  <c r="V48" i="16"/>
  <c r="Z48" i="16"/>
  <c r="AD48" i="16"/>
  <c r="AH48" i="16"/>
  <c r="AL48" i="16"/>
  <c r="AP48" i="16"/>
  <c r="AT48" i="16"/>
  <c r="AX48" i="16"/>
  <c r="BB48" i="16"/>
  <c r="BF48" i="16"/>
  <c r="BJ48" i="16"/>
  <c r="BN48" i="16"/>
  <c r="BR48" i="16"/>
  <c r="BV48" i="16"/>
  <c r="BZ48" i="16"/>
  <c r="CD48" i="16"/>
  <c r="CH48" i="16"/>
  <c r="CL48" i="16"/>
  <c r="C49" i="16"/>
  <c r="G49" i="16"/>
  <c r="K49" i="16"/>
  <c r="O49" i="16"/>
  <c r="S49" i="16"/>
  <c r="W49" i="16"/>
  <c r="AA49" i="16"/>
  <c r="AE49" i="16"/>
  <c r="AI49" i="16"/>
  <c r="AM49" i="16"/>
  <c r="AQ49" i="16"/>
  <c r="AU49" i="16"/>
  <c r="AY49" i="16"/>
  <c r="BC49" i="16"/>
  <c r="BG49" i="16"/>
  <c r="BK49" i="16"/>
  <c r="BO49" i="16"/>
  <c r="BS49" i="16"/>
  <c r="BW49" i="16"/>
  <c r="CA49" i="16"/>
  <c r="CE49" i="16"/>
  <c r="CI49" i="16"/>
  <c r="CM49" i="16"/>
  <c r="D50" i="16"/>
  <c r="H50" i="16"/>
  <c r="L50" i="16"/>
  <c r="P50" i="16"/>
  <c r="T50" i="16"/>
  <c r="X50" i="16"/>
  <c r="AB50" i="16"/>
  <c r="AF50" i="16"/>
  <c r="AJ50" i="16"/>
  <c r="AN50" i="16"/>
  <c r="AR50" i="16"/>
  <c r="AV50" i="16"/>
  <c r="AZ50" i="16"/>
  <c r="BD50" i="16"/>
  <c r="BH50" i="16"/>
  <c r="BL50" i="16"/>
  <c r="BP50" i="16"/>
  <c r="BT50" i="16"/>
  <c r="BX50" i="16"/>
  <c r="CB50" i="16"/>
  <c r="CF50" i="16"/>
  <c r="CJ50" i="16"/>
  <c r="CN50" i="16"/>
  <c r="E51" i="16"/>
  <c r="I51" i="16"/>
  <c r="M51" i="16"/>
  <c r="Q51" i="16"/>
  <c r="U51" i="16"/>
  <c r="Y51" i="16"/>
  <c r="AC51" i="16"/>
  <c r="AG51" i="16"/>
  <c r="AK51" i="16"/>
  <c r="AO51" i="16"/>
  <c r="AS51" i="16"/>
  <c r="AW51" i="16"/>
  <c r="BA51" i="16"/>
  <c r="BE51" i="16"/>
  <c r="BI51" i="16"/>
  <c r="BM51" i="16"/>
  <c r="BQ51" i="16"/>
  <c r="BU51" i="16"/>
  <c r="BY51" i="16"/>
  <c r="CC51" i="16"/>
  <c r="CG51" i="16"/>
  <c r="CK51" i="16"/>
  <c r="B52" i="16"/>
  <c r="F52" i="16"/>
  <c r="J52" i="16"/>
  <c r="N52" i="16"/>
  <c r="R52" i="16"/>
  <c r="V52" i="16"/>
  <c r="Z52" i="16"/>
  <c r="AD52" i="16"/>
  <c r="AH52" i="16"/>
  <c r="AL52" i="16"/>
  <c r="AP52" i="16"/>
  <c r="AT52" i="16"/>
  <c r="AX52" i="16"/>
  <c r="BB52" i="16"/>
  <c r="BF52" i="16"/>
  <c r="BJ52" i="16"/>
  <c r="BN52" i="16"/>
  <c r="BR52" i="16"/>
  <c r="BV52" i="16"/>
  <c r="BZ52" i="16"/>
  <c r="CD52" i="16"/>
  <c r="CH52" i="16"/>
  <c r="CL52" i="16"/>
  <c r="C53" i="16"/>
  <c r="G53" i="16"/>
  <c r="K53" i="16"/>
  <c r="O53" i="16"/>
  <c r="S53" i="16"/>
  <c r="W53" i="16"/>
  <c r="AA53" i="16"/>
  <c r="AE53" i="16"/>
  <c r="AI53" i="16"/>
  <c r="AM53" i="16"/>
  <c r="AQ53" i="16"/>
  <c r="AU53" i="16"/>
  <c r="AY53" i="16"/>
  <c r="BC53" i="16"/>
  <c r="BG53" i="16"/>
  <c r="BK53" i="16"/>
  <c r="BO53" i="16"/>
  <c r="BS53" i="16"/>
  <c r="BW53" i="16"/>
  <c r="CA53" i="16"/>
  <c r="CE53" i="16"/>
  <c r="CI53" i="16"/>
  <c r="CM53" i="16"/>
  <c r="D54" i="16"/>
  <c r="H54" i="16"/>
  <c r="L54" i="16"/>
  <c r="P54" i="16"/>
  <c r="T54" i="16"/>
  <c r="X54" i="16"/>
  <c r="AB54" i="16"/>
  <c r="AF54" i="16"/>
  <c r="AJ54" i="16"/>
  <c r="AN54" i="16"/>
  <c r="AR54" i="16"/>
  <c r="AV54" i="16"/>
  <c r="AZ54" i="16"/>
  <c r="BD54" i="16"/>
  <c r="BH54" i="16"/>
  <c r="BL54" i="16"/>
  <c r="BP54" i="16"/>
  <c r="BT54" i="16"/>
  <c r="BX54" i="16"/>
  <c r="CB54" i="16"/>
  <c r="CF54" i="16"/>
  <c r="CJ54" i="16"/>
  <c r="CN54" i="16"/>
  <c r="E55" i="16"/>
  <c r="I55" i="16"/>
  <c r="M55" i="16"/>
  <c r="Q55" i="16"/>
  <c r="U55" i="16"/>
  <c r="Y55" i="16"/>
  <c r="AC55" i="16"/>
  <c r="AG55" i="16"/>
  <c r="AK55" i="16"/>
  <c r="AO55" i="16"/>
  <c r="AS55" i="16"/>
  <c r="AW55" i="16"/>
  <c r="BA55" i="16"/>
  <c r="BE55" i="16"/>
  <c r="BI55" i="16"/>
  <c r="BM55" i="16"/>
  <c r="BQ55" i="16"/>
  <c r="BU55" i="16"/>
  <c r="BY55" i="16"/>
  <c r="CC55" i="16"/>
  <c r="CG55" i="16"/>
  <c r="CK55" i="16"/>
  <c r="B56" i="16"/>
  <c r="F56" i="16"/>
  <c r="J56" i="16"/>
  <c r="N56" i="16"/>
  <c r="R56" i="16"/>
  <c r="V56" i="16"/>
  <c r="Z56" i="16"/>
  <c r="AD56" i="16"/>
  <c r="AH56" i="16"/>
  <c r="AL56" i="16"/>
  <c r="AP56" i="16"/>
  <c r="AT56" i="16"/>
  <c r="AX56" i="16"/>
  <c r="BB56" i="16"/>
  <c r="BF56" i="16"/>
  <c r="BJ56" i="16"/>
  <c r="BN56" i="16"/>
  <c r="BR56" i="16"/>
  <c r="BV56" i="16"/>
  <c r="BZ56" i="16"/>
  <c r="CD56" i="16"/>
  <c r="CH56" i="16"/>
  <c r="CL56" i="16"/>
  <c r="C57" i="16"/>
  <c r="G57" i="16"/>
  <c r="K57" i="16"/>
  <c r="O57" i="16"/>
  <c r="S57" i="16"/>
  <c r="W57" i="16"/>
  <c r="AA57" i="16"/>
  <c r="AE57" i="16"/>
  <c r="AI57" i="16"/>
  <c r="AM57" i="16"/>
  <c r="AQ57" i="16"/>
  <c r="AU57" i="16"/>
  <c r="AY57" i="16"/>
  <c r="BC57" i="16"/>
  <c r="BG57" i="16"/>
  <c r="BK57" i="16"/>
  <c r="BO57" i="16"/>
  <c r="BS57" i="16"/>
  <c r="BW57" i="16"/>
  <c r="CA57" i="16"/>
  <c r="CE57" i="16"/>
  <c r="CI57" i="16"/>
  <c r="CM57" i="16"/>
  <c r="D58" i="16"/>
  <c r="H58" i="16"/>
  <c r="L58" i="16"/>
  <c r="P58" i="16"/>
  <c r="T58" i="16"/>
  <c r="X58" i="16"/>
  <c r="AB58" i="16"/>
  <c r="AF58" i="16"/>
  <c r="AJ58" i="16"/>
  <c r="AN58" i="16"/>
  <c r="AR58" i="16"/>
  <c r="AV58" i="16"/>
  <c r="AZ58" i="16"/>
  <c r="BD58" i="16"/>
  <c r="BH58" i="16"/>
  <c r="BL58" i="16"/>
  <c r="BP58" i="16"/>
  <c r="BT58" i="16"/>
  <c r="BX58" i="16"/>
  <c r="CB58" i="16"/>
  <c r="CF58" i="16"/>
  <c r="CJ58" i="16"/>
  <c r="CN58" i="16"/>
  <c r="E59" i="16"/>
  <c r="I59" i="16"/>
  <c r="M59" i="16"/>
  <c r="Q59" i="16"/>
  <c r="U59" i="16"/>
  <c r="Y59" i="16"/>
  <c r="AC59" i="16"/>
  <c r="AG59" i="16"/>
  <c r="AK59" i="16"/>
  <c r="AO59" i="16"/>
  <c r="AS59" i="16"/>
  <c r="AW59" i="16"/>
  <c r="BA59" i="16"/>
  <c r="BE59" i="16"/>
  <c r="BI59" i="16"/>
  <c r="BM59" i="16"/>
  <c r="BQ59" i="16"/>
  <c r="BU59" i="16"/>
  <c r="BY59" i="16"/>
  <c r="CC59" i="16"/>
  <c r="CG59" i="16"/>
  <c r="CK59" i="16"/>
  <c r="B60" i="16"/>
  <c r="F60" i="16"/>
  <c r="J60" i="16"/>
  <c r="N60" i="16"/>
  <c r="R60" i="16"/>
  <c r="V60" i="16"/>
  <c r="Z60" i="16"/>
  <c r="AD60" i="16"/>
  <c r="AH60" i="16"/>
  <c r="AL60" i="16"/>
  <c r="AP60" i="16"/>
  <c r="AT60" i="16"/>
  <c r="AX60" i="16"/>
  <c r="BB60" i="16"/>
  <c r="BF60" i="16"/>
  <c r="BJ60" i="16"/>
  <c r="BN60" i="16"/>
  <c r="BR60" i="16"/>
  <c r="BV60" i="16"/>
  <c r="BZ60" i="16"/>
  <c r="CD60" i="16"/>
  <c r="CH60" i="16"/>
  <c r="CL60" i="16"/>
  <c r="C5" i="17"/>
  <c r="G5" i="17"/>
  <c r="K5" i="17"/>
  <c r="O5" i="17"/>
  <c r="S5" i="17"/>
  <c r="W5" i="17"/>
  <c r="AA5" i="17"/>
  <c r="AE5" i="17"/>
  <c r="AI5" i="17"/>
  <c r="AM5" i="17"/>
  <c r="AQ5" i="17"/>
  <c r="AU5" i="17"/>
  <c r="AY5" i="17"/>
  <c r="BC5" i="17"/>
  <c r="BG5" i="17"/>
  <c r="BK5" i="17"/>
  <c r="BO5" i="17"/>
  <c r="BS5" i="17"/>
  <c r="BW5" i="17"/>
  <c r="CA5" i="17"/>
  <c r="CE5" i="17"/>
  <c r="CI5" i="17"/>
  <c r="CM5" i="17"/>
  <c r="D6" i="17"/>
  <c r="H6" i="17"/>
  <c r="L6" i="17"/>
  <c r="P6" i="17"/>
  <c r="T6" i="17"/>
  <c r="X6" i="17"/>
  <c r="AB6" i="17"/>
  <c r="AF6" i="17"/>
  <c r="AJ6" i="17"/>
  <c r="AN6" i="17"/>
  <c r="AR6" i="17"/>
  <c r="AV6" i="17"/>
  <c r="AZ6" i="17"/>
  <c r="BD6" i="17"/>
  <c r="BH6" i="17"/>
  <c r="BL6" i="17"/>
  <c r="BP6" i="17"/>
  <c r="BT6" i="17"/>
  <c r="BX6" i="17"/>
  <c r="CB6" i="17"/>
  <c r="CF6" i="17"/>
  <c r="CJ6" i="17"/>
  <c r="CN6" i="17"/>
  <c r="E7" i="17"/>
  <c r="I7" i="17"/>
  <c r="M7" i="17"/>
  <c r="Q7" i="17"/>
  <c r="U7" i="17"/>
  <c r="Y7" i="17"/>
  <c r="AC7" i="17"/>
  <c r="AG7" i="17"/>
  <c r="AK7" i="17"/>
  <c r="AO7" i="17"/>
  <c r="AS7" i="17"/>
  <c r="AW7" i="17"/>
  <c r="BA7" i="17"/>
  <c r="BE7" i="17"/>
  <c r="BI7" i="17"/>
  <c r="BM7" i="17"/>
  <c r="BQ7" i="17"/>
  <c r="BU7" i="17"/>
  <c r="BY7" i="17"/>
  <c r="CC7" i="17"/>
  <c r="CG7" i="17"/>
  <c r="CK7" i="17"/>
  <c r="B8" i="17"/>
  <c r="F8" i="17"/>
  <c r="J8" i="17"/>
  <c r="N8" i="17"/>
  <c r="R8" i="17"/>
  <c r="V8" i="17"/>
  <c r="Z8" i="17"/>
  <c r="AD8" i="17"/>
  <c r="AH8" i="17"/>
  <c r="AL8" i="17"/>
  <c r="AP8" i="17"/>
  <c r="AT8" i="17"/>
  <c r="AX8" i="17"/>
  <c r="BB8" i="17"/>
  <c r="BF8" i="17"/>
  <c r="BJ8" i="17"/>
  <c r="BN8" i="17"/>
  <c r="BR8" i="17"/>
  <c r="BV8" i="17"/>
  <c r="BZ8" i="17"/>
  <c r="CD8" i="17"/>
  <c r="CH8" i="17"/>
  <c r="CL8" i="17"/>
  <c r="C9" i="17"/>
  <c r="G9" i="17"/>
  <c r="K9" i="17"/>
  <c r="O9" i="17"/>
  <c r="S9" i="17"/>
  <c r="W9" i="17"/>
  <c r="AA9" i="17"/>
  <c r="AE9" i="17"/>
  <c r="AI9" i="17"/>
  <c r="AM9" i="17"/>
  <c r="AQ9" i="17"/>
  <c r="AU9" i="17"/>
  <c r="AY9" i="17"/>
  <c r="BC9" i="17"/>
  <c r="BG9" i="17"/>
  <c r="BK9" i="17"/>
  <c r="BO9" i="17"/>
  <c r="BS9" i="17"/>
  <c r="BW9" i="17"/>
  <c r="CA9" i="17"/>
  <c r="CE9" i="17"/>
  <c r="CI9" i="17"/>
  <c r="CM9" i="17"/>
  <c r="D10" i="17"/>
  <c r="H10" i="17"/>
  <c r="L10" i="17"/>
  <c r="P10" i="17"/>
  <c r="T10" i="17"/>
  <c r="X10" i="17"/>
  <c r="AB10" i="17"/>
  <c r="AF10" i="17"/>
  <c r="AJ10" i="17"/>
  <c r="AN10" i="17"/>
  <c r="AR10" i="17"/>
  <c r="AV10" i="17"/>
  <c r="AZ10" i="17"/>
  <c r="BD10" i="17"/>
  <c r="BH10" i="17"/>
  <c r="BL10" i="17"/>
  <c r="BP10" i="17"/>
  <c r="BT10" i="17"/>
  <c r="BX10" i="17"/>
  <c r="CB10" i="17"/>
  <c r="CF10" i="17"/>
  <c r="CJ10" i="17"/>
  <c r="CN10" i="17"/>
  <c r="E11" i="17"/>
  <c r="I11" i="17"/>
  <c r="M11" i="17"/>
  <c r="Q11" i="17"/>
  <c r="U11" i="17"/>
  <c r="Y11" i="17"/>
  <c r="AC11" i="17"/>
  <c r="AG11" i="17"/>
  <c r="AK11" i="17"/>
  <c r="AO11" i="17"/>
  <c r="AS11" i="17"/>
  <c r="AW11" i="17"/>
  <c r="BA11" i="17"/>
  <c r="BE11" i="17"/>
  <c r="BI11" i="17"/>
  <c r="BM11" i="17"/>
  <c r="BQ11" i="17"/>
  <c r="BU11" i="17"/>
  <c r="BY11" i="17"/>
  <c r="CC11" i="17"/>
  <c r="CG11" i="17"/>
  <c r="CK11" i="17"/>
  <c r="B12" i="17"/>
  <c r="F12" i="17"/>
  <c r="J12" i="17"/>
  <c r="N12" i="17"/>
  <c r="R12" i="17"/>
  <c r="V12" i="17"/>
  <c r="Z12" i="17"/>
  <c r="AD12" i="17"/>
  <c r="AH12" i="17"/>
  <c r="AL12" i="17"/>
  <c r="AP12" i="17"/>
  <c r="AT12" i="17"/>
  <c r="AX12" i="17"/>
  <c r="BB12" i="17"/>
  <c r="BF12" i="17"/>
  <c r="BJ12" i="17"/>
  <c r="BN12" i="17"/>
  <c r="BR12" i="17"/>
  <c r="BV12" i="17"/>
  <c r="BZ12" i="17"/>
  <c r="CD12" i="17"/>
  <c r="CH12" i="17"/>
  <c r="CL12" i="17"/>
  <c r="C13" i="17"/>
  <c r="G13" i="17"/>
  <c r="K13" i="17"/>
  <c r="O13" i="17"/>
  <c r="S13" i="17"/>
  <c r="W13" i="17"/>
  <c r="AA13" i="17"/>
  <c r="AE13" i="17"/>
  <c r="AI13" i="17"/>
  <c r="AM13" i="17"/>
  <c r="AQ13" i="17"/>
  <c r="AU13" i="17"/>
  <c r="AY13" i="17"/>
  <c r="BC13" i="17"/>
  <c r="BG13" i="17"/>
  <c r="BK13" i="17"/>
  <c r="BO13" i="17"/>
  <c r="BS13" i="17"/>
  <c r="BW13" i="17"/>
  <c r="CA13" i="17"/>
  <c r="CE13" i="17"/>
  <c r="CI13" i="17"/>
  <c r="CM13" i="17"/>
  <c r="D14" i="17"/>
  <c r="H14" i="17"/>
  <c r="L14" i="17"/>
  <c r="P14" i="17"/>
  <c r="T14" i="17"/>
  <c r="X14" i="17"/>
  <c r="AB14" i="17"/>
  <c r="AF14" i="17"/>
  <c r="AJ14" i="17"/>
  <c r="AN14" i="17"/>
  <c r="AR14" i="17"/>
  <c r="AV14" i="17"/>
  <c r="AZ14" i="17"/>
  <c r="BD14" i="17"/>
  <c r="BH14" i="17"/>
  <c r="BL14" i="17"/>
  <c r="BP14" i="17"/>
  <c r="BT14" i="17"/>
  <c r="BX14" i="17"/>
  <c r="CB14" i="17"/>
  <c r="CF14" i="17"/>
  <c r="CJ14" i="17"/>
  <c r="CN14" i="17"/>
  <c r="E15" i="17"/>
  <c r="I15" i="17"/>
  <c r="M15" i="17"/>
  <c r="Q15" i="17"/>
  <c r="U15" i="17"/>
  <c r="Y15" i="17"/>
  <c r="AC15" i="17"/>
  <c r="AG15" i="17"/>
  <c r="AK15" i="17"/>
  <c r="AO15" i="17"/>
  <c r="AS15" i="17"/>
  <c r="AW15" i="17"/>
  <c r="BA15" i="17"/>
  <c r="BE15" i="17"/>
  <c r="BI15" i="17"/>
  <c r="BM15" i="17"/>
  <c r="BQ15" i="17"/>
  <c r="BU15" i="17"/>
  <c r="BY15" i="17"/>
  <c r="CC15" i="17"/>
  <c r="CG15" i="17"/>
  <c r="CK15" i="17"/>
  <c r="B16" i="17"/>
  <c r="F16" i="17"/>
  <c r="J16" i="17"/>
  <c r="N16" i="17"/>
  <c r="R16" i="17"/>
  <c r="V16" i="17"/>
  <c r="Z16" i="17"/>
  <c r="AD16" i="17"/>
  <c r="AH16" i="17"/>
  <c r="AL16" i="17"/>
  <c r="AP16" i="17"/>
  <c r="AT16" i="17"/>
  <c r="AX16" i="17"/>
  <c r="BB16" i="17"/>
  <c r="BF16" i="17"/>
  <c r="BJ16" i="17"/>
  <c r="BN16" i="17"/>
  <c r="BR16" i="17"/>
  <c r="BV16" i="17"/>
  <c r="BZ16" i="17"/>
  <c r="CD16" i="17"/>
  <c r="CH16" i="17"/>
  <c r="CL16" i="17"/>
  <c r="C17" i="17"/>
  <c r="G17" i="17"/>
  <c r="K17" i="17"/>
  <c r="O17" i="17"/>
  <c r="S17" i="17"/>
  <c r="W17" i="17"/>
  <c r="AA17" i="17"/>
  <c r="AE17" i="17"/>
  <c r="AI17" i="17"/>
  <c r="AM17" i="17"/>
  <c r="AQ17" i="17"/>
  <c r="AU17" i="17"/>
  <c r="AY17" i="17"/>
  <c r="BC17" i="17"/>
  <c r="BG17" i="17"/>
  <c r="BK17" i="17"/>
  <c r="BO17" i="17"/>
  <c r="BS17" i="17"/>
  <c r="BW17" i="17"/>
  <c r="CA17" i="17"/>
  <c r="CE17" i="17"/>
  <c r="CI17" i="17"/>
  <c r="CM17" i="17"/>
  <c r="D18" i="17"/>
  <c r="H18" i="17"/>
  <c r="L18" i="17"/>
  <c r="P18" i="17"/>
  <c r="T18" i="17"/>
  <c r="X18" i="17"/>
  <c r="AB18" i="17"/>
  <c r="AF18" i="17"/>
  <c r="AJ18" i="17"/>
  <c r="AN18" i="17"/>
  <c r="AR18" i="17"/>
  <c r="AV18" i="17"/>
  <c r="AZ18" i="17"/>
  <c r="BD18" i="17"/>
  <c r="BH18" i="17"/>
  <c r="BL18" i="17"/>
  <c r="BP18" i="17"/>
  <c r="BT18" i="17"/>
  <c r="BX18" i="17"/>
  <c r="CB18" i="17"/>
  <c r="CF18" i="17"/>
  <c r="CJ18" i="17"/>
  <c r="CN18" i="17"/>
  <c r="E19" i="17"/>
  <c r="I19" i="17"/>
  <c r="M19" i="17"/>
  <c r="Q19" i="17"/>
  <c r="U19" i="17"/>
  <c r="Y19" i="17"/>
  <c r="AC19" i="17"/>
  <c r="AG19" i="17"/>
  <c r="AK19" i="17"/>
  <c r="AO19" i="17"/>
  <c r="AS19" i="17"/>
  <c r="AW19" i="17"/>
  <c r="BA19" i="17"/>
  <c r="BE19" i="17"/>
  <c r="BI19" i="17"/>
  <c r="BM19" i="17"/>
  <c r="BQ19" i="17"/>
  <c r="BU19" i="17"/>
  <c r="BY19" i="17"/>
  <c r="CC19" i="17"/>
  <c r="CG19" i="17"/>
  <c r="CI19" i="17"/>
  <c r="CN19" i="17"/>
  <c r="E20" i="17"/>
  <c r="I20" i="17"/>
  <c r="M20" i="17"/>
  <c r="Q20" i="17"/>
  <c r="U20" i="17"/>
  <c r="Y20" i="17"/>
  <c r="AC20" i="17"/>
  <c r="AG20" i="17"/>
  <c r="AK20" i="17"/>
  <c r="AO20" i="17"/>
  <c r="AS20" i="17"/>
  <c r="AW20" i="17"/>
  <c r="BA20" i="17"/>
  <c r="BE20" i="17"/>
  <c r="BI20" i="17"/>
  <c r="BM20" i="17"/>
  <c r="BQ20" i="17"/>
  <c r="BU20" i="17"/>
  <c r="BY20" i="17"/>
  <c r="CC20" i="17"/>
  <c r="CG20" i="17"/>
  <c r="CK20" i="17"/>
  <c r="B21" i="17"/>
  <c r="F21" i="17"/>
  <c r="J21" i="17"/>
  <c r="N21" i="17"/>
  <c r="R21" i="17"/>
  <c r="V21" i="17"/>
  <c r="Z21" i="17"/>
  <c r="AD21" i="17"/>
  <c r="AH21" i="17"/>
  <c r="AL21" i="17"/>
  <c r="AP21" i="17"/>
  <c r="AT21" i="17"/>
  <c r="AX21" i="17"/>
  <c r="BB21" i="17"/>
  <c r="BF21" i="17"/>
  <c r="BJ21" i="17"/>
  <c r="BN21" i="17"/>
  <c r="BR21" i="17"/>
  <c r="BV21" i="17"/>
  <c r="BZ21" i="17"/>
  <c r="CD21" i="17"/>
  <c r="CH21" i="17"/>
  <c r="CL21" i="17"/>
  <c r="C22" i="17"/>
  <c r="G22" i="17"/>
  <c r="K22" i="17"/>
  <c r="O22" i="17"/>
  <c r="S22" i="17"/>
  <c r="W22" i="17"/>
  <c r="AA22" i="17"/>
  <c r="AE22" i="17"/>
  <c r="AI22" i="17"/>
  <c r="AM22" i="17"/>
  <c r="AQ22" i="17"/>
  <c r="AU22" i="17"/>
  <c r="AY22" i="17"/>
  <c r="BC22" i="17"/>
  <c r="BG22" i="17"/>
  <c r="BK22" i="17"/>
  <c r="BO22" i="17"/>
  <c r="BS22" i="17"/>
  <c r="BW22" i="17"/>
  <c r="CA22" i="17"/>
  <c r="CE22" i="17"/>
  <c r="CI22" i="17"/>
  <c r="CM22" i="17"/>
  <c r="D23" i="17"/>
  <c r="H23" i="17"/>
  <c r="L23" i="17"/>
  <c r="P23" i="17"/>
  <c r="T23" i="17"/>
  <c r="X23" i="17"/>
  <c r="AB23" i="17"/>
  <c r="AF23" i="17"/>
  <c r="AJ23" i="17"/>
  <c r="AN23" i="17"/>
  <c r="AR23" i="17"/>
  <c r="AV23" i="17"/>
  <c r="AZ23" i="17"/>
  <c r="BD23" i="17"/>
  <c r="BH23" i="17"/>
  <c r="BL23" i="17"/>
  <c r="BP23" i="17"/>
  <c r="BT23" i="17"/>
  <c r="BX23" i="17"/>
  <c r="CB23" i="17"/>
  <c r="CF23" i="17"/>
  <c r="CJ23" i="17"/>
  <c r="CN23" i="17"/>
  <c r="E24" i="17"/>
  <c r="I24" i="17"/>
  <c r="M24" i="17"/>
  <c r="Q24" i="17"/>
  <c r="U24" i="17"/>
  <c r="Y24" i="17"/>
  <c r="AC24" i="17"/>
  <c r="AG24" i="17"/>
  <c r="AK24" i="17"/>
  <c r="AO24" i="17"/>
  <c r="AS24" i="17"/>
  <c r="AW24" i="17"/>
  <c r="BA24" i="17"/>
  <c r="BE24" i="17"/>
  <c r="BI24" i="17"/>
  <c r="BM24" i="17"/>
  <c r="BQ24" i="17"/>
  <c r="BU24" i="17"/>
  <c r="BY24" i="17"/>
  <c r="CC24" i="17"/>
  <c r="CG24" i="17"/>
  <c r="CK24" i="17"/>
  <c r="B25" i="17"/>
  <c r="F25" i="17"/>
  <c r="J25" i="17"/>
  <c r="N25" i="17"/>
  <c r="R25" i="17"/>
  <c r="V25" i="17"/>
  <c r="Z25" i="17"/>
  <c r="AD25" i="17"/>
  <c r="AH25" i="17"/>
  <c r="AL25" i="17"/>
  <c r="AP25" i="17"/>
  <c r="AT25" i="17"/>
  <c r="AX25" i="17"/>
  <c r="BB25" i="17"/>
  <c r="BF25" i="17"/>
  <c r="BJ25" i="17"/>
  <c r="BN25" i="17"/>
  <c r="BR25" i="17"/>
  <c r="BV25" i="17"/>
  <c r="BZ25" i="17"/>
  <c r="CD25" i="17"/>
  <c r="CH25" i="17"/>
  <c r="CL25" i="17"/>
  <c r="C26" i="17"/>
  <c r="G26" i="17"/>
  <c r="K26" i="17"/>
  <c r="O26" i="17"/>
  <c r="S26" i="17"/>
  <c r="W26" i="17"/>
  <c r="AA26" i="17"/>
  <c r="AE26" i="17"/>
  <c r="AI26" i="17"/>
  <c r="AM26" i="17"/>
  <c r="AQ26" i="17"/>
  <c r="AU26" i="17"/>
  <c r="AY26" i="17"/>
  <c r="BC26" i="17"/>
  <c r="BG26" i="17"/>
  <c r="BK26" i="17"/>
  <c r="BO26" i="17"/>
  <c r="BS26" i="17"/>
  <c r="BW26" i="17"/>
  <c r="CA26" i="17"/>
  <c r="CE26" i="17"/>
  <c r="CI26" i="17"/>
  <c r="CM26" i="17"/>
  <c r="D27" i="17"/>
  <c r="H27" i="17"/>
  <c r="L27" i="17"/>
  <c r="P27" i="17"/>
  <c r="T27" i="17"/>
  <c r="X27" i="17"/>
  <c r="AB27" i="17"/>
  <c r="AF27" i="17"/>
  <c r="AJ27" i="17"/>
  <c r="AN27" i="17"/>
  <c r="AR27" i="17"/>
  <c r="AV27" i="17"/>
  <c r="AZ27" i="17"/>
  <c r="BD27" i="17"/>
  <c r="BH27" i="17"/>
  <c r="BL27" i="17"/>
  <c r="BP27" i="17"/>
  <c r="BT27" i="17"/>
  <c r="BX27" i="17"/>
  <c r="CB27" i="17"/>
  <c r="CF27" i="17"/>
  <c r="CJ27" i="17"/>
  <c r="CN27" i="17"/>
  <c r="E28" i="17"/>
  <c r="I28" i="17"/>
  <c r="M28" i="17"/>
  <c r="Q28" i="17"/>
  <c r="U28" i="17"/>
  <c r="Y28" i="17"/>
  <c r="AC28" i="17"/>
  <c r="AG28" i="17"/>
  <c r="AK28" i="17"/>
  <c r="AO28" i="17"/>
  <c r="AS28" i="17"/>
  <c r="AW28" i="17"/>
  <c r="BA28" i="17"/>
  <c r="BE28" i="17"/>
  <c r="BI28" i="17"/>
  <c r="BM28" i="17"/>
  <c r="BQ28" i="17"/>
  <c r="BU28" i="17"/>
  <c r="BY28" i="17"/>
  <c r="CC28" i="17"/>
  <c r="CG28" i="17"/>
  <c r="CK28" i="17"/>
  <c r="B29" i="17"/>
  <c r="F29" i="17"/>
  <c r="J29" i="17"/>
  <c r="N29" i="17"/>
  <c r="R29" i="17"/>
  <c r="V29" i="17"/>
  <c r="Z29" i="17"/>
  <c r="AD29" i="17"/>
  <c r="AH29" i="17"/>
  <c r="AL29" i="17"/>
  <c r="AP29" i="17"/>
  <c r="AT29" i="17"/>
  <c r="AX29" i="17"/>
  <c r="BB29" i="17"/>
  <c r="BF29" i="17"/>
  <c r="BJ29" i="17"/>
  <c r="BN29" i="17"/>
  <c r="BR29" i="17"/>
  <c r="BV29" i="17"/>
  <c r="BZ29" i="17"/>
  <c r="CD29" i="17"/>
  <c r="CH29" i="17"/>
  <c r="CL29" i="17"/>
  <c r="C30" i="17"/>
  <c r="G30" i="17"/>
  <c r="K30" i="17"/>
  <c r="O30" i="17"/>
  <c r="S30" i="17"/>
  <c r="W30" i="17"/>
  <c r="AA30" i="17"/>
  <c r="AE30" i="17"/>
  <c r="AI30" i="17"/>
  <c r="AM30" i="17"/>
  <c r="AQ30" i="17"/>
  <c r="AU30" i="17"/>
  <c r="AY30" i="17"/>
  <c r="BC30" i="17"/>
  <c r="BG30" i="17"/>
  <c r="BK30" i="17"/>
  <c r="BO30" i="17"/>
  <c r="BS30" i="17"/>
  <c r="BW30" i="17"/>
  <c r="CA30" i="17"/>
  <c r="CE30" i="17"/>
  <c r="CI30" i="17"/>
  <c r="CM30" i="17"/>
  <c r="D31" i="17"/>
  <c r="H31" i="17"/>
  <c r="L31" i="17"/>
  <c r="P31" i="17"/>
  <c r="T31" i="17"/>
  <c r="X31" i="17"/>
  <c r="AB31" i="17"/>
  <c r="AF31" i="17"/>
  <c r="AJ31" i="17"/>
  <c r="AN31" i="17"/>
  <c r="AR31" i="17"/>
  <c r="AV31" i="17"/>
  <c r="AZ31" i="17"/>
  <c r="BD31" i="17"/>
  <c r="BH31" i="17"/>
  <c r="BL31" i="17"/>
  <c r="BP31" i="17"/>
  <c r="BT31" i="17"/>
  <c r="BX31" i="17"/>
  <c r="CB31" i="17"/>
  <c r="CF31" i="17"/>
  <c r="CJ31" i="17"/>
  <c r="CN31" i="17"/>
  <c r="E32" i="17"/>
  <c r="I32" i="17"/>
  <c r="M32" i="17"/>
  <c r="Q32" i="17"/>
  <c r="U32" i="17"/>
  <c r="Y32" i="17"/>
  <c r="AC32" i="17"/>
  <c r="AG32" i="17"/>
  <c r="AK32" i="17"/>
  <c r="AO32" i="17"/>
  <c r="AS32" i="17"/>
  <c r="AW32" i="17"/>
  <c r="BA32" i="17"/>
  <c r="BE32" i="17"/>
  <c r="BI32" i="17"/>
  <c r="BM32" i="17"/>
  <c r="BQ32" i="17"/>
  <c r="BU32" i="17"/>
  <c r="BY32" i="17"/>
  <c r="CC32" i="17"/>
  <c r="CG32" i="17"/>
  <c r="CK32" i="17"/>
  <c r="B33" i="17"/>
  <c r="F33" i="17"/>
  <c r="J33" i="17"/>
  <c r="N33" i="17"/>
  <c r="R33" i="17"/>
  <c r="V33" i="17"/>
  <c r="Z33" i="17"/>
  <c r="AD33" i="17"/>
  <c r="AH33" i="17"/>
  <c r="AL33" i="17"/>
  <c r="AP33" i="17"/>
  <c r="AT33" i="17"/>
  <c r="AX33" i="17"/>
  <c r="BB33" i="17"/>
  <c r="BF33" i="17"/>
  <c r="BJ33" i="17"/>
  <c r="BN33" i="17"/>
  <c r="BR33" i="17"/>
  <c r="BV33" i="17"/>
  <c r="BZ33" i="17"/>
  <c r="CD33" i="17"/>
  <c r="CH33" i="17"/>
  <c r="CL33" i="17"/>
  <c r="C34" i="17"/>
  <c r="G34" i="17"/>
  <c r="K34" i="17"/>
  <c r="O34" i="17"/>
  <c r="S34" i="17"/>
  <c r="W34" i="17"/>
  <c r="AA34" i="17"/>
  <c r="AE34" i="17"/>
  <c r="AI34" i="17"/>
  <c r="AM34" i="17"/>
  <c r="AQ34" i="17"/>
  <c r="AU34" i="17"/>
  <c r="AY34" i="17"/>
  <c r="BC34" i="17"/>
  <c r="BG34" i="17"/>
  <c r="BK34" i="17"/>
  <c r="BO34" i="17"/>
  <c r="BS34" i="17"/>
  <c r="BW34" i="17"/>
  <c r="CA34" i="17"/>
  <c r="CE34" i="17"/>
  <c r="CI34" i="17"/>
  <c r="CM34" i="17"/>
  <c r="D35" i="17"/>
  <c r="H35" i="17"/>
  <c r="L35" i="17"/>
  <c r="P35" i="17"/>
  <c r="T35" i="17"/>
  <c r="X35" i="17"/>
  <c r="AB35" i="17"/>
  <c r="AF35" i="17"/>
  <c r="AJ35" i="17"/>
  <c r="AN35" i="17"/>
  <c r="AR35" i="17"/>
  <c r="AV35" i="17"/>
  <c r="AZ35" i="17"/>
  <c r="BD35" i="17"/>
  <c r="BH35" i="17"/>
  <c r="BL35" i="17"/>
  <c r="BP35" i="17"/>
  <c r="BT35" i="17"/>
  <c r="BX35" i="17"/>
  <c r="CB35" i="17"/>
  <c r="CF35" i="17"/>
  <c r="CJ35" i="17"/>
  <c r="CN35" i="17"/>
  <c r="E36" i="17"/>
  <c r="I36" i="17"/>
  <c r="M36" i="17"/>
  <c r="Q36" i="17"/>
  <c r="U36" i="17"/>
  <c r="Y36" i="17"/>
  <c r="AC36" i="17"/>
  <c r="AG36" i="17"/>
  <c r="AK36" i="17"/>
  <c r="AO36" i="17"/>
  <c r="AS36" i="17"/>
  <c r="AW36" i="17"/>
  <c r="BA36" i="17"/>
  <c r="BE36" i="17"/>
  <c r="BI36" i="17"/>
  <c r="BM36" i="17"/>
  <c r="BQ36" i="17"/>
  <c r="BU36" i="17"/>
  <c r="BY36" i="17"/>
  <c r="CC36" i="17"/>
  <c r="CG36" i="17"/>
  <c r="CK36" i="17"/>
  <c r="B37" i="17"/>
  <c r="F37" i="17"/>
  <c r="J37" i="17"/>
  <c r="N37" i="17"/>
  <c r="R37" i="17"/>
  <c r="V37" i="17"/>
  <c r="Z37" i="17"/>
  <c r="AD37" i="17"/>
  <c r="AH37" i="17"/>
  <c r="AL37" i="17"/>
  <c r="AP37" i="17"/>
  <c r="AT37" i="17"/>
  <c r="AX37" i="17"/>
  <c r="BB37" i="17"/>
  <c r="BF37" i="17"/>
  <c r="BJ37" i="17"/>
  <c r="BN37" i="17"/>
  <c r="BR37" i="17"/>
  <c r="BV37" i="17"/>
  <c r="BZ37" i="17"/>
  <c r="CD37" i="17"/>
  <c r="CH37" i="17"/>
  <c r="CL37" i="17"/>
  <c r="C38" i="17"/>
  <c r="G38" i="17"/>
  <c r="K38" i="17"/>
  <c r="O38" i="17"/>
  <c r="S38" i="17"/>
  <c r="W38" i="17"/>
  <c r="AA38" i="17"/>
  <c r="AE38" i="17"/>
  <c r="AI38" i="17"/>
  <c r="AM38" i="17"/>
  <c r="AQ38" i="17"/>
  <c r="AU38" i="17"/>
  <c r="AY38" i="17"/>
  <c r="BC38" i="17"/>
  <c r="BG38" i="17"/>
  <c r="BK38" i="17"/>
  <c r="BO38" i="17"/>
  <c r="BS38" i="17"/>
  <c r="BW38" i="17"/>
  <c r="CA38" i="17"/>
  <c r="CE38" i="17"/>
  <c r="CI38" i="17"/>
  <c r="CM38" i="17"/>
  <c r="D39" i="17"/>
  <c r="H39" i="17"/>
  <c r="L39" i="17"/>
  <c r="P39" i="17"/>
  <c r="T39" i="17"/>
  <c r="X39" i="17"/>
  <c r="AB39" i="17"/>
  <c r="AF39" i="17"/>
  <c r="AJ39" i="17"/>
  <c r="AN39" i="17"/>
  <c r="AR39" i="17"/>
  <c r="AV39" i="17"/>
  <c r="AZ39" i="17"/>
  <c r="BD39" i="17"/>
  <c r="BH39" i="17"/>
  <c r="BL39" i="17"/>
  <c r="BP39" i="17"/>
  <c r="BT39" i="17"/>
  <c r="BX39" i="17"/>
  <c r="CB39" i="17"/>
  <c r="CF39" i="17"/>
  <c r="CJ39" i="17"/>
  <c r="CN39" i="17"/>
  <c r="E40" i="17"/>
  <c r="I40" i="17"/>
  <c r="M40" i="17"/>
  <c r="Q40" i="17"/>
  <c r="U40" i="17"/>
  <c r="Y40" i="17"/>
  <c r="AC40" i="17"/>
  <c r="AG40" i="17"/>
  <c r="AK40" i="17"/>
  <c r="AO40" i="17"/>
  <c r="AS40" i="17"/>
  <c r="AW40" i="17"/>
  <c r="BA40" i="17"/>
  <c r="BE40" i="17"/>
  <c r="BI40" i="17"/>
  <c r="BM40" i="17"/>
  <c r="BQ40" i="17"/>
  <c r="BU40" i="17"/>
  <c r="BY40" i="17"/>
  <c r="CC40" i="17"/>
  <c r="CG40" i="17"/>
  <c r="CK40" i="17"/>
  <c r="B41" i="17"/>
  <c r="F41" i="17"/>
  <c r="J41" i="17"/>
  <c r="N41" i="17"/>
  <c r="R41" i="17"/>
  <c r="V41" i="17"/>
  <c r="Z41" i="17"/>
  <c r="AD41" i="17"/>
  <c r="AH41" i="17"/>
  <c r="AL41" i="17"/>
  <c r="AP41" i="17"/>
  <c r="AT41" i="17"/>
  <c r="AX41" i="17"/>
  <c r="BB41" i="17"/>
  <c r="BF41" i="17"/>
  <c r="BJ41" i="17"/>
  <c r="BN41" i="17"/>
  <c r="BR41" i="17"/>
  <c r="BV41" i="17"/>
  <c r="BZ41" i="17"/>
  <c r="CD41" i="17"/>
  <c r="CH41" i="17"/>
  <c r="CL41" i="17"/>
  <c r="C42" i="17"/>
  <c r="G42" i="17"/>
  <c r="K42" i="17"/>
  <c r="O42" i="17"/>
  <c r="S42" i="17"/>
  <c r="W42" i="17"/>
  <c r="AA42" i="17"/>
  <c r="AE42" i="17"/>
  <c r="AI42" i="17"/>
  <c r="AM42" i="17"/>
  <c r="AQ42" i="17"/>
  <c r="AU42" i="17"/>
  <c r="AY42" i="17"/>
  <c r="BC42" i="17"/>
  <c r="BG42" i="17"/>
  <c r="BK42" i="17"/>
  <c r="BO42" i="17"/>
  <c r="BS42" i="17"/>
  <c r="BW42" i="17"/>
  <c r="CA42" i="17"/>
  <c r="CE42" i="17"/>
  <c r="CI42" i="17"/>
  <c r="CM42" i="17"/>
  <c r="D43" i="17"/>
  <c r="H43" i="17"/>
  <c r="L43" i="17"/>
  <c r="P43" i="17"/>
  <c r="T43" i="17"/>
  <c r="X43" i="17"/>
  <c r="AB43" i="17"/>
  <c r="AF43" i="17"/>
  <c r="AJ43" i="17"/>
  <c r="AN43" i="17"/>
  <c r="AR43" i="17"/>
  <c r="AV43" i="17"/>
  <c r="AZ43" i="17"/>
  <c r="BD43" i="17"/>
  <c r="BH43" i="17"/>
  <c r="BL43" i="17"/>
  <c r="BP43" i="17"/>
  <c r="BT43" i="17"/>
  <c r="BX43" i="17"/>
  <c r="CB43" i="17"/>
  <c r="CF43" i="17"/>
  <c r="CJ43" i="17"/>
  <c r="CN43" i="17"/>
  <c r="E44" i="17"/>
  <c r="I44" i="17"/>
  <c r="M44" i="17"/>
  <c r="Q44" i="17"/>
  <c r="U44" i="17"/>
  <c r="Y44" i="17"/>
  <c r="AC44" i="17"/>
  <c r="AG44" i="17"/>
  <c r="AK44" i="17"/>
  <c r="AO44" i="17"/>
  <c r="AS44" i="17"/>
  <c r="AW44" i="17"/>
  <c r="BA44" i="17"/>
  <c r="BE44" i="17"/>
  <c r="BI44" i="17"/>
  <c r="BM44" i="17"/>
  <c r="BQ44" i="17"/>
  <c r="BU44" i="17"/>
  <c r="BY44" i="17"/>
  <c r="CC44" i="17"/>
  <c r="CG44" i="17"/>
  <c r="CK44" i="17"/>
  <c r="B45" i="17"/>
  <c r="F45" i="17"/>
  <c r="J45" i="17"/>
  <c r="N45" i="17"/>
  <c r="R45" i="17"/>
  <c r="V45" i="17"/>
  <c r="Z45" i="17"/>
  <c r="AD45" i="17"/>
  <c r="AH45" i="17"/>
  <c r="AL45" i="17"/>
  <c r="AP45" i="17"/>
  <c r="AT45" i="17"/>
  <c r="AX45" i="17"/>
  <c r="BB45" i="17"/>
  <c r="BF45" i="17"/>
  <c r="BJ45" i="17"/>
  <c r="BN45" i="17"/>
  <c r="BR45" i="17"/>
  <c r="BV45" i="17"/>
  <c r="BZ45" i="17"/>
  <c r="CD45" i="17"/>
  <c r="CH45" i="17"/>
  <c r="CL45" i="17"/>
  <c r="C46" i="17"/>
  <c r="G46" i="17"/>
  <c r="K46" i="17"/>
  <c r="O46" i="17"/>
  <c r="S46" i="17"/>
  <c r="W46" i="17"/>
  <c r="AA46" i="17"/>
  <c r="AE46" i="17"/>
  <c r="AI46" i="17"/>
  <c r="AM46" i="17"/>
  <c r="AQ46" i="17"/>
  <c r="AU46" i="17"/>
  <c r="AY46" i="17"/>
  <c r="BC46" i="17"/>
  <c r="BG46" i="17"/>
  <c r="BK46" i="17"/>
  <c r="BO46" i="17"/>
  <c r="BS46" i="17"/>
  <c r="BW46" i="17"/>
  <c r="CA46" i="17"/>
  <c r="CE46" i="17"/>
  <c r="CI46" i="17"/>
  <c r="CM46" i="17"/>
  <c r="D47" i="17"/>
  <c r="H47" i="17"/>
  <c r="L47" i="17"/>
  <c r="P47" i="17"/>
  <c r="T47" i="17"/>
  <c r="X47" i="17"/>
  <c r="AB47" i="17"/>
  <c r="AF47" i="17"/>
  <c r="AJ47" i="17"/>
  <c r="AN47" i="17"/>
  <c r="AR47" i="17"/>
  <c r="AV47" i="17"/>
  <c r="AZ47" i="17"/>
  <c r="BD47" i="17"/>
  <c r="BH47" i="17"/>
  <c r="BL47" i="17"/>
  <c r="BP47" i="17"/>
  <c r="BT47" i="17"/>
  <c r="BX47" i="17"/>
  <c r="CB47" i="17"/>
  <c r="CF47" i="17"/>
  <c r="CJ47" i="17"/>
  <c r="CN47" i="17"/>
  <c r="E48" i="17"/>
  <c r="I48" i="17"/>
  <c r="M48" i="17"/>
  <c r="Q48" i="17"/>
  <c r="U48" i="17"/>
  <c r="Y48" i="17"/>
  <c r="AC48" i="17"/>
  <c r="AG48" i="17"/>
  <c r="AK48" i="17"/>
  <c r="AO48" i="17"/>
  <c r="AS48" i="17"/>
  <c r="AW48" i="17"/>
  <c r="BA48" i="17"/>
  <c r="BE48" i="17"/>
  <c r="BI48" i="17"/>
  <c r="BM48" i="17"/>
  <c r="BQ48" i="17"/>
  <c r="BU48" i="17"/>
  <c r="BY48" i="17"/>
  <c r="CC48" i="17"/>
  <c r="CG48" i="17"/>
  <c r="CK48" i="17"/>
  <c r="B49" i="17"/>
  <c r="F49" i="17"/>
  <c r="J49" i="17"/>
  <c r="N49" i="17"/>
  <c r="R49" i="17"/>
  <c r="V49" i="17"/>
  <c r="Z49" i="17"/>
  <c r="AD49" i="17"/>
  <c r="AH49" i="17"/>
  <c r="AL49" i="17"/>
  <c r="AP49" i="17"/>
  <c r="AT49" i="17"/>
  <c r="AX49" i="17"/>
  <c r="BB49" i="17"/>
  <c r="BF49" i="17"/>
  <c r="BJ49" i="17"/>
  <c r="BN49" i="17"/>
  <c r="BR49" i="17"/>
  <c r="BV49" i="17"/>
  <c r="BZ49" i="17"/>
  <c r="CD49" i="17"/>
  <c r="CH49" i="17"/>
  <c r="CL49" i="17"/>
  <c r="CK19" i="17"/>
  <c r="B20" i="17"/>
  <c r="F20" i="17"/>
  <c r="J20" i="17"/>
  <c r="N20" i="17"/>
  <c r="R20" i="17"/>
  <c r="V20" i="17"/>
  <c r="Z20" i="17"/>
  <c r="AD20" i="17"/>
  <c r="AH20" i="17"/>
  <c r="AL20" i="17"/>
  <c r="AP20" i="17"/>
  <c r="AT20" i="17"/>
  <c r="AX20" i="17"/>
  <c r="BB20" i="17"/>
  <c r="BF20" i="17"/>
  <c r="BJ20" i="17"/>
  <c r="BN20" i="17"/>
  <c r="BR20" i="17"/>
  <c r="BV20" i="17"/>
  <c r="BZ20" i="17"/>
  <c r="CD20" i="17"/>
  <c r="CH20" i="17"/>
  <c r="CL20" i="17"/>
  <c r="C21" i="17"/>
  <c r="G21" i="17"/>
  <c r="K21" i="17"/>
  <c r="O21" i="17"/>
  <c r="S21" i="17"/>
  <c r="W21" i="17"/>
  <c r="AA21" i="17"/>
  <c r="AE21" i="17"/>
  <c r="AI21" i="17"/>
  <c r="AM21" i="17"/>
  <c r="AQ21" i="17"/>
  <c r="AU21" i="17"/>
  <c r="AY21" i="17"/>
  <c r="BC21" i="17"/>
  <c r="BG21" i="17"/>
  <c r="BK21" i="17"/>
  <c r="BO21" i="17"/>
  <c r="BS21" i="17"/>
  <c r="BW21" i="17"/>
  <c r="CA21" i="17"/>
  <c r="CE21" i="17"/>
  <c r="CI21" i="17"/>
  <c r="CM21" i="17"/>
  <c r="D22" i="17"/>
  <c r="H22" i="17"/>
  <c r="L22" i="17"/>
  <c r="P22" i="17"/>
  <c r="T22" i="17"/>
  <c r="X22" i="17"/>
  <c r="AB22" i="17"/>
  <c r="AF22" i="17"/>
  <c r="AJ22" i="17"/>
  <c r="AN22" i="17"/>
  <c r="AR22" i="17"/>
  <c r="AV22" i="17"/>
  <c r="AZ22" i="17"/>
  <c r="BD22" i="17"/>
  <c r="BH22" i="17"/>
  <c r="BL22" i="17"/>
  <c r="BP22" i="17"/>
  <c r="BT22" i="17"/>
  <c r="BX22" i="17"/>
  <c r="CB22" i="17"/>
  <c r="CF22" i="17"/>
  <c r="CJ22" i="17"/>
  <c r="CN22" i="17"/>
  <c r="E23" i="17"/>
  <c r="I23" i="17"/>
  <c r="M23" i="17"/>
  <c r="Q23" i="17"/>
  <c r="U23" i="17"/>
  <c r="Y23" i="17"/>
  <c r="AC23" i="17"/>
  <c r="AG23" i="17"/>
  <c r="AK23" i="17"/>
  <c r="AO23" i="17"/>
  <c r="AS23" i="17"/>
  <c r="AW23" i="17"/>
  <c r="BA23" i="17"/>
  <c r="BE23" i="17"/>
  <c r="BI23" i="17"/>
  <c r="BM23" i="17"/>
  <c r="BQ23" i="17"/>
  <c r="BU23" i="17"/>
  <c r="BY23" i="17"/>
  <c r="CC23" i="17"/>
  <c r="CG23" i="17"/>
  <c r="CK23" i="17"/>
  <c r="B24" i="17"/>
  <c r="F24" i="17"/>
  <c r="J24" i="17"/>
  <c r="N24" i="17"/>
  <c r="R24" i="17"/>
  <c r="V24" i="17"/>
  <c r="Z24" i="17"/>
  <c r="AD24" i="17"/>
  <c r="AH24" i="17"/>
  <c r="AL24" i="17"/>
  <c r="AP24" i="17"/>
  <c r="AT24" i="17"/>
  <c r="AX24" i="17"/>
  <c r="BB24" i="17"/>
  <c r="BF24" i="17"/>
  <c r="BJ24" i="17"/>
  <c r="BN24" i="17"/>
  <c r="BR24" i="17"/>
  <c r="BV24" i="17"/>
  <c r="BZ24" i="17"/>
  <c r="CD24" i="17"/>
  <c r="CH24" i="17"/>
  <c r="CL24" i="17"/>
  <c r="C25" i="17"/>
  <c r="G25" i="17"/>
  <c r="K25" i="17"/>
  <c r="O25" i="17"/>
  <c r="S25" i="17"/>
  <c r="W25" i="17"/>
  <c r="AA25" i="17"/>
  <c r="AE25" i="17"/>
  <c r="AI25" i="17"/>
  <c r="AM25" i="17"/>
  <c r="AQ25" i="17"/>
  <c r="AU25" i="17"/>
  <c r="AY25" i="17"/>
  <c r="BC25" i="17"/>
  <c r="BG25" i="17"/>
  <c r="BK25" i="17"/>
  <c r="BO25" i="17"/>
  <c r="BS25" i="17"/>
  <c r="BW25" i="17"/>
  <c r="CA25" i="17"/>
  <c r="CE25" i="17"/>
  <c r="CI25" i="17"/>
  <c r="CM25" i="17"/>
  <c r="D26" i="17"/>
  <c r="H26" i="17"/>
  <c r="L26" i="17"/>
  <c r="P26" i="17"/>
  <c r="T26" i="17"/>
  <c r="X26" i="17"/>
  <c r="AB26" i="17"/>
  <c r="AF26" i="17"/>
  <c r="AJ26" i="17"/>
  <c r="AN26" i="17"/>
  <c r="AR26" i="17"/>
  <c r="AV26" i="17"/>
  <c r="AZ26" i="17"/>
  <c r="BD26" i="17"/>
  <c r="BH26" i="17"/>
  <c r="BL26" i="17"/>
  <c r="BP26" i="17"/>
  <c r="BT26" i="17"/>
  <c r="BX26" i="17"/>
  <c r="CB26" i="17"/>
  <c r="CF26" i="17"/>
  <c r="CJ26" i="17"/>
  <c r="CN26" i="17"/>
  <c r="E27" i="17"/>
  <c r="I27" i="17"/>
  <c r="M27" i="17"/>
  <c r="Q27" i="17"/>
  <c r="U27" i="17"/>
  <c r="Y27" i="17"/>
  <c r="AC27" i="17"/>
  <c r="AG27" i="17"/>
  <c r="AK27" i="17"/>
  <c r="AO27" i="17"/>
  <c r="AS27" i="17"/>
  <c r="AW27" i="17"/>
  <c r="BA27" i="17"/>
  <c r="BE27" i="17"/>
  <c r="BI27" i="17"/>
  <c r="BM27" i="17"/>
  <c r="BQ27" i="17"/>
  <c r="BU27" i="17"/>
  <c r="BY27" i="17"/>
  <c r="CC27" i="17"/>
  <c r="CG27" i="17"/>
  <c r="CK27" i="17"/>
  <c r="B28" i="17"/>
  <c r="F28" i="17"/>
  <c r="J28" i="17"/>
  <c r="N28" i="17"/>
  <c r="R28" i="17"/>
  <c r="V28" i="17"/>
  <c r="Z28" i="17"/>
  <c r="AD28" i="17"/>
  <c r="AH28" i="17"/>
  <c r="AL28" i="17"/>
  <c r="AP28" i="17"/>
  <c r="AT28" i="17"/>
  <c r="AX28" i="17"/>
  <c r="BB28" i="17"/>
  <c r="BF28" i="17"/>
  <c r="BJ28" i="17"/>
  <c r="BN28" i="17"/>
  <c r="BR28" i="17"/>
  <c r="BV28" i="17"/>
  <c r="BZ28" i="17"/>
  <c r="CD28" i="17"/>
  <c r="CH28" i="17"/>
  <c r="CL28" i="17"/>
  <c r="C29" i="17"/>
  <c r="G29" i="17"/>
  <c r="K29" i="17"/>
  <c r="O29" i="17"/>
  <c r="S29" i="17"/>
  <c r="W29" i="17"/>
  <c r="AA29" i="17"/>
  <c r="AE29" i="17"/>
  <c r="AI29" i="17"/>
  <c r="AM29" i="17"/>
  <c r="AQ29" i="17"/>
  <c r="AU29" i="17"/>
  <c r="AY29" i="17"/>
  <c r="BC29" i="17"/>
  <c r="BG29" i="17"/>
  <c r="BK29" i="17"/>
  <c r="BO29" i="17"/>
  <c r="BS29" i="17"/>
  <c r="BW29" i="17"/>
  <c r="CA29" i="17"/>
  <c r="CE29" i="17"/>
  <c r="CI29" i="17"/>
  <c r="CM29" i="17"/>
  <c r="D30" i="17"/>
  <c r="H30" i="17"/>
  <c r="L30" i="17"/>
  <c r="P30" i="17"/>
  <c r="T30" i="17"/>
  <c r="X30" i="17"/>
  <c r="AB30" i="17"/>
  <c r="AF30" i="17"/>
  <c r="AJ30" i="17"/>
  <c r="AN30" i="17"/>
  <c r="AR30" i="17"/>
  <c r="AV30" i="17"/>
  <c r="AZ30" i="17"/>
  <c r="BD30" i="17"/>
  <c r="BH30" i="17"/>
  <c r="BL30" i="17"/>
  <c r="BP30" i="17"/>
  <c r="BT30" i="17"/>
  <c r="BX30" i="17"/>
  <c r="CB30" i="17"/>
  <c r="CF30" i="17"/>
  <c r="CJ30" i="17"/>
  <c r="CN30" i="17"/>
  <c r="E31" i="17"/>
  <c r="I31" i="17"/>
  <c r="M31" i="17"/>
  <c r="Q31" i="17"/>
  <c r="U31" i="17"/>
  <c r="Y31" i="17"/>
  <c r="AC31" i="17"/>
  <c r="AG31" i="17"/>
  <c r="AK31" i="17"/>
  <c r="AO31" i="17"/>
  <c r="AS31" i="17"/>
  <c r="AW31" i="17"/>
  <c r="BA31" i="17"/>
  <c r="BE31" i="17"/>
  <c r="BI31" i="17"/>
  <c r="BM31" i="17"/>
  <c r="BQ31" i="17"/>
  <c r="BU31" i="17"/>
  <c r="BY31" i="17"/>
  <c r="CC31" i="17"/>
  <c r="CG31" i="17"/>
  <c r="CK31" i="17"/>
  <c r="B32" i="17"/>
  <c r="F32" i="17"/>
  <c r="J32" i="17"/>
  <c r="N32" i="17"/>
  <c r="R32" i="17"/>
  <c r="V32" i="17"/>
  <c r="Z32" i="17"/>
  <c r="AD32" i="17"/>
  <c r="AH32" i="17"/>
  <c r="AL32" i="17"/>
  <c r="AP32" i="17"/>
  <c r="AT32" i="17"/>
  <c r="AX32" i="17"/>
  <c r="BB32" i="17"/>
  <c r="BF32" i="17"/>
  <c r="BJ32" i="17"/>
  <c r="BN32" i="17"/>
  <c r="BR32" i="17"/>
  <c r="BV32" i="17"/>
  <c r="BZ32" i="17"/>
  <c r="CD32" i="17"/>
  <c r="CH32" i="17"/>
  <c r="CL32" i="17"/>
  <c r="C33" i="17"/>
  <c r="G33" i="17"/>
  <c r="K33" i="17"/>
  <c r="O33" i="17"/>
  <c r="S33" i="17"/>
  <c r="W33" i="17"/>
  <c r="AA33" i="17"/>
  <c r="AE33" i="17"/>
  <c r="AI33" i="17"/>
  <c r="AM33" i="17"/>
  <c r="AQ33" i="17"/>
  <c r="AU33" i="17"/>
  <c r="AY33" i="17"/>
  <c r="BC33" i="17"/>
  <c r="BG33" i="17"/>
  <c r="BK33" i="17"/>
  <c r="BO33" i="17"/>
  <c r="BS33" i="17"/>
  <c r="BW33" i="17"/>
  <c r="CA33" i="17"/>
  <c r="CE33" i="17"/>
  <c r="CI33" i="17"/>
  <c r="CM33" i="17"/>
  <c r="D34" i="17"/>
  <c r="H34" i="17"/>
  <c r="L34" i="17"/>
  <c r="P34" i="17"/>
  <c r="T34" i="17"/>
  <c r="X34" i="17"/>
  <c r="AB34" i="17"/>
  <c r="AF34" i="17"/>
  <c r="AJ34" i="17"/>
  <c r="AN34" i="17"/>
  <c r="AR34" i="17"/>
  <c r="AV34" i="17"/>
  <c r="AZ34" i="17"/>
  <c r="BD34" i="17"/>
  <c r="BH34" i="17"/>
  <c r="BL34" i="17"/>
  <c r="BP34" i="17"/>
  <c r="BT34" i="17"/>
  <c r="BX34" i="17"/>
  <c r="CB34" i="17"/>
  <c r="CF34" i="17"/>
  <c r="CJ34" i="17"/>
  <c r="CN34" i="17"/>
  <c r="E35" i="17"/>
  <c r="I35" i="17"/>
  <c r="M35" i="17"/>
  <c r="Q35" i="17"/>
  <c r="U35" i="17"/>
  <c r="Y35" i="17"/>
  <c r="AC35" i="17"/>
  <c r="AG35" i="17"/>
  <c r="AK35" i="17"/>
  <c r="AO35" i="17"/>
  <c r="AS35" i="17"/>
  <c r="AW35" i="17"/>
  <c r="BA35" i="17"/>
  <c r="BE35" i="17"/>
  <c r="BI35" i="17"/>
  <c r="BM35" i="17"/>
  <c r="BQ35" i="17"/>
  <c r="BU35" i="17"/>
  <c r="BY35" i="17"/>
  <c r="CC35" i="17"/>
  <c r="CG35" i="17"/>
  <c r="CK35" i="17"/>
  <c r="B36" i="17"/>
  <c r="F36" i="17"/>
  <c r="J36" i="17"/>
  <c r="N36" i="17"/>
  <c r="R36" i="17"/>
  <c r="V36" i="17"/>
  <c r="Z36" i="17"/>
  <c r="AD36" i="17"/>
  <c r="AH36" i="17"/>
  <c r="AL36" i="17"/>
  <c r="AP36" i="17"/>
  <c r="AT36" i="17"/>
  <c r="AX36" i="17"/>
  <c r="BB36" i="17"/>
  <c r="BF36" i="17"/>
  <c r="BJ36" i="17"/>
  <c r="BN36" i="17"/>
  <c r="BR36" i="17"/>
  <c r="BV36" i="17"/>
  <c r="BZ36" i="17"/>
  <c r="CD36" i="17"/>
  <c r="CH36" i="17"/>
  <c r="CL36" i="17"/>
  <c r="C37" i="17"/>
  <c r="G37" i="17"/>
  <c r="K37" i="17"/>
  <c r="O37" i="17"/>
  <c r="S37" i="17"/>
  <c r="W37" i="17"/>
  <c r="AA37" i="17"/>
  <c r="AE37" i="17"/>
  <c r="AI37" i="17"/>
  <c r="AM37" i="17"/>
  <c r="AQ37" i="17"/>
  <c r="AU37" i="17"/>
  <c r="AY37" i="17"/>
  <c r="BC37" i="17"/>
  <c r="BG37" i="17"/>
  <c r="BK37" i="17"/>
  <c r="BO37" i="17"/>
  <c r="BS37" i="17"/>
  <c r="BW37" i="17"/>
  <c r="CA37" i="17"/>
  <c r="CE37" i="17"/>
  <c r="CI37" i="17"/>
  <c r="CM37" i="17"/>
  <c r="D38" i="17"/>
  <c r="H38" i="17"/>
  <c r="L38" i="17"/>
  <c r="P38" i="17"/>
  <c r="T38" i="17"/>
  <c r="X38" i="17"/>
  <c r="AB38" i="17"/>
  <c r="AF38" i="17"/>
  <c r="AJ38" i="17"/>
  <c r="AN38" i="17"/>
  <c r="AR38" i="17"/>
  <c r="AV38" i="17"/>
  <c r="AZ38" i="17"/>
  <c r="BD38" i="17"/>
  <c r="BH38" i="17"/>
  <c r="BL38" i="17"/>
  <c r="BP38" i="17"/>
  <c r="BT38" i="17"/>
  <c r="BX38" i="17"/>
  <c r="CB38" i="17"/>
  <c r="CF38" i="17"/>
  <c r="CJ38" i="17"/>
  <c r="CN38" i="17"/>
  <c r="E39" i="17"/>
  <c r="I39" i="17"/>
  <c r="M39" i="17"/>
  <c r="Q39" i="17"/>
  <c r="U39" i="17"/>
  <c r="Y39" i="17"/>
  <c r="AC39" i="17"/>
  <c r="AG39" i="17"/>
  <c r="AK39" i="17"/>
  <c r="AO39" i="17"/>
  <c r="AS39" i="17"/>
  <c r="AW39" i="17"/>
  <c r="BA39" i="17"/>
  <c r="BE39" i="17"/>
  <c r="BI39" i="17"/>
  <c r="BM39" i="17"/>
  <c r="BQ39" i="17"/>
  <c r="BU39" i="17"/>
  <c r="BY39" i="17"/>
  <c r="CC39" i="17"/>
  <c r="CG39" i="17"/>
  <c r="CK39" i="17"/>
  <c r="B40" i="17"/>
  <c r="F40" i="17"/>
  <c r="J40" i="17"/>
  <c r="N40" i="17"/>
  <c r="R40" i="17"/>
  <c r="V40" i="17"/>
  <c r="Z40" i="17"/>
  <c r="AD40" i="17"/>
  <c r="AH40" i="17"/>
  <c r="AL40" i="17"/>
  <c r="AP40" i="17"/>
  <c r="AT40" i="17"/>
  <c r="AX40" i="17"/>
  <c r="BB40" i="17"/>
  <c r="BF40" i="17"/>
  <c r="BJ40" i="17"/>
  <c r="BN40" i="17"/>
  <c r="BR40" i="17"/>
  <c r="BV40" i="17"/>
  <c r="BZ40" i="17"/>
  <c r="CD40" i="17"/>
  <c r="CH40" i="17"/>
  <c r="CL40" i="17"/>
  <c r="C41" i="17"/>
  <c r="G41" i="17"/>
  <c r="K41" i="17"/>
  <c r="O41" i="17"/>
  <c r="S41" i="17"/>
  <c r="W41" i="17"/>
  <c r="AA41" i="17"/>
  <c r="AE41" i="17"/>
  <c r="AI41" i="17"/>
  <c r="AM41" i="17"/>
  <c r="AQ41" i="17"/>
  <c r="AU41" i="17"/>
  <c r="AY41" i="17"/>
  <c r="BC41" i="17"/>
  <c r="BG41" i="17"/>
  <c r="BK41" i="17"/>
  <c r="BO41" i="17"/>
  <c r="BS41" i="17"/>
  <c r="BW41" i="17"/>
  <c r="CA41" i="17"/>
  <c r="CE41" i="17"/>
  <c r="CI41" i="17"/>
  <c r="CM41" i="17"/>
  <c r="D42" i="17"/>
  <c r="H42" i="17"/>
  <c r="L42" i="17"/>
  <c r="P42" i="17"/>
  <c r="T42" i="17"/>
  <c r="X42" i="17"/>
  <c r="AB42" i="17"/>
  <c r="AF42" i="17"/>
  <c r="AJ42" i="17"/>
  <c r="AN42" i="17"/>
  <c r="AR42" i="17"/>
  <c r="AV42" i="17"/>
  <c r="AZ42" i="17"/>
  <c r="BD42" i="17"/>
  <c r="BH42" i="17"/>
  <c r="BL42" i="17"/>
  <c r="BP42" i="17"/>
  <c r="BT42" i="17"/>
  <c r="BX42" i="17"/>
  <c r="CB42" i="17"/>
  <c r="CF42" i="17"/>
  <c r="CJ42" i="17"/>
  <c r="CN42" i="17"/>
  <c r="E43" i="17"/>
  <c r="I43" i="17"/>
  <c r="M43" i="17"/>
  <c r="Q43" i="17"/>
  <c r="U43" i="17"/>
  <c r="Y43" i="17"/>
  <c r="AC43" i="17"/>
  <c r="AG43" i="17"/>
  <c r="AK43" i="17"/>
  <c r="AO43" i="17"/>
  <c r="AS43" i="17"/>
  <c r="AW43" i="17"/>
  <c r="BA43" i="17"/>
  <c r="BE43" i="17"/>
  <c r="BI43" i="17"/>
  <c r="BM43" i="17"/>
  <c r="BQ43" i="17"/>
  <c r="BU43" i="17"/>
  <c r="BY43" i="17"/>
  <c r="CC43" i="17"/>
  <c r="CG43" i="17"/>
  <c r="CK43" i="17"/>
  <c r="B44" i="17"/>
  <c r="F44" i="17"/>
  <c r="J44" i="17"/>
  <c r="N44" i="17"/>
  <c r="R44" i="17"/>
  <c r="V44" i="17"/>
  <c r="Z44" i="17"/>
  <c r="AD44" i="17"/>
  <c r="AH44" i="17"/>
  <c r="AL44" i="17"/>
  <c r="AP44" i="17"/>
  <c r="AT44" i="17"/>
  <c r="AX44" i="17"/>
  <c r="BB44" i="17"/>
  <c r="BF44" i="17"/>
  <c r="BJ44" i="17"/>
  <c r="BN44" i="17"/>
  <c r="BR44" i="17"/>
  <c r="BV44" i="17"/>
  <c r="BZ44" i="17"/>
  <c r="CD44" i="17"/>
  <c r="CH44" i="17"/>
  <c r="CL44" i="17"/>
  <c r="C45" i="17"/>
  <c r="G45" i="17"/>
  <c r="K45" i="17"/>
  <c r="O45" i="17"/>
  <c r="S45" i="17"/>
  <c r="W45" i="17"/>
  <c r="AA45" i="17"/>
  <c r="AE45" i="17"/>
  <c r="AI45" i="17"/>
  <c r="AM45" i="17"/>
  <c r="AQ45" i="17"/>
  <c r="AU45" i="17"/>
  <c r="AY45" i="17"/>
  <c r="BC45" i="17"/>
  <c r="BG45" i="17"/>
  <c r="BK45" i="17"/>
  <c r="BO45" i="17"/>
  <c r="BS45" i="17"/>
  <c r="BW45" i="17"/>
  <c r="CA45" i="17"/>
  <c r="CE45" i="17"/>
  <c r="CI45" i="17"/>
  <c r="CM45" i="17"/>
  <c r="D46" i="17"/>
  <c r="H46" i="17"/>
  <c r="L46" i="17"/>
  <c r="P46" i="17"/>
  <c r="T46" i="17"/>
  <c r="X46" i="17"/>
  <c r="AB46" i="17"/>
  <c r="AF46" i="17"/>
  <c r="AJ46" i="17"/>
  <c r="AN46" i="17"/>
  <c r="AR46" i="17"/>
  <c r="AV46" i="17"/>
  <c r="AZ46" i="17"/>
  <c r="BD46" i="17"/>
  <c r="BH46" i="17"/>
  <c r="BL46" i="17"/>
  <c r="BP46" i="17"/>
  <c r="BT46" i="17"/>
  <c r="BX46" i="17"/>
  <c r="CB46" i="17"/>
  <c r="CF46" i="17"/>
  <c r="CJ46" i="17"/>
  <c r="CN46" i="17"/>
  <c r="E47" i="17"/>
  <c r="I47" i="17"/>
  <c r="M47" i="17"/>
  <c r="Q47" i="17"/>
  <c r="U47" i="17"/>
  <c r="Y47" i="17"/>
  <c r="AC47" i="17"/>
  <c r="AG47" i="17"/>
  <c r="AK47" i="17"/>
  <c r="AO47" i="17"/>
  <c r="AS47" i="17"/>
  <c r="AW47" i="17"/>
  <c r="BA47" i="17"/>
  <c r="BE47" i="17"/>
  <c r="BI47" i="17"/>
  <c r="BM47" i="17"/>
  <c r="BQ47" i="17"/>
  <c r="BU47" i="17"/>
  <c r="BY47" i="17"/>
  <c r="CC47" i="17"/>
  <c r="CG47" i="17"/>
  <c r="CK47" i="17"/>
  <c r="B48" i="17"/>
  <c r="F48" i="17"/>
  <c r="J48" i="17"/>
  <c r="N48" i="17"/>
  <c r="R48" i="17"/>
  <c r="V48" i="17"/>
  <c r="Z48" i="17"/>
  <c r="AD48" i="17"/>
  <c r="AH48" i="17"/>
  <c r="AL48" i="17"/>
  <c r="AP48" i="17"/>
  <c r="AT48" i="17"/>
  <c r="AX48" i="17"/>
  <c r="BB48" i="17"/>
  <c r="BF48" i="17"/>
  <c r="BJ48" i="17"/>
  <c r="BN48" i="17"/>
  <c r="BR48" i="17"/>
  <c r="BV48" i="17"/>
  <c r="BZ48" i="17"/>
  <c r="CD48" i="17"/>
  <c r="CH48" i="17"/>
  <c r="CL48" i="17"/>
  <c r="C49" i="17"/>
  <c r="G49" i="17"/>
  <c r="K49" i="17"/>
  <c r="O49" i="17"/>
  <c r="S49" i="17"/>
  <c r="W49" i="17"/>
  <c r="AA49" i="17"/>
  <c r="AE49" i="17"/>
  <c r="AI49" i="17"/>
  <c r="AM49" i="17"/>
  <c r="AQ49" i="17"/>
  <c r="AU49" i="17"/>
  <c r="AY49" i="17"/>
  <c r="BC49" i="17"/>
  <c r="BG49" i="17"/>
  <c r="BK49" i="17"/>
  <c r="BO49" i="17"/>
  <c r="BS49" i="17"/>
  <c r="BW49" i="17"/>
  <c r="CA49" i="17"/>
  <c r="CE49" i="17"/>
  <c r="CI49" i="17"/>
  <c r="CL19" i="17"/>
  <c r="C20" i="17"/>
  <c r="G20" i="17"/>
  <c r="K20" i="17"/>
  <c r="O20" i="17"/>
  <c r="S20" i="17"/>
  <c r="W20" i="17"/>
  <c r="AA20" i="17"/>
  <c r="AE20" i="17"/>
  <c r="AI20" i="17"/>
  <c r="AM20" i="17"/>
  <c r="AQ20" i="17"/>
  <c r="AU20" i="17"/>
  <c r="AY20" i="17"/>
  <c r="BC20" i="17"/>
  <c r="BG20" i="17"/>
  <c r="BK20" i="17"/>
  <c r="BO20" i="17"/>
  <c r="BS20" i="17"/>
  <c r="BW20" i="17"/>
  <c r="CA20" i="17"/>
  <c r="CE20" i="17"/>
  <c r="CI20" i="17"/>
  <c r="CM20" i="17"/>
  <c r="D21" i="17"/>
  <c r="H21" i="17"/>
  <c r="L21" i="17"/>
  <c r="P21" i="17"/>
  <c r="T21" i="17"/>
  <c r="X21" i="17"/>
  <c r="AB21" i="17"/>
  <c r="AF21" i="17"/>
  <c r="AJ21" i="17"/>
  <c r="AN21" i="17"/>
  <c r="AR21" i="17"/>
  <c r="AV21" i="17"/>
  <c r="AZ21" i="17"/>
  <c r="BD21" i="17"/>
  <c r="BH21" i="17"/>
  <c r="BL21" i="17"/>
  <c r="BP21" i="17"/>
  <c r="BT21" i="17"/>
  <c r="BX21" i="17"/>
  <c r="CB21" i="17"/>
  <c r="CF21" i="17"/>
  <c r="CJ21" i="17"/>
  <c r="CN21" i="17"/>
  <c r="E22" i="17"/>
  <c r="I22" i="17"/>
  <c r="M22" i="17"/>
  <c r="Q22" i="17"/>
  <c r="U22" i="17"/>
  <c r="Y22" i="17"/>
  <c r="AC22" i="17"/>
  <c r="AG22" i="17"/>
  <c r="AK22" i="17"/>
  <c r="AO22" i="17"/>
  <c r="AS22" i="17"/>
  <c r="AW22" i="17"/>
  <c r="BA22" i="17"/>
  <c r="BE22" i="17"/>
  <c r="BI22" i="17"/>
  <c r="BM22" i="17"/>
  <c r="BQ22" i="17"/>
  <c r="BU22" i="17"/>
  <c r="BY22" i="17"/>
  <c r="CC22" i="17"/>
  <c r="CG22" i="17"/>
  <c r="CK22" i="17"/>
  <c r="B23" i="17"/>
  <c r="F23" i="17"/>
  <c r="J23" i="17"/>
  <c r="N23" i="17"/>
  <c r="R23" i="17"/>
  <c r="V23" i="17"/>
  <c r="Z23" i="17"/>
  <c r="AD23" i="17"/>
  <c r="AH23" i="17"/>
  <c r="AL23" i="17"/>
  <c r="AP23" i="17"/>
  <c r="AT23" i="17"/>
  <c r="AX23" i="17"/>
  <c r="BB23" i="17"/>
  <c r="BF23" i="17"/>
  <c r="BJ23" i="17"/>
  <c r="BN23" i="17"/>
  <c r="BR23" i="17"/>
  <c r="BV23" i="17"/>
  <c r="BZ23" i="17"/>
  <c r="CD23" i="17"/>
  <c r="CH23" i="17"/>
  <c r="CL23" i="17"/>
  <c r="C24" i="17"/>
  <c r="G24" i="17"/>
  <c r="K24" i="17"/>
  <c r="O24" i="17"/>
  <c r="S24" i="17"/>
  <c r="W24" i="17"/>
  <c r="AA24" i="17"/>
  <c r="AE24" i="17"/>
  <c r="AI24" i="17"/>
  <c r="AM24" i="17"/>
  <c r="AQ24" i="17"/>
  <c r="AU24" i="17"/>
  <c r="AY24" i="17"/>
  <c r="BC24" i="17"/>
  <c r="BG24" i="17"/>
  <c r="BK24" i="17"/>
  <c r="BO24" i="17"/>
  <c r="BS24" i="17"/>
  <c r="BW24" i="17"/>
  <c r="CA24" i="17"/>
  <c r="CE24" i="17"/>
  <c r="CI24" i="17"/>
  <c r="CM24" i="17"/>
  <c r="D25" i="17"/>
  <c r="H25" i="17"/>
  <c r="L25" i="17"/>
  <c r="P25" i="17"/>
  <c r="T25" i="17"/>
  <c r="X25" i="17"/>
  <c r="AB25" i="17"/>
  <c r="AF25" i="17"/>
  <c r="AJ25" i="17"/>
  <c r="AN25" i="17"/>
  <c r="AR25" i="17"/>
  <c r="AV25" i="17"/>
  <c r="AZ25" i="17"/>
  <c r="BD25" i="17"/>
  <c r="BH25" i="17"/>
  <c r="BL25" i="17"/>
  <c r="BP25" i="17"/>
  <c r="BT25" i="17"/>
  <c r="BX25" i="17"/>
  <c r="CB25" i="17"/>
  <c r="CF25" i="17"/>
  <c r="CJ25" i="17"/>
  <c r="CN25" i="17"/>
  <c r="E26" i="17"/>
  <c r="I26" i="17"/>
  <c r="M26" i="17"/>
  <c r="Q26" i="17"/>
  <c r="U26" i="17"/>
  <c r="Y26" i="17"/>
  <c r="AC26" i="17"/>
  <c r="AG26" i="17"/>
  <c r="AK26" i="17"/>
  <c r="AO26" i="17"/>
  <c r="AS26" i="17"/>
  <c r="AW26" i="17"/>
  <c r="BA26" i="17"/>
  <c r="BE26" i="17"/>
  <c r="BI26" i="17"/>
  <c r="BM26" i="17"/>
  <c r="BQ26" i="17"/>
  <c r="BU26" i="17"/>
  <c r="BY26" i="17"/>
  <c r="CC26" i="17"/>
  <c r="CG26" i="17"/>
  <c r="CK26" i="17"/>
  <c r="B27" i="17"/>
  <c r="F27" i="17"/>
  <c r="J27" i="17"/>
  <c r="N27" i="17"/>
  <c r="R27" i="17"/>
  <c r="V27" i="17"/>
  <c r="Z27" i="17"/>
  <c r="AD27" i="17"/>
  <c r="AH27" i="17"/>
  <c r="AL27" i="17"/>
  <c r="AP27" i="17"/>
  <c r="AT27" i="17"/>
  <c r="AX27" i="17"/>
  <c r="BB27" i="17"/>
  <c r="BF27" i="17"/>
  <c r="BJ27" i="17"/>
  <c r="BN27" i="17"/>
  <c r="BR27" i="17"/>
  <c r="BV27" i="17"/>
  <c r="BZ27" i="17"/>
  <c r="CD27" i="17"/>
  <c r="CH27" i="17"/>
  <c r="CL27" i="17"/>
  <c r="C28" i="17"/>
  <c r="G28" i="17"/>
  <c r="K28" i="17"/>
  <c r="O28" i="17"/>
  <c r="S28" i="17"/>
  <c r="W28" i="17"/>
  <c r="AA28" i="17"/>
  <c r="AE28" i="17"/>
  <c r="AI28" i="17"/>
  <c r="AM28" i="17"/>
  <c r="AQ28" i="17"/>
  <c r="AU28" i="17"/>
  <c r="AY28" i="17"/>
  <c r="BC28" i="17"/>
  <c r="BG28" i="17"/>
  <c r="BK28" i="17"/>
  <c r="BO28" i="17"/>
  <c r="BS28" i="17"/>
  <c r="BW28" i="17"/>
  <c r="CA28" i="17"/>
  <c r="CE28" i="17"/>
  <c r="CI28" i="17"/>
  <c r="CM28" i="17"/>
  <c r="D29" i="17"/>
  <c r="H29" i="17"/>
  <c r="L29" i="17"/>
  <c r="P29" i="17"/>
  <c r="T29" i="17"/>
  <c r="X29" i="17"/>
  <c r="AB29" i="17"/>
  <c r="AF29" i="17"/>
  <c r="AJ29" i="17"/>
  <c r="AN29" i="17"/>
  <c r="AR29" i="17"/>
  <c r="AV29" i="17"/>
  <c r="AZ29" i="17"/>
  <c r="BD29" i="17"/>
  <c r="BH29" i="17"/>
  <c r="BL29" i="17"/>
  <c r="BP29" i="17"/>
  <c r="BT29" i="17"/>
  <c r="BX29" i="17"/>
  <c r="CB29" i="17"/>
  <c r="CF29" i="17"/>
  <c r="CJ29" i="17"/>
  <c r="CN29" i="17"/>
  <c r="E30" i="17"/>
  <c r="I30" i="17"/>
  <c r="M30" i="17"/>
  <c r="Q30" i="17"/>
  <c r="U30" i="17"/>
  <c r="Y30" i="17"/>
  <c r="AC30" i="17"/>
  <c r="AG30" i="17"/>
  <c r="AK30" i="17"/>
  <c r="AO30" i="17"/>
  <c r="AS30" i="17"/>
  <c r="AW30" i="17"/>
  <c r="BA30" i="17"/>
  <c r="BE30" i="17"/>
  <c r="BI30" i="17"/>
  <c r="BM30" i="17"/>
  <c r="BQ30" i="17"/>
  <c r="BU30" i="17"/>
  <c r="BY30" i="17"/>
  <c r="CC30" i="17"/>
  <c r="CG30" i="17"/>
  <c r="CK30" i="17"/>
  <c r="B31" i="17"/>
  <c r="F31" i="17"/>
  <c r="J31" i="17"/>
  <c r="N31" i="17"/>
  <c r="R31" i="17"/>
  <c r="V31" i="17"/>
  <c r="Z31" i="17"/>
  <c r="AD31" i="17"/>
  <c r="AH31" i="17"/>
  <c r="AL31" i="17"/>
  <c r="AP31" i="17"/>
  <c r="AT31" i="17"/>
  <c r="AX31" i="17"/>
  <c r="BB31" i="17"/>
  <c r="BF31" i="17"/>
  <c r="BJ31" i="17"/>
  <c r="BN31" i="17"/>
  <c r="BR31" i="17"/>
  <c r="BV31" i="17"/>
  <c r="BZ31" i="17"/>
  <c r="CD31" i="17"/>
  <c r="CH31" i="17"/>
  <c r="CL31" i="17"/>
  <c r="C32" i="17"/>
  <c r="G32" i="17"/>
  <c r="K32" i="17"/>
  <c r="O32" i="17"/>
  <c r="S32" i="17"/>
  <c r="W32" i="17"/>
  <c r="AA32" i="17"/>
  <c r="AE32" i="17"/>
  <c r="AI32" i="17"/>
  <c r="AM32" i="17"/>
  <c r="AQ32" i="17"/>
  <c r="AU32" i="17"/>
  <c r="AY32" i="17"/>
  <c r="BC32" i="17"/>
  <c r="BG32" i="17"/>
  <c r="BK32" i="17"/>
  <c r="BO32" i="17"/>
  <c r="BS32" i="17"/>
  <c r="BW32" i="17"/>
  <c r="CA32" i="17"/>
  <c r="CE32" i="17"/>
  <c r="CI32" i="17"/>
  <c r="CM32" i="17"/>
  <c r="D33" i="17"/>
  <c r="H33" i="17"/>
  <c r="L33" i="17"/>
  <c r="P33" i="17"/>
  <c r="T33" i="17"/>
  <c r="X33" i="17"/>
  <c r="AB33" i="17"/>
  <c r="AF33" i="17"/>
  <c r="AJ33" i="17"/>
  <c r="AN33" i="17"/>
  <c r="AR33" i="17"/>
  <c r="AV33" i="17"/>
  <c r="AZ33" i="17"/>
  <c r="BD33" i="17"/>
  <c r="BH33" i="17"/>
  <c r="BL33" i="17"/>
  <c r="BP33" i="17"/>
  <c r="BT33" i="17"/>
  <c r="BX33" i="17"/>
  <c r="CB33" i="17"/>
  <c r="CF33" i="17"/>
  <c r="CJ33" i="17"/>
  <c r="CN33" i="17"/>
  <c r="E34" i="17"/>
  <c r="I34" i="17"/>
  <c r="M34" i="17"/>
  <c r="Q34" i="17"/>
  <c r="U34" i="17"/>
  <c r="Y34" i="17"/>
  <c r="AC34" i="17"/>
  <c r="AG34" i="17"/>
  <c r="AK34" i="17"/>
  <c r="AO34" i="17"/>
  <c r="AS34" i="17"/>
  <c r="AW34" i="17"/>
  <c r="BA34" i="17"/>
  <c r="BE34" i="17"/>
  <c r="BI34" i="17"/>
  <c r="BM34" i="17"/>
  <c r="BQ34" i="17"/>
  <c r="BU34" i="17"/>
  <c r="BY34" i="17"/>
  <c r="CC34" i="17"/>
  <c r="CG34" i="17"/>
  <c r="CK34" i="17"/>
  <c r="B35" i="17"/>
  <c r="F35" i="17"/>
  <c r="J35" i="17"/>
  <c r="N35" i="17"/>
  <c r="R35" i="17"/>
  <c r="V35" i="17"/>
  <c r="Z35" i="17"/>
  <c r="AD35" i="17"/>
  <c r="AH35" i="17"/>
  <c r="AL35" i="17"/>
  <c r="AP35" i="17"/>
  <c r="AT35" i="17"/>
  <c r="AX35" i="17"/>
  <c r="BB35" i="17"/>
  <c r="BF35" i="17"/>
  <c r="BJ35" i="17"/>
  <c r="BN35" i="17"/>
  <c r="BR35" i="17"/>
  <c r="BV35" i="17"/>
  <c r="BZ35" i="17"/>
  <c r="CD35" i="17"/>
  <c r="CH35" i="17"/>
  <c r="CL35" i="17"/>
  <c r="C36" i="17"/>
  <c r="G36" i="17"/>
  <c r="K36" i="17"/>
  <c r="O36" i="17"/>
  <c r="S36" i="17"/>
  <c r="W36" i="17"/>
  <c r="AA36" i="17"/>
  <c r="AE36" i="17"/>
  <c r="AI36" i="17"/>
  <c r="AM36" i="17"/>
  <c r="AQ36" i="17"/>
  <c r="AU36" i="17"/>
  <c r="AY36" i="17"/>
  <c r="BC36" i="17"/>
  <c r="BG36" i="17"/>
  <c r="BK36" i="17"/>
  <c r="BO36" i="17"/>
  <c r="BS36" i="17"/>
  <c r="BW36" i="17"/>
  <c r="CA36" i="17"/>
  <c r="CE36" i="17"/>
  <c r="CI36" i="17"/>
  <c r="CM36" i="17"/>
  <c r="D37" i="17"/>
  <c r="H37" i="17"/>
  <c r="L37" i="17"/>
  <c r="P37" i="17"/>
  <c r="T37" i="17"/>
  <c r="X37" i="17"/>
  <c r="AB37" i="17"/>
  <c r="AF37" i="17"/>
  <c r="AJ37" i="17"/>
  <c r="AN37" i="17"/>
  <c r="AR37" i="17"/>
  <c r="AV37" i="17"/>
  <c r="AZ37" i="17"/>
  <c r="BD37" i="17"/>
  <c r="BH37" i="17"/>
  <c r="BL37" i="17"/>
  <c r="BP37" i="17"/>
  <c r="BT37" i="17"/>
  <c r="BX37" i="17"/>
  <c r="CB37" i="17"/>
  <c r="CF37" i="17"/>
  <c r="CJ37" i="17"/>
  <c r="CN37" i="17"/>
  <c r="E38" i="17"/>
  <c r="I38" i="17"/>
  <c r="M38" i="17"/>
  <c r="Q38" i="17"/>
  <c r="U38" i="17"/>
  <c r="Y38" i="17"/>
  <c r="AC38" i="17"/>
  <c r="AG38" i="17"/>
  <c r="AK38" i="17"/>
  <c r="AO38" i="17"/>
  <c r="AS38" i="17"/>
  <c r="AW38" i="17"/>
  <c r="BA38" i="17"/>
  <c r="BE38" i="17"/>
  <c r="BI38" i="17"/>
  <c r="BM38" i="17"/>
  <c r="BQ38" i="17"/>
  <c r="BU38" i="17"/>
  <c r="BY38" i="17"/>
  <c r="CC38" i="17"/>
  <c r="CG38" i="17"/>
  <c r="CK38" i="17"/>
  <c r="B39" i="17"/>
  <c r="F39" i="17"/>
  <c r="J39" i="17"/>
  <c r="N39" i="17"/>
  <c r="R39" i="17"/>
  <c r="V39" i="17"/>
  <c r="Z39" i="17"/>
  <c r="AD39" i="17"/>
  <c r="AH39" i="17"/>
  <c r="AL39" i="17"/>
  <c r="AP39" i="17"/>
  <c r="AT39" i="17"/>
  <c r="AX39" i="17"/>
  <c r="BB39" i="17"/>
  <c r="BF39" i="17"/>
  <c r="BJ39" i="17"/>
  <c r="BN39" i="17"/>
  <c r="BR39" i="17"/>
  <c r="BV39" i="17"/>
  <c r="BZ39" i="17"/>
  <c r="CD39" i="17"/>
  <c r="CH39" i="17"/>
  <c r="CL39" i="17"/>
  <c r="C40" i="17"/>
  <c r="G40" i="17"/>
  <c r="K40" i="17"/>
  <c r="O40" i="17"/>
  <c r="S40" i="17"/>
  <c r="W40" i="17"/>
  <c r="AA40" i="17"/>
  <c r="AE40" i="17"/>
  <c r="AI40" i="17"/>
  <c r="AM40" i="17"/>
  <c r="AQ40" i="17"/>
  <c r="AU40" i="17"/>
  <c r="AY40" i="17"/>
  <c r="BC40" i="17"/>
  <c r="BG40" i="17"/>
  <c r="BK40" i="17"/>
  <c r="BO40" i="17"/>
  <c r="BS40" i="17"/>
  <c r="BW40" i="17"/>
  <c r="CA40" i="17"/>
  <c r="CE40" i="17"/>
  <c r="CI40" i="17"/>
  <c r="CM40" i="17"/>
  <c r="D41" i="17"/>
  <c r="H41" i="17"/>
  <c r="L41" i="17"/>
  <c r="P41" i="17"/>
  <c r="T41" i="17"/>
  <c r="X41" i="17"/>
  <c r="AB41" i="17"/>
  <c r="AF41" i="17"/>
  <c r="AJ41" i="17"/>
  <c r="AN41" i="17"/>
  <c r="AR41" i="17"/>
  <c r="AV41" i="17"/>
  <c r="AZ41" i="17"/>
  <c r="BD41" i="17"/>
  <c r="BH41" i="17"/>
  <c r="BL41" i="17"/>
  <c r="BP41" i="17"/>
  <c r="BT41" i="17"/>
  <c r="BX41" i="17"/>
  <c r="CB41" i="17"/>
  <c r="CF41" i="17"/>
  <c r="CJ41" i="17"/>
  <c r="CN41" i="17"/>
  <c r="E42" i="17"/>
  <c r="I42" i="17"/>
  <c r="M42" i="17"/>
  <c r="Q42" i="17"/>
  <c r="U42" i="17"/>
  <c r="Y42" i="17"/>
  <c r="AC42" i="17"/>
  <c r="AG42" i="17"/>
  <c r="AK42" i="17"/>
  <c r="AO42" i="17"/>
  <c r="AS42" i="17"/>
  <c r="AW42" i="17"/>
  <c r="BA42" i="17"/>
  <c r="BE42" i="17"/>
  <c r="BI42" i="17"/>
  <c r="BM42" i="17"/>
  <c r="BQ42" i="17"/>
  <c r="BU42" i="17"/>
  <c r="BY42" i="17"/>
  <c r="CC42" i="17"/>
  <c r="CG42" i="17"/>
  <c r="CK42" i="17"/>
  <c r="B43" i="17"/>
  <c r="F43" i="17"/>
  <c r="J43" i="17"/>
  <c r="N43" i="17"/>
  <c r="R43" i="17"/>
  <c r="V43" i="17"/>
  <c r="Z43" i="17"/>
  <c r="AD43" i="17"/>
  <c r="AH43" i="17"/>
  <c r="AL43" i="17"/>
  <c r="AP43" i="17"/>
  <c r="AT43" i="17"/>
  <c r="AX43" i="17"/>
  <c r="BB43" i="17"/>
  <c r="BF43" i="17"/>
  <c r="BJ43" i="17"/>
  <c r="BN43" i="17"/>
  <c r="BR43" i="17"/>
  <c r="BV43" i="17"/>
  <c r="BZ43" i="17"/>
  <c r="CD43" i="17"/>
  <c r="CH43" i="17"/>
  <c r="CL43" i="17"/>
  <c r="C44" i="17"/>
  <c r="G44" i="17"/>
  <c r="K44" i="17"/>
  <c r="O44" i="17"/>
  <c r="S44" i="17"/>
  <c r="W44" i="17"/>
  <c r="AA44" i="17"/>
  <c r="AE44" i="17"/>
  <c r="AI44" i="17"/>
  <c r="AM44" i="17"/>
  <c r="AQ44" i="17"/>
  <c r="AU44" i="17"/>
  <c r="AY44" i="17"/>
  <c r="BC44" i="17"/>
  <c r="BG44" i="17"/>
  <c r="BK44" i="17"/>
  <c r="BO44" i="17"/>
  <c r="BS44" i="17"/>
  <c r="BW44" i="17"/>
  <c r="CA44" i="17"/>
  <c r="CE44" i="17"/>
  <c r="CI44" i="17"/>
  <c r="CM44" i="17"/>
  <c r="D45" i="17"/>
  <c r="H45" i="17"/>
  <c r="L45" i="17"/>
  <c r="P45" i="17"/>
  <c r="T45" i="17"/>
  <c r="X45" i="17"/>
  <c r="AB45" i="17"/>
  <c r="AF45" i="17"/>
  <c r="AJ45" i="17"/>
  <c r="AN45" i="17"/>
  <c r="AR45" i="17"/>
  <c r="AV45" i="17"/>
  <c r="AZ45" i="17"/>
  <c r="BD45" i="17"/>
  <c r="BH45" i="17"/>
  <c r="BL45" i="17"/>
  <c r="BP45" i="17"/>
  <c r="BT45" i="17"/>
  <c r="BX45" i="17"/>
  <c r="CB45" i="17"/>
  <c r="CF45" i="17"/>
  <c r="CJ45" i="17"/>
  <c r="CN45" i="17"/>
  <c r="E46" i="17"/>
  <c r="I46" i="17"/>
  <c r="M46" i="17"/>
  <c r="Q46" i="17"/>
  <c r="U46" i="17"/>
  <c r="Y46" i="17"/>
  <c r="AC46" i="17"/>
  <c r="AG46" i="17"/>
  <c r="AK46" i="17"/>
  <c r="AO46" i="17"/>
  <c r="AS46" i="17"/>
  <c r="AW46" i="17"/>
  <c r="BA46" i="17"/>
  <c r="BE46" i="17"/>
  <c r="BI46" i="17"/>
  <c r="BM46" i="17"/>
  <c r="BQ46" i="17"/>
  <c r="BU46" i="17"/>
  <c r="BY46" i="17"/>
  <c r="CC46" i="17"/>
  <c r="CG46" i="17"/>
  <c r="CK46" i="17"/>
  <c r="B47" i="17"/>
  <c r="F47" i="17"/>
  <c r="J47" i="17"/>
  <c r="N47" i="17"/>
  <c r="R47" i="17"/>
  <c r="V47" i="17"/>
  <c r="Z47" i="17"/>
  <c r="AD47" i="17"/>
  <c r="AH47" i="17"/>
  <c r="AL47" i="17"/>
  <c r="AP47" i="17"/>
  <c r="AT47" i="17"/>
  <c r="AX47" i="17"/>
  <c r="BB47" i="17"/>
  <c r="BF47" i="17"/>
  <c r="BJ47" i="17"/>
  <c r="BN47" i="17"/>
  <c r="BR47" i="17"/>
  <c r="BV47" i="17"/>
  <c r="BZ47" i="17"/>
  <c r="CD47" i="17"/>
  <c r="CH47" i="17"/>
  <c r="CL47" i="17"/>
  <c r="C48" i="17"/>
  <c r="G48" i="17"/>
  <c r="K48" i="17"/>
  <c r="O48" i="17"/>
  <c r="S48" i="17"/>
  <c r="W48" i="17"/>
  <c r="AA48" i="17"/>
  <c r="AE48" i="17"/>
  <c r="AI48" i="17"/>
  <c r="AM48" i="17"/>
  <c r="AQ48" i="17"/>
  <c r="AU48" i="17"/>
  <c r="AY48" i="17"/>
  <c r="BC48" i="17"/>
  <c r="BG48" i="17"/>
  <c r="BK48" i="17"/>
  <c r="BO48" i="17"/>
  <c r="BS48" i="17"/>
  <c r="BW48" i="17"/>
  <c r="CA48" i="17"/>
  <c r="CE48" i="17"/>
  <c r="CI48" i="17"/>
  <c r="CM48" i="17"/>
  <c r="D49" i="17"/>
  <c r="H49" i="17"/>
  <c r="L49" i="17"/>
  <c r="P49" i="17"/>
  <c r="T49" i="17"/>
  <c r="X49" i="17"/>
  <c r="AB49" i="17"/>
  <c r="AF49" i="17"/>
  <c r="AJ49" i="17"/>
  <c r="AN49" i="17"/>
  <c r="AR49" i="17"/>
  <c r="AV49" i="17"/>
  <c r="AZ49" i="17"/>
  <c r="BD49" i="17"/>
  <c r="BH49" i="17"/>
  <c r="BL49" i="17"/>
  <c r="BP49" i="17"/>
  <c r="BT49" i="17"/>
  <c r="BX49" i="17"/>
  <c r="CB49" i="17"/>
  <c r="CF49" i="17"/>
  <c r="CJ49" i="17"/>
  <c r="CM19" i="17"/>
  <c r="D20" i="17"/>
  <c r="H20" i="17"/>
  <c r="L20" i="17"/>
  <c r="P20" i="17"/>
  <c r="T20" i="17"/>
  <c r="X20" i="17"/>
  <c r="AB20" i="17"/>
  <c r="AF20" i="17"/>
  <c r="AJ20" i="17"/>
  <c r="AN20" i="17"/>
  <c r="AR20" i="17"/>
  <c r="AV20" i="17"/>
  <c r="AZ20" i="17"/>
  <c r="BD20" i="17"/>
  <c r="BH20" i="17"/>
  <c r="BL20" i="17"/>
  <c r="BP20" i="17"/>
  <c r="BT20" i="17"/>
  <c r="BX20" i="17"/>
  <c r="CB20" i="17"/>
  <c r="CF20" i="17"/>
  <c r="CJ20" i="17"/>
  <c r="CN20" i="17"/>
  <c r="E21" i="17"/>
  <c r="I21" i="17"/>
  <c r="M21" i="17"/>
  <c r="Q21" i="17"/>
  <c r="U21" i="17"/>
  <c r="Y21" i="17"/>
  <c r="AC21" i="17"/>
  <c r="AG21" i="17"/>
  <c r="AK21" i="17"/>
  <c r="AO21" i="17"/>
  <c r="AS21" i="17"/>
  <c r="AW21" i="17"/>
  <c r="BA21" i="17"/>
  <c r="BE21" i="17"/>
  <c r="BI21" i="17"/>
  <c r="BM21" i="17"/>
  <c r="BQ21" i="17"/>
  <c r="BU21" i="17"/>
  <c r="BY21" i="17"/>
  <c r="CC21" i="17"/>
  <c r="CG21" i="17"/>
  <c r="CK21" i="17"/>
  <c r="B22" i="17"/>
  <c r="F22" i="17"/>
  <c r="J22" i="17"/>
  <c r="N22" i="17"/>
  <c r="R22" i="17"/>
  <c r="V22" i="17"/>
  <c r="Z22" i="17"/>
  <c r="AD22" i="17"/>
  <c r="AH22" i="17"/>
  <c r="AL22" i="17"/>
  <c r="AP22" i="17"/>
  <c r="AT22" i="17"/>
  <c r="AX22" i="17"/>
  <c r="BB22" i="17"/>
  <c r="BF22" i="17"/>
  <c r="BJ22" i="17"/>
  <c r="BN22" i="17"/>
  <c r="BR22" i="17"/>
  <c r="BV22" i="17"/>
  <c r="BZ22" i="17"/>
  <c r="CD22" i="17"/>
  <c r="CH22" i="17"/>
  <c r="CL22" i="17"/>
  <c r="C23" i="17"/>
  <c r="G23" i="17"/>
  <c r="K23" i="17"/>
  <c r="O23" i="17"/>
  <c r="S23" i="17"/>
  <c r="W23" i="17"/>
  <c r="AA23" i="17"/>
  <c r="AE23" i="17"/>
  <c r="AI23" i="17"/>
  <c r="AM23" i="17"/>
  <c r="AQ23" i="17"/>
  <c r="AU23" i="17"/>
  <c r="AY23" i="17"/>
  <c r="BC23" i="17"/>
  <c r="BG23" i="17"/>
  <c r="BK23" i="17"/>
  <c r="BO23" i="17"/>
  <c r="BS23" i="17"/>
  <c r="BW23" i="17"/>
  <c r="CA23" i="17"/>
  <c r="CE23" i="17"/>
  <c r="CI23" i="17"/>
  <c r="CM23" i="17"/>
  <c r="D24" i="17"/>
  <c r="H24" i="17"/>
  <c r="L24" i="17"/>
  <c r="P24" i="17"/>
  <c r="T24" i="17"/>
  <c r="X24" i="17"/>
  <c r="AB24" i="17"/>
  <c r="AF24" i="17"/>
  <c r="AJ24" i="17"/>
  <c r="AN24" i="17"/>
  <c r="AR24" i="17"/>
  <c r="AV24" i="17"/>
  <c r="AZ24" i="17"/>
  <c r="BD24" i="17"/>
  <c r="BH24" i="17"/>
  <c r="BL24" i="17"/>
  <c r="BP24" i="17"/>
  <c r="BT24" i="17"/>
  <c r="BX24" i="17"/>
  <c r="CB24" i="17"/>
  <c r="CF24" i="17"/>
  <c r="CJ24" i="17"/>
  <c r="CN24" i="17"/>
  <c r="E25" i="17"/>
  <c r="I25" i="17"/>
  <c r="M25" i="17"/>
  <c r="Q25" i="17"/>
  <c r="U25" i="17"/>
  <c r="Y25" i="17"/>
  <c r="AC25" i="17"/>
  <c r="AG25" i="17"/>
  <c r="AK25" i="17"/>
  <c r="AO25" i="17"/>
  <c r="AS25" i="17"/>
  <c r="AW25" i="17"/>
  <c r="BA25" i="17"/>
  <c r="BE25" i="17"/>
  <c r="BI25" i="17"/>
  <c r="BM25" i="17"/>
  <c r="BQ25" i="17"/>
  <c r="BU25" i="17"/>
  <c r="BY25" i="17"/>
  <c r="CC25" i="17"/>
  <c r="CG25" i="17"/>
  <c r="CK25" i="17"/>
  <c r="B26" i="17"/>
  <c r="F26" i="17"/>
  <c r="J26" i="17"/>
  <c r="N26" i="17"/>
  <c r="R26" i="17"/>
  <c r="V26" i="17"/>
  <c r="Z26" i="17"/>
  <c r="AD26" i="17"/>
  <c r="AH26" i="17"/>
  <c r="AL26" i="17"/>
  <c r="AP26" i="17"/>
  <c r="AT26" i="17"/>
  <c r="AX26" i="17"/>
  <c r="BB26" i="17"/>
  <c r="BF26" i="17"/>
  <c r="BJ26" i="17"/>
  <c r="BN26" i="17"/>
  <c r="BR26" i="17"/>
  <c r="BV26" i="17"/>
  <c r="BZ26" i="17"/>
  <c r="CD26" i="17"/>
  <c r="CH26" i="17"/>
  <c r="CL26" i="17"/>
  <c r="C27" i="17"/>
  <c r="G27" i="17"/>
  <c r="K27" i="17"/>
  <c r="O27" i="17"/>
  <c r="S27" i="17"/>
  <c r="W27" i="17"/>
  <c r="AA27" i="17"/>
  <c r="AE27" i="17"/>
  <c r="AI27" i="17"/>
  <c r="AM27" i="17"/>
  <c r="AQ27" i="17"/>
  <c r="AU27" i="17"/>
  <c r="AY27" i="17"/>
  <c r="BC27" i="17"/>
  <c r="BG27" i="17"/>
  <c r="BK27" i="17"/>
  <c r="BO27" i="17"/>
  <c r="BS27" i="17"/>
  <c r="BW27" i="17"/>
  <c r="CA27" i="17"/>
  <c r="CE27" i="17"/>
  <c r="CI27" i="17"/>
  <c r="CM27" i="17"/>
  <c r="D28" i="17"/>
  <c r="H28" i="17"/>
  <c r="L28" i="17"/>
  <c r="P28" i="17"/>
  <c r="T28" i="17"/>
  <c r="X28" i="17"/>
  <c r="AB28" i="17"/>
  <c r="AF28" i="17"/>
  <c r="AJ28" i="17"/>
  <c r="AN28" i="17"/>
  <c r="AR28" i="17"/>
  <c r="AV28" i="17"/>
  <c r="AZ28" i="17"/>
  <c r="BD28" i="17"/>
  <c r="BH28" i="17"/>
  <c r="BL28" i="17"/>
  <c r="BP28" i="17"/>
  <c r="BT28" i="17"/>
  <c r="BX28" i="17"/>
  <c r="CB28" i="17"/>
  <c r="CF28" i="17"/>
  <c r="CJ28" i="17"/>
  <c r="CN28" i="17"/>
  <c r="E29" i="17"/>
  <c r="I29" i="17"/>
  <c r="M29" i="17"/>
  <c r="Q29" i="17"/>
  <c r="U29" i="17"/>
  <c r="Y29" i="17"/>
  <c r="AC29" i="17"/>
  <c r="AG29" i="17"/>
  <c r="AK29" i="17"/>
  <c r="AO29" i="17"/>
  <c r="AS29" i="17"/>
  <c r="AW29" i="17"/>
  <c r="BA29" i="17"/>
  <c r="BE29" i="17"/>
  <c r="BI29" i="17"/>
  <c r="BM29" i="17"/>
  <c r="BQ29" i="17"/>
  <c r="BU29" i="17"/>
  <c r="BY29" i="17"/>
  <c r="CC29" i="17"/>
  <c r="CG29" i="17"/>
  <c r="CK29" i="17"/>
  <c r="B30" i="17"/>
  <c r="F30" i="17"/>
  <c r="J30" i="17"/>
  <c r="N30" i="17"/>
  <c r="R30" i="17"/>
  <c r="V30" i="17"/>
  <c r="Z30" i="17"/>
  <c r="AD30" i="17"/>
  <c r="AH30" i="17"/>
  <c r="AL30" i="17"/>
  <c r="AP30" i="17"/>
  <c r="AT30" i="17"/>
  <c r="AX30" i="17"/>
  <c r="BB30" i="17"/>
  <c r="BF30" i="17"/>
  <c r="BJ30" i="17"/>
  <c r="BN30" i="17"/>
  <c r="BR30" i="17"/>
  <c r="BV30" i="17"/>
  <c r="BZ30" i="17"/>
  <c r="CD30" i="17"/>
  <c r="CH30" i="17"/>
  <c r="CL30" i="17"/>
  <c r="C31" i="17"/>
  <c r="G31" i="17"/>
  <c r="K31" i="17"/>
  <c r="O31" i="17"/>
  <c r="S31" i="17"/>
  <c r="W31" i="17"/>
  <c r="AA31" i="17"/>
  <c r="AE31" i="17"/>
  <c r="AI31" i="17"/>
  <c r="AM31" i="17"/>
  <c r="AQ31" i="17"/>
  <c r="AU31" i="17"/>
  <c r="AY31" i="17"/>
  <c r="BC31" i="17"/>
  <c r="BG31" i="17"/>
  <c r="BK31" i="17"/>
  <c r="BO31" i="17"/>
  <c r="BS31" i="17"/>
  <c r="BW31" i="17"/>
  <c r="CA31" i="17"/>
  <c r="CE31" i="17"/>
  <c r="CI31" i="17"/>
  <c r="CM31" i="17"/>
  <c r="D32" i="17"/>
  <c r="H32" i="17"/>
  <c r="L32" i="17"/>
  <c r="P32" i="17"/>
  <c r="T32" i="17"/>
  <c r="X32" i="17"/>
  <c r="AB32" i="17"/>
  <c r="AF32" i="17"/>
  <c r="AJ32" i="17"/>
  <c r="AN32" i="17"/>
  <c r="AR32" i="17"/>
  <c r="AV32" i="17"/>
  <c r="AZ32" i="17"/>
  <c r="BD32" i="17"/>
  <c r="BH32" i="17"/>
  <c r="BL32" i="17"/>
  <c r="BP32" i="17"/>
  <c r="BT32" i="17"/>
  <c r="BX32" i="17"/>
  <c r="CB32" i="17"/>
  <c r="CF32" i="17"/>
  <c r="CJ32" i="17"/>
  <c r="CN32" i="17"/>
  <c r="E33" i="17"/>
  <c r="I33" i="17"/>
  <c r="M33" i="17"/>
  <c r="Q33" i="17"/>
  <c r="U33" i="17"/>
  <c r="Y33" i="17"/>
  <c r="AC33" i="17"/>
  <c r="AG33" i="17"/>
  <c r="AK33" i="17"/>
  <c r="AO33" i="17"/>
  <c r="AS33" i="17"/>
  <c r="AW33" i="17"/>
  <c r="BA33" i="17"/>
  <c r="BE33" i="17"/>
  <c r="BI33" i="17"/>
  <c r="BM33" i="17"/>
  <c r="BQ33" i="17"/>
  <c r="BU33" i="17"/>
  <c r="BY33" i="17"/>
  <c r="CC33" i="17"/>
  <c r="CG33" i="17"/>
  <c r="CK33" i="17"/>
  <c r="B34" i="17"/>
  <c r="F34" i="17"/>
  <c r="J34" i="17"/>
  <c r="N34" i="17"/>
  <c r="R34" i="17"/>
  <c r="V34" i="17"/>
  <c r="Z34" i="17"/>
  <c r="AD34" i="17"/>
  <c r="AH34" i="17"/>
  <c r="AL34" i="17"/>
  <c r="AP34" i="17"/>
  <c r="AT34" i="17"/>
  <c r="AX34" i="17"/>
  <c r="BB34" i="17"/>
  <c r="BF34" i="17"/>
  <c r="BJ34" i="17"/>
  <c r="BN34" i="17"/>
  <c r="BR34" i="17"/>
  <c r="BV34" i="17"/>
  <c r="BZ34" i="17"/>
  <c r="CD34" i="17"/>
  <c r="CH34" i="17"/>
  <c r="CL34" i="17"/>
  <c r="C35" i="17"/>
  <c r="G35" i="17"/>
  <c r="K35" i="17"/>
  <c r="O35" i="17"/>
  <c r="S35" i="17"/>
  <c r="W35" i="17"/>
  <c r="AA35" i="17"/>
  <c r="AE35" i="17"/>
  <c r="AI35" i="17"/>
  <c r="AM35" i="17"/>
  <c r="AQ35" i="17"/>
  <c r="AU35" i="17"/>
  <c r="AY35" i="17"/>
  <c r="BC35" i="17"/>
  <c r="BG35" i="17"/>
  <c r="BK35" i="17"/>
  <c r="BO35" i="17"/>
  <c r="BS35" i="17"/>
  <c r="BW35" i="17"/>
  <c r="CA35" i="17"/>
  <c r="CE35" i="17"/>
  <c r="CI35" i="17"/>
  <c r="CM35" i="17"/>
  <c r="D36" i="17"/>
  <c r="H36" i="17"/>
  <c r="L36" i="17"/>
  <c r="P36" i="17"/>
  <c r="T36" i="17"/>
  <c r="X36" i="17"/>
  <c r="AB36" i="17"/>
  <c r="AF36" i="17"/>
  <c r="AJ36" i="17"/>
  <c r="AN36" i="17"/>
  <c r="AR36" i="17"/>
  <c r="AV36" i="17"/>
  <c r="AZ36" i="17"/>
  <c r="BD36" i="17"/>
  <c r="BH36" i="17"/>
  <c r="BL36" i="17"/>
  <c r="BP36" i="17"/>
  <c r="BT36" i="17"/>
  <c r="BX36" i="17"/>
  <c r="CB36" i="17"/>
  <c r="CF36" i="17"/>
  <c r="CJ36" i="17"/>
  <c r="CN36" i="17"/>
  <c r="E37" i="17"/>
  <c r="I37" i="17"/>
  <c r="M37" i="17"/>
  <c r="Q37" i="17"/>
  <c r="U37" i="17"/>
  <c r="Y37" i="17"/>
  <c r="AC37" i="17"/>
  <c r="AG37" i="17"/>
  <c r="AK37" i="17"/>
  <c r="AO37" i="17"/>
  <c r="AS37" i="17"/>
  <c r="AW37" i="17"/>
  <c r="BA37" i="17"/>
  <c r="BE37" i="17"/>
  <c r="BI37" i="17"/>
  <c r="BM37" i="17"/>
  <c r="BQ37" i="17"/>
  <c r="BU37" i="17"/>
  <c r="BY37" i="17"/>
  <c r="CC37" i="17"/>
  <c r="CG37" i="17"/>
  <c r="CK37" i="17"/>
  <c r="B38" i="17"/>
  <c r="F38" i="17"/>
  <c r="J38" i="17"/>
  <c r="N38" i="17"/>
  <c r="R38" i="17"/>
  <c r="V38" i="17"/>
  <c r="Z38" i="17"/>
  <c r="AD38" i="17"/>
  <c r="AH38" i="17"/>
  <c r="AL38" i="17"/>
  <c r="AP38" i="17"/>
  <c r="AT38" i="17"/>
  <c r="AX38" i="17"/>
  <c r="BB38" i="17"/>
  <c r="BF38" i="17"/>
  <c r="BJ38" i="17"/>
  <c r="BN38" i="17"/>
  <c r="BR38" i="17"/>
  <c r="BV38" i="17"/>
  <c r="BZ38" i="17"/>
  <c r="CD38" i="17"/>
  <c r="CH38" i="17"/>
  <c r="CL38" i="17"/>
  <c r="C39" i="17"/>
  <c r="G39" i="17"/>
  <c r="K39" i="17"/>
  <c r="O39" i="17"/>
  <c r="S39" i="17"/>
  <c r="W39" i="17"/>
  <c r="AA39" i="17"/>
  <c r="AE39" i="17"/>
  <c r="AI39" i="17"/>
  <c r="AM39" i="17"/>
  <c r="AQ39" i="17"/>
  <c r="AU39" i="17"/>
  <c r="AY39" i="17"/>
  <c r="BC39" i="17"/>
  <c r="BG39" i="17"/>
  <c r="BK39" i="17"/>
  <c r="BO39" i="17"/>
  <c r="BS39" i="17"/>
  <c r="BW39" i="17"/>
  <c r="CA39" i="17"/>
  <c r="CE39" i="17"/>
  <c r="CI39" i="17"/>
  <c r="CM39" i="17"/>
  <c r="D40" i="17"/>
  <c r="H40" i="17"/>
  <c r="L40" i="17"/>
  <c r="P40" i="17"/>
  <c r="T40" i="17"/>
  <c r="X40" i="17"/>
  <c r="AB40" i="17"/>
  <c r="AF40" i="17"/>
  <c r="AJ40" i="17"/>
  <c r="AN40" i="17"/>
  <c r="AR40" i="17"/>
  <c r="AV40" i="17"/>
  <c r="AZ40" i="17"/>
  <c r="BD40" i="17"/>
  <c r="BH40" i="17"/>
  <c r="BL40" i="17"/>
  <c r="BP40" i="17"/>
  <c r="BT40" i="17"/>
  <c r="BX40" i="17"/>
  <c r="CB40" i="17"/>
  <c r="CF40" i="17"/>
  <c r="CJ40" i="17"/>
  <c r="CN40" i="17"/>
  <c r="E41" i="17"/>
  <c r="I41" i="17"/>
  <c r="M41" i="17"/>
  <c r="Q41" i="17"/>
  <c r="U41" i="17"/>
  <c r="Y41" i="17"/>
  <c r="AC41" i="17"/>
  <c r="AG41" i="17"/>
  <c r="AK41" i="17"/>
  <c r="AO41" i="17"/>
  <c r="AS41" i="17"/>
  <c r="AW41" i="17"/>
  <c r="BA41" i="17"/>
  <c r="BE41" i="17"/>
  <c r="BI41" i="17"/>
  <c r="BM41" i="17"/>
  <c r="BQ41" i="17"/>
  <c r="BU41" i="17"/>
  <c r="BY41" i="17"/>
  <c r="CC41" i="17"/>
  <c r="CG41" i="17"/>
  <c r="CK41" i="17"/>
  <c r="B42" i="17"/>
  <c r="F42" i="17"/>
  <c r="J42" i="17"/>
  <c r="N42" i="17"/>
  <c r="R42" i="17"/>
  <c r="V42" i="17"/>
  <c r="Z42" i="17"/>
  <c r="AD42" i="17"/>
  <c r="AH42" i="17"/>
  <c r="AL42" i="17"/>
  <c r="AP42" i="17"/>
  <c r="AT42" i="17"/>
  <c r="AX42" i="17"/>
  <c r="BB42" i="17"/>
  <c r="BF42" i="17"/>
  <c r="BJ42" i="17"/>
  <c r="BN42" i="17"/>
  <c r="BR42" i="17"/>
  <c r="BV42" i="17"/>
  <c r="BZ42" i="17"/>
  <c r="CD42" i="17"/>
  <c r="CH42" i="17"/>
  <c r="CL42" i="17"/>
  <c r="C43" i="17"/>
  <c r="G43" i="17"/>
  <c r="K43" i="17"/>
  <c r="O43" i="17"/>
  <c r="S43" i="17"/>
  <c r="W43" i="17"/>
  <c r="AA43" i="17"/>
  <c r="AE43" i="17"/>
  <c r="AI43" i="17"/>
  <c r="AM43" i="17"/>
  <c r="AQ43" i="17"/>
  <c r="AU43" i="17"/>
  <c r="AY43" i="17"/>
  <c r="BC43" i="17"/>
  <c r="BG43" i="17"/>
  <c r="BK43" i="17"/>
  <c r="BO43" i="17"/>
  <c r="BS43" i="17"/>
  <c r="BW43" i="17"/>
  <c r="CA43" i="17"/>
  <c r="CE43" i="17"/>
  <c r="CI43" i="17"/>
  <c r="CM43" i="17"/>
  <c r="D44" i="17"/>
  <c r="H44" i="17"/>
  <c r="L44" i="17"/>
  <c r="P44" i="17"/>
  <c r="T44" i="17"/>
  <c r="X44" i="17"/>
  <c r="AB44" i="17"/>
  <c r="AF44" i="17"/>
  <c r="AJ44" i="17"/>
  <c r="AN44" i="17"/>
  <c r="AR44" i="17"/>
  <c r="AV44" i="17"/>
  <c r="AZ44" i="17"/>
  <c r="BD44" i="17"/>
  <c r="BH44" i="17"/>
  <c r="BL44" i="17"/>
  <c r="BP44" i="17"/>
  <c r="BT44" i="17"/>
  <c r="BX44" i="17"/>
  <c r="CB44" i="17"/>
  <c r="CF44" i="17"/>
  <c r="CJ44" i="17"/>
  <c r="CN44" i="17"/>
  <c r="E45" i="17"/>
  <c r="I45" i="17"/>
  <c r="M45" i="17"/>
  <c r="Q45" i="17"/>
  <c r="U45" i="17"/>
  <c r="Y45" i="17"/>
  <c r="AC45" i="17"/>
  <c r="AG45" i="17"/>
  <c r="AK45" i="17"/>
  <c r="AO45" i="17"/>
  <c r="AS45" i="17"/>
  <c r="AW45" i="17"/>
  <c r="BA45" i="17"/>
  <c r="BE45" i="17"/>
  <c r="BI45" i="17"/>
  <c r="BM45" i="17"/>
  <c r="BQ45" i="17"/>
  <c r="BU45" i="17"/>
  <c r="BY45" i="17"/>
  <c r="CC45" i="17"/>
  <c r="CG45" i="17"/>
  <c r="CK45" i="17"/>
  <c r="B46" i="17"/>
  <c r="F46" i="17"/>
  <c r="J46" i="17"/>
  <c r="N46" i="17"/>
  <c r="R46" i="17"/>
  <c r="V46" i="17"/>
  <c r="Z46" i="17"/>
  <c r="AD46" i="17"/>
  <c r="AH46" i="17"/>
  <c r="AL46" i="17"/>
  <c r="AP46" i="17"/>
  <c r="AT46" i="17"/>
  <c r="AX46" i="17"/>
  <c r="BB46" i="17"/>
  <c r="BF46" i="17"/>
  <c r="BJ46" i="17"/>
  <c r="BN46" i="17"/>
  <c r="BR46" i="17"/>
  <c r="BV46" i="17"/>
  <c r="BZ46" i="17"/>
  <c r="CD46" i="17"/>
  <c r="CH46" i="17"/>
  <c r="CL46" i="17"/>
  <c r="C47" i="17"/>
  <c r="G47" i="17"/>
  <c r="K47" i="17"/>
  <c r="O47" i="17"/>
  <c r="S47" i="17"/>
  <c r="W47" i="17"/>
  <c r="AA47" i="17"/>
  <c r="AE47" i="17"/>
  <c r="AI47" i="17"/>
  <c r="AM47" i="17"/>
  <c r="AQ47" i="17"/>
  <c r="AU47" i="17"/>
  <c r="AY47" i="17"/>
  <c r="BC47" i="17"/>
  <c r="BG47" i="17"/>
  <c r="BK47" i="17"/>
  <c r="BO47" i="17"/>
  <c r="BS47" i="17"/>
  <c r="BW47" i="17"/>
  <c r="CA47" i="17"/>
  <c r="CE47" i="17"/>
  <c r="CI47" i="17"/>
  <c r="CM47" i="17"/>
  <c r="D48" i="17"/>
  <c r="H48" i="17"/>
  <c r="L48" i="17"/>
  <c r="P48" i="17"/>
  <c r="T48" i="17"/>
  <c r="X48" i="17"/>
  <c r="AB48" i="17"/>
  <c r="AF48" i="17"/>
  <c r="AJ48" i="17"/>
  <c r="AN48" i="17"/>
  <c r="AR48" i="17"/>
  <c r="AV48" i="17"/>
  <c r="AZ48" i="17"/>
  <c r="BD48" i="17"/>
  <c r="BH48" i="17"/>
  <c r="BL48" i="17"/>
  <c r="BP48" i="17"/>
  <c r="BT48" i="17"/>
  <c r="BX48" i="17"/>
  <c r="CB48" i="17"/>
  <c r="CF48" i="17"/>
  <c r="CJ48" i="17"/>
  <c r="CN48" i="17"/>
  <c r="E49" i="17"/>
  <c r="I49" i="17"/>
  <c r="M49" i="17"/>
  <c r="Q49" i="17"/>
  <c r="U49" i="17"/>
  <c r="Y49" i="17"/>
  <c r="AC49" i="17"/>
  <c r="AG49" i="17"/>
  <c r="AK49" i="17"/>
  <c r="AO49" i="17"/>
  <c r="AS49" i="17"/>
  <c r="AW49" i="17"/>
  <c r="BA49" i="17"/>
  <c r="BE49" i="17"/>
  <c r="BI49" i="17"/>
  <c r="BM49" i="17"/>
  <c r="BQ49" i="17"/>
  <c r="BU49" i="17"/>
  <c r="BY49" i="17"/>
  <c r="CC49" i="17"/>
  <c r="CG49" i="17"/>
  <c r="CK49" i="17"/>
  <c r="C50" i="17"/>
  <c r="G50" i="17"/>
  <c r="K50" i="17"/>
  <c r="O50" i="17"/>
  <c r="S50" i="17"/>
  <c r="W50" i="17"/>
  <c r="AA50" i="17"/>
  <c r="AE50" i="17"/>
  <c r="AI50" i="17"/>
  <c r="AM50" i="17"/>
  <c r="AQ50" i="17"/>
  <c r="AU50" i="17"/>
  <c r="AY50" i="17"/>
  <c r="BC50" i="17"/>
  <c r="BG50" i="17"/>
  <c r="BK50" i="17"/>
  <c r="BO50" i="17"/>
  <c r="BS50" i="17"/>
  <c r="BW50" i="17"/>
  <c r="CA50" i="17"/>
  <c r="CE50" i="17"/>
  <c r="CI50" i="17"/>
  <c r="CM50" i="17"/>
  <c r="D51" i="17"/>
  <c r="H51" i="17"/>
  <c r="L51" i="17"/>
  <c r="P51" i="17"/>
  <c r="T51" i="17"/>
  <c r="X51" i="17"/>
  <c r="AB51" i="17"/>
  <c r="AF51" i="17"/>
  <c r="AJ51" i="17"/>
  <c r="AN51" i="17"/>
  <c r="AR51" i="17"/>
  <c r="AV51" i="17"/>
  <c r="AZ51" i="17"/>
  <c r="BD51" i="17"/>
  <c r="BH51" i="17"/>
  <c r="BL51" i="17"/>
  <c r="BP51" i="17"/>
  <c r="BT51" i="17"/>
  <c r="BX51" i="17"/>
  <c r="CB51" i="17"/>
  <c r="CF51" i="17"/>
  <c r="CJ51" i="17"/>
  <c r="CN51" i="17"/>
  <c r="E52" i="17"/>
  <c r="I52" i="17"/>
  <c r="M52" i="17"/>
  <c r="Q52" i="17"/>
  <c r="U52" i="17"/>
  <c r="Y52" i="17"/>
  <c r="AC52" i="17"/>
  <c r="AG52" i="17"/>
  <c r="AK52" i="17"/>
  <c r="AO52" i="17"/>
  <c r="AS52" i="17"/>
  <c r="AW52" i="17"/>
  <c r="BA52" i="17"/>
  <c r="BE52" i="17"/>
  <c r="BI52" i="17"/>
  <c r="BM52" i="17"/>
  <c r="BQ52" i="17"/>
  <c r="BU52" i="17"/>
  <c r="BY52" i="17"/>
  <c r="CC52" i="17"/>
  <c r="CG52" i="17"/>
  <c r="CK52" i="17"/>
  <c r="B53" i="17"/>
  <c r="F53" i="17"/>
  <c r="J53" i="17"/>
  <c r="N53" i="17"/>
  <c r="R53" i="17"/>
  <c r="V53" i="17"/>
  <c r="Z53" i="17"/>
  <c r="AD53" i="17"/>
  <c r="AH53" i="17"/>
  <c r="AL53" i="17"/>
  <c r="AP53" i="17"/>
  <c r="AT53" i="17"/>
  <c r="AX53" i="17"/>
  <c r="BB53" i="17"/>
  <c r="BF53" i="17"/>
  <c r="BJ53" i="17"/>
  <c r="BN53" i="17"/>
  <c r="BR53" i="17"/>
  <c r="BV53" i="17"/>
  <c r="BZ53" i="17"/>
  <c r="CD53" i="17"/>
  <c r="CH53" i="17"/>
  <c r="CL53" i="17"/>
  <c r="C54" i="17"/>
  <c r="G54" i="17"/>
  <c r="K54" i="17"/>
  <c r="O54" i="17"/>
  <c r="S54" i="17"/>
  <c r="W54" i="17"/>
  <c r="AA54" i="17"/>
  <c r="AE54" i="17"/>
  <c r="AI54" i="17"/>
  <c r="AM54" i="17"/>
  <c r="AQ54" i="17"/>
  <c r="AU54" i="17"/>
  <c r="AY54" i="17"/>
  <c r="BC54" i="17"/>
  <c r="BG54" i="17"/>
  <c r="BK54" i="17"/>
  <c r="BO54" i="17"/>
  <c r="BS54" i="17"/>
  <c r="BW54" i="17"/>
  <c r="CA54" i="17"/>
  <c r="CE54" i="17"/>
  <c r="CI54" i="17"/>
  <c r="CM54" i="17"/>
  <c r="D55" i="17"/>
  <c r="H55" i="17"/>
  <c r="L55" i="17"/>
  <c r="P55" i="17"/>
  <c r="T55" i="17"/>
  <c r="X55" i="17"/>
  <c r="AB55" i="17"/>
  <c r="AF55" i="17"/>
  <c r="AJ55" i="17"/>
  <c r="AN55" i="17"/>
  <c r="AR55" i="17"/>
  <c r="AV55" i="17"/>
  <c r="AZ55" i="17"/>
  <c r="BD55" i="17"/>
  <c r="BH55" i="17"/>
  <c r="BL55" i="17"/>
  <c r="BP55" i="17"/>
  <c r="BT55" i="17"/>
  <c r="BX55" i="17"/>
  <c r="CB55" i="17"/>
  <c r="CF55" i="17"/>
  <c r="CJ55" i="17"/>
  <c r="CN55" i="17"/>
  <c r="E56" i="17"/>
  <c r="I56" i="17"/>
  <c r="M56" i="17"/>
  <c r="Q56" i="17"/>
  <c r="U56" i="17"/>
  <c r="Y56" i="17"/>
  <c r="AC56" i="17"/>
  <c r="AG56" i="17"/>
  <c r="AK56" i="17"/>
  <c r="AO56" i="17"/>
  <c r="AS56" i="17"/>
  <c r="AW56" i="17"/>
  <c r="BA56" i="17"/>
  <c r="BE56" i="17"/>
  <c r="BI56" i="17"/>
  <c r="BM56" i="17"/>
  <c r="BQ56" i="17"/>
  <c r="BU56" i="17"/>
  <c r="BY56" i="17"/>
  <c r="CC56" i="17"/>
  <c r="CG56" i="17"/>
  <c r="CK56" i="17"/>
  <c r="B57" i="17"/>
  <c r="F57" i="17"/>
  <c r="J57" i="17"/>
  <c r="N57" i="17"/>
  <c r="R57" i="17"/>
  <c r="V57" i="17"/>
  <c r="Z57" i="17"/>
  <c r="AD57" i="17"/>
  <c r="AH57" i="17"/>
  <c r="AL57" i="17"/>
  <c r="AP57" i="17"/>
  <c r="AT57" i="17"/>
  <c r="AX57" i="17"/>
  <c r="BB57" i="17"/>
  <c r="BF57" i="17"/>
  <c r="BJ57" i="17"/>
  <c r="BN57" i="17"/>
  <c r="BR57" i="17"/>
  <c r="BV57" i="17"/>
  <c r="BZ57" i="17"/>
  <c r="CD57" i="17"/>
  <c r="CH57" i="17"/>
  <c r="CL57" i="17"/>
  <c r="C58" i="17"/>
  <c r="G58" i="17"/>
  <c r="K58" i="17"/>
  <c r="O58" i="17"/>
  <c r="S58" i="17"/>
  <c r="W58" i="17"/>
  <c r="AA58" i="17"/>
  <c r="AE58" i="17"/>
  <c r="AI58" i="17"/>
  <c r="AM58" i="17"/>
  <c r="AQ58" i="17"/>
  <c r="AU58" i="17"/>
  <c r="AY58" i="17"/>
  <c r="BC58" i="17"/>
  <c r="BG58" i="17"/>
  <c r="BK58" i="17"/>
  <c r="BO58" i="17"/>
  <c r="BS58" i="17"/>
  <c r="BW58" i="17"/>
  <c r="CA58" i="17"/>
  <c r="CE58" i="17"/>
  <c r="CI58" i="17"/>
  <c r="CM58" i="17"/>
  <c r="D59" i="17"/>
  <c r="H59" i="17"/>
  <c r="L59" i="17"/>
  <c r="P59" i="17"/>
  <c r="T59" i="17"/>
  <c r="X59" i="17"/>
  <c r="AB59" i="17"/>
  <c r="AF59" i="17"/>
  <c r="AJ59" i="17"/>
  <c r="AN59" i="17"/>
  <c r="AR59" i="17"/>
  <c r="AV59" i="17"/>
  <c r="AZ59" i="17"/>
  <c r="BD59" i="17"/>
  <c r="BH59" i="17"/>
  <c r="BL59" i="17"/>
  <c r="BP59" i="17"/>
  <c r="BT59" i="17"/>
  <c r="BX59" i="17"/>
  <c r="CB59" i="17"/>
  <c r="CF59" i="17"/>
  <c r="CJ59" i="17"/>
  <c r="CN59" i="17"/>
  <c r="E60" i="17"/>
  <c r="I60" i="17"/>
  <c r="M60" i="17"/>
  <c r="Q60" i="17"/>
  <c r="U60" i="17"/>
  <c r="Y60" i="17"/>
  <c r="AC60" i="17"/>
  <c r="AG60" i="17"/>
  <c r="AK60" i="17"/>
  <c r="AO60" i="17"/>
  <c r="AS60" i="17"/>
  <c r="AW60" i="17"/>
  <c r="BA60" i="17"/>
  <c r="BE60" i="17"/>
  <c r="BI60" i="17"/>
  <c r="BM60" i="17"/>
  <c r="BQ60" i="17"/>
  <c r="BU60" i="17"/>
  <c r="BY60" i="17"/>
  <c r="CC60" i="17"/>
  <c r="CG60" i="17"/>
  <c r="CK60" i="17"/>
  <c r="B5" i="18"/>
  <c r="F5" i="18"/>
  <c r="J5" i="18"/>
  <c r="N5" i="18"/>
  <c r="R5" i="18"/>
  <c r="V5" i="18"/>
  <c r="Z5" i="18"/>
  <c r="AD5" i="18"/>
  <c r="AH5" i="18"/>
  <c r="AL5" i="18"/>
  <c r="AP5" i="18"/>
  <c r="AT5" i="18"/>
  <c r="AX5" i="18"/>
  <c r="BB5" i="18"/>
  <c r="BF5" i="18"/>
  <c r="BJ5" i="18"/>
  <c r="BN5" i="18"/>
  <c r="BR5" i="18"/>
  <c r="BV5" i="18"/>
  <c r="BZ5" i="18"/>
  <c r="CD5" i="18"/>
  <c r="CH5" i="18"/>
  <c r="CL5" i="18"/>
  <c r="C6" i="18"/>
  <c r="G6" i="18"/>
  <c r="K6" i="18"/>
  <c r="O6" i="18"/>
  <c r="S6" i="18"/>
  <c r="W6" i="18"/>
  <c r="AA6" i="18"/>
  <c r="AE6" i="18"/>
  <c r="AI6" i="18"/>
  <c r="AM6" i="18"/>
  <c r="AQ6" i="18"/>
  <c r="AU6" i="18"/>
  <c r="AY6" i="18"/>
  <c r="BC6" i="18"/>
  <c r="BG6" i="18"/>
  <c r="BK6" i="18"/>
  <c r="BO6" i="18"/>
  <c r="BS6" i="18"/>
  <c r="BW6" i="18"/>
  <c r="CA6" i="18"/>
  <c r="CE6" i="18"/>
  <c r="CI6" i="18"/>
  <c r="CM6" i="18"/>
  <c r="D7" i="18"/>
  <c r="H7" i="18"/>
  <c r="L7" i="18"/>
  <c r="P7" i="18"/>
  <c r="T7" i="18"/>
  <c r="X7" i="18"/>
  <c r="AB7" i="18"/>
  <c r="AF7" i="18"/>
  <c r="AJ7" i="18"/>
  <c r="AN7" i="18"/>
  <c r="AR7" i="18"/>
  <c r="AV7" i="18"/>
  <c r="AZ7" i="18"/>
  <c r="BD7" i="18"/>
  <c r="BH7" i="18"/>
  <c r="BL7" i="18"/>
  <c r="BP7" i="18"/>
  <c r="BT7" i="18"/>
  <c r="BX7" i="18"/>
  <c r="CB7" i="18"/>
  <c r="CF7" i="18"/>
  <c r="CJ7" i="18"/>
  <c r="CN7" i="18"/>
  <c r="E8" i="18"/>
  <c r="I8" i="18"/>
  <c r="M8" i="18"/>
  <c r="Q8" i="18"/>
  <c r="U8" i="18"/>
  <c r="Y8" i="18"/>
  <c r="AC8" i="18"/>
  <c r="AG8" i="18"/>
  <c r="AK8" i="18"/>
  <c r="AO8" i="18"/>
  <c r="AS8" i="18"/>
  <c r="AW8" i="18"/>
  <c r="BA8" i="18"/>
  <c r="BE8" i="18"/>
  <c r="BI8" i="18"/>
  <c r="BM8" i="18"/>
  <c r="BQ8" i="18"/>
  <c r="BU8" i="18"/>
  <c r="BY8" i="18"/>
  <c r="CC8" i="18"/>
  <c r="CG8" i="18"/>
  <c r="CK8" i="18"/>
  <c r="B9" i="18"/>
  <c r="F9" i="18"/>
  <c r="J9" i="18"/>
  <c r="N9" i="18"/>
  <c r="R9" i="18"/>
  <c r="V9" i="18"/>
  <c r="Z9" i="18"/>
  <c r="AD9" i="18"/>
  <c r="AH9" i="18"/>
  <c r="AL9" i="18"/>
  <c r="AP9" i="18"/>
  <c r="AT9" i="18"/>
  <c r="AX9" i="18"/>
  <c r="BB9" i="18"/>
  <c r="BF9" i="18"/>
  <c r="BJ9" i="18"/>
  <c r="BN9" i="18"/>
  <c r="BR9" i="18"/>
  <c r="BV9" i="18"/>
  <c r="BZ9" i="18"/>
  <c r="CD9" i="18"/>
  <c r="CH9" i="18"/>
  <c r="CL9" i="18"/>
  <c r="C10" i="18"/>
  <c r="G10" i="18"/>
  <c r="K10" i="18"/>
  <c r="O10" i="18"/>
  <c r="S10" i="18"/>
  <c r="W10" i="18"/>
  <c r="AA10" i="18"/>
  <c r="AE10" i="18"/>
  <c r="AI10" i="18"/>
  <c r="AM10" i="18"/>
  <c r="AQ10" i="18"/>
  <c r="AU10" i="18"/>
  <c r="AY10" i="18"/>
  <c r="BC10" i="18"/>
  <c r="BG10" i="18"/>
  <c r="BK10" i="18"/>
  <c r="BO10" i="18"/>
  <c r="BS10" i="18"/>
  <c r="BW10" i="18"/>
  <c r="CA10" i="18"/>
  <c r="CE10" i="18"/>
  <c r="CI10" i="18"/>
  <c r="CM10" i="18"/>
  <c r="D11" i="18"/>
  <c r="H11" i="18"/>
  <c r="L11" i="18"/>
  <c r="P11" i="18"/>
  <c r="T11" i="18"/>
  <c r="X11" i="18"/>
  <c r="AB11" i="18"/>
  <c r="AF11" i="18"/>
  <c r="AJ11" i="18"/>
  <c r="AN11" i="18"/>
  <c r="AR11" i="18"/>
  <c r="AV11" i="18"/>
  <c r="AZ11" i="18"/>
  <c r="BD11" i="18"/>
  <c r="BH11" i="18"/>
  <c r="BL11" i="18"/>
  <c r="BP11" i="18"/>
  <c r="BT11" i="18"/>
  <c r="BX11" i="18"/>
  <c r="CB11" i="18"/>
  <c r="CF11" i="18"/>
  <c r="CJ11" i="18"/>
  <c r="CN11" i="18"/>
  <c r="E12" i="18"/>
  <c r="I12" i="18"/>
  <c r="M12" i="18"/>
  <c r="Q12" i="18"/>
  <c r="U12" i="18"/>
  <c r="Y12" i="18"/>
  <c r="AC12" i="18"/>
  <c r="AG12" i="18"/>
  <c r="AK12" i="18"/>
  <c r="AO12" i="18"/>
  <c r="AS12" i="18"/>
  <c r="AW12" i="18"/>
  <c r="BA12" i="18"/>
  <c r="BE12" i="18"/>
  <c r="BI12" i="18"/>
  <c r="BM12" i="18"/>
  <c r="BQ12" i="18"/>
  <c r="BU12" i="18"/>
  <c r="BY12" i="18"/>
  <c r="CC12" i="18"/>
  <c r="CG12" i="18"/>
  <c r="CK12" i="18"/>
  <c r="B13" i="18"/>
  <c r="F13" i="18"/>
  <c r="J13" i="18"/>
  <c r="N13" i="18"/>
  <c r="R13" i="18"/>
  <c r="V13" i="18"/>
  <c r="Z13" i="18"/>
  <c r="AD13" i="18"/>
  <c r="AH13" i="18"/>
  <c r="AL13" i="18"/>
  <c r="AP13" i="18"/>
  <c r="AT13" i="18"/>
  <c r="AX13" i="18"/>
  <c r="BB13" i="18"/>
  <c r="BF13" i="18"/>
  <c r="BJ13" i="18"/>
  <c r="BN13" i="18"/>
  <c r="BR13" i="18"/>
  <c r="BV13" i="18"/>
  <c r="BZ13" i="18"/>
  <c r="CD13" i="18"/>
  <c r="CH13" i="18"/>
  <c r="CL13" i="18"/>
  <c r="C14" i="18"/>
  <c r="G14" i="18"/>
  <c r="K14" i="18"/>
  <c r="O14" i="18"/>
  <c r="S14" i="18"/>
  <c r="W14" i="18"/>
  <c r="AA14" i="18"/>
  <c r="AE14" i="18"/>
  <c r="AI14" i="18"/>
  <c r="AM14" i="18"/>
  <c r="AQ14" i="18"/>
  <c r="AU14" i="18"/>
  <c r="AY14" i="18"/>
  <c r="BC14" i="18"/>
  <c r="BG14" i="18"/>
  <c r="BK14" i="18"/>
  <c r="BO14" i="18"/>
  <c r="BS14" i="18"/>
  <c r="BW14" i="18"/>
  <c r="CA14" i="18"/>
  <c r="CE14" i="18"/>
  <c r="CI14" i="18"/>
  <c r="CM14" i="18"/>
  <c r="D15" i="18"/>
  <c r="H15" i="18"/>
  <c r="L15" i="18"/>
  <c r="P15" i="18"/>
  <c r="T15" i="18"/>
  <c r="X15" i="18"/>
  <c r="AB15" i="18"/>
  <c r="AF15" i="18"/>
  <c r="AJ15" i="18"/>
  <c r="AN15" i="18"/>
  <c r="AR15" i="18"/>
  <c r="AV15" i="18"/>
  <c r="AZ15" i="18"/>
  <c r="BD15" i="18"/>
  <c r="BH15" i="18"/>
  <c r="BL15" i="18"/>
  <c r="BP15" i="18"/>
  <c r="BT15" i="18"/>
  <c r="BX15" i="18"/>
  <c r="CB15" i="18"/>
  <c r="CF15" i="18"/>
  <c r="CJ15" i="18"/>
  <c r="CN15" i="18"/>
  <c r="E16" i="18"/>
  <c r="I16" i="18"/>
  <c r="M16" i="18"/>
  <c r="Q16" i="18"/>
  <c r="U16" i="18"/>
  <c r="Y16" i="18"/>
  <c r="AC16" i="18"/>
  <c r="AG16" i="18"/>
  <c r="AK16" i="18"/>
  <c r="AO16" i="18"/>
  <c r="AS16" i="18"/>
  <c r="AW16" i="18"/>
  <c r="BA16" i="18"/>
  <c r="BE16" i="18"/>
  <c r="BI16" i="18"/>
  <c r="BM16" i="18"/>
  <c r="BQ16" i="18"/>
  <c r="BU16" i="18"/>
  <c r="BY16" i="18"/>
  <c r="CC16" i="18"/>
  <c r="CG16" i="18"/>
  <c r="CK16" i="18"/>
  <c r="B17" i="18"/>
  <c r="F17" i="18"/>
  <c r="J17" i="18"/>
  <c r="N17" i="18"/>
  <c r="R17" i="18"/>
  <c r="V17" i="18"/>
  <c r="Z17" i="18"/>
  <c r="AD17" i="18"/>
  <c r="AH17" i="18"/>
  <c r="AL17" i="18"/>
  <c r="AP17" i="18"/>
  <c r="AT17" i="18"/>
  <c r="AX17" i="18"/>
  <c r="BB17" i="18"/>
  <c r="BF17" i="18"/>
  <c r="BJ17" i="18"/>
  <c r="BN17" i="18"/>
  <c r="BR17" i="18"/>
  <c r="BV17" i="18"/>
  <c r="BZ17" i="18"/>
  <c r="CD17" i="18"/>
  <c r="CH17" i="18"/>
  <c r="CL17" i="18"/>
  <c r="C18" i="18"/>
  <c r="G18" i="18"/>
  <c r="K18" i="18"/>
  <c r="O18" i="18"/>
  <c r="S18" i="18"/>
  <c r="W18" i="18"/>
  <c r="AA18" i="18"/>
  <c r="AE18" i="18"/>
  <c r="AI18" i="18"/>
  <c r="AM18" i="18"/>
  <c r="AQ18" i="18"/>
  <c r="AU18" i="18"/>
  <c r="AY18" i="18"/>
  <c r="BC18" i="18"/>
  <c r="BG18" i="18"/>
  <c r="BK18" i="18"/>
  <c r="BO18" i="18"/>
  <c r="BS18" i="18"/>
  <c r="BW18" i="18"/>
  <c r="CA18" i="18"/>
  <c r="CE18" i="18"/>
  <c r="CI18" i="18"/>
  <c r="CM18" i="18"/>
  <c r="D19" i="18"/>
  <c r="H19" i="18"/>
  <c r="L19" i="18"/>
  <c r="P19" i="18"/>
  <c r="T19" i="18"/>
  <c r="X19" i="18"/>
  <c r="AB19" i="18"/>
  <c r="AF19" i="18"/>
  <c r="AJ19" i="18"/>
  <c r="AN19" i="18"/>
  <c r="AR19" i="18"/>
  <c r="AV19" i="18"/>
  <c r="AZ19" i="18"/>
  <c r="BD19" i="18"/>
  <c r="BH19" i="18"/>
  <c r="BL19" i="18"/>
  <c r="BP19" i="18"/>
  <c r="BT19" i="18"/>
  <c r="BX19" i="18"/>
  <c r="CB19" i="18"/>
  <c r="CF19" i="18"/>
  <c r="CJ19" i="18"/>
  <c r="CN19" i="18"/>
  <c r="E20" i="18"/>
  <c r="I20" i="18"/>
  <c r="M20" i="18"/>
  <c r="Q20" i="18"/>
  <c r="U20" i="18"/>
  <c r="Y20" i="18"/>
  <c r="AC20" i="18"/>
  <c r="AG20" i="18"/>
  <c r="AK20" i="18"/>
  <c r="AO20" i="18"/>
  <c r="AS20" i="18"/>
  <c r="AW20" i="18"/>
  <c r="BA20" i="18"/>
  <c r="BE20" i="18"/>
  <c r="BI20" i="18"/>
  <c r="BM20" i="18"/>
  <c r="BQ20" i="18"/>
  <c r="BU20" i="18"/>
  <c r="BY20" i="18"/>
  <c r="CC20" i="18"/>
  <c r="CG20" i="18"/>
  <c r="CK20" i="18"/>
  <c r="B21" i="18"/>
  <c r="F21" i="18"/>
  <c r="J21" i="18"/>
  <c r="N21" i="18"/>
  <c r="R21" i="18"/>
  <c r="V21" i="18"/>
  <c r="Z21" i="18"/>
  <c r="AD21" i="18"/>
  <c r="AH21" i="18"/>
  <c r="AL21" i="18"/>
  <c r="AP21" i="18"/>
  <c r="AT21" i="18"/>
  <c r="AX21" i="18"/>
  <c r="BB21" i="18"/>
  <c r="BF21" i="18"/>
  <c r="BJ21" i="18"/>
  <c r="BN21" i="18"/>
  <c r="BR21" i="18"/>
  <c r="BV21" i="18"/>
  <c r="BZ21" i="18"/>
  <c r="CD21" i="18"/>
  <c r="CH21" i="18"/>
  <c r="CL21" i="18"/>
  <c r="C22" i="18"/>
  <c r="G22" i="18"/>
  <c r="K22" i="18"/>
  <c r="O22" i="18"/>
  <c r="S22" i="18"/>
  <c r="W22" i="18"/>
  <c r="AA22" i="18"/>
  <c r="AE22" i="18"/>
  <c r="AI22" i="18"/>
  <c r="AM22" i="18"/>
  <c r="AQ22" i="18"/>
  <c r="AU22" i="18"/>
  <c r="AY22" i="18"/>
  <c r="BC22" i="18"/>
  <c r="BG22" i="18"/>
  <c r="BK22" i="18"/>
  <c r="BO22" i="18"/>
  <c r="BS22" i="18"/>
  <c r="BW22" i="18"/>
  <c r="CA22" i="18"/>
  <c r="CE22" i="18"/>
  <c r="CI22" i="18"/>
  <c r="CM22" i="18"/>
  <c r="D23" i="18"/>
  <c r="H23" i="18"/>
  <c r="L23" i="18"/>
  <c r="P23" i="18"/>
  <c r="T23" i="18"/>
  <c r="X23" i="18"/>
  <c r="AB23" i="18"/>
  <c r="AF23" i="18"/>
  <c r="AJ23" i="18"/>
  <c r="AN23" i="18"/>
  <c r="AR23" i="18"/>
  <c r="AV23" i="18"/>
  <c r="AZ23" i="18"/>
  <c r="BD23" i="18"/>
  <c r="BH23" i="18"/>
  <c r="BL23" i="18"/>
  <c r="BP23" i="18"/>
  <c r="BT23" i="18"/>
  <c r="BX23" i="18"/>
  <c r="CB23" i="18"/>
  <c r="CF23" i="18"/>
  <c r="CJ23" i="18"/>
  <c r="CN23" i="18"/>
  <c r="E24" i="18"/>
  <c r="I24" i="18"/>
  <c r="M24" i="18"/>
  <c r="Q24" i="18"/>
  <c r="U24" i="18"/>
  <c r="Y24" i="18"/>
  <c r="AC24" i="18"/>
  <c r="AG24" i="18"/>
  <c r="AK24" i="18"/>
  <c r="AO24" i="18"/>
  <c r="AS24" i="18"/>
  <c r="AW24" i="18"/>
  <c r="BA24" i="18"/>
  <c r="BE24" i="18"/>
  <c r="BI24" i="18"/>
  <c r="BM24" i="18"/>
  <c r="BQ24" i="18"/>
  <c r="BU24" i="18"/>
  <c r="BY24" i="18"/>
  <c r="CC24" i="18"/>
  <c r="CG24" i="18"/>
  <c r="CK24" i="18"/>
  <c r="B25" i="18"/>
  <c r="F25" i="18"/>
  <c r="J25" i="18"/>
  <c r="N25" i="18"/>
  <c r="R25" i="18"/>
  <c r="V25" i="18"/>
  <c r="Z25" i="18"/>
  <c r="AD25" i="18"/>
  <c r="AH25" i="18"/>
  <c r="AL25" i="18"/>
  <c r="AP25" i="18"/>
  <c r="AT25" i="18"/>
  <c r="AX25" i="18"/>
  <c r="BB25" i="18"/>
  <c r="BF25" i="18"/>
  <c r="BJ25" i="18"/>
  <c r="BN25" i="18"/>
  <c r="BR25" i="18"/>
  <c r="BV25" i="18"/>
  <c r="BZ25" i="18"/>
  <c r="CD25" i="18"/>
  <c r="CH25" i="18"/>
  <c r="CL25" i="18"/>
  <c r="C26" i="18"/>
  <c r="G26" i="18"/>
  <c r="K26" i="18"/>
  <c r="O26" i="18"/>
  <c r="S26" i="18"/>
  <c r="W26" i="18"/>
  <c r="AA26" i="18"/>
  <c r="AE26" i="18"/>
  <c r="AI26" i="18"/>
  <c r="AM26" i="18"/>
  <c r="AQ26" i="18"/>
  <c r="AU26" i="18"/>
  <c r="AY26" i="18"/>
  <c r="BC26" i="18"/>
  <c r="BG26" i="18"/>
  <c r="BK26" i="18"/>
  <c r="BO26" i="18"/>
  <c r="BS26" i="18"/>
  <c r="BW26" i="18"/>
  <c r="CA26" i="18"/>
  <c r="CE26" i="18"/>
  <c r="CI26" i="18"/>
  <c r="CM26" i="18"/>
  <c r="D27" i="18"/>
  <c r="H27" i="18"/>
  <c r="L27" i="18"/>
  <c r="P27" i="18"/>
  <c r="T27" i="18"/>
  <c r="X27" i="18"/>
  <c r="AB27" i="18"/>
  <c r="AF27" i="18"/>
  <c r="AJ27" i="18"/>
  <c r="AN27" i="18"/>
  <c r="AR27" i="18"/>
  <c r="AV27" i="18"/>
  <c r="AZ27" i="18"/>
  <c r="BD27" i="18"/>
  <c r="BH27" i="18"/>
  <c r="BL27" i="18"/>
  <c r="BP27" i="18"/>
  <c r="BT27" i="18"/>
  <c r="BX27" i="18"/>
  <c r="CB27" i="18"/>
  <c r="CF27" i="18"/>
  <c r="CJ27" i="18"/>
  <c r="CN27" i="18"/>
  <c r="E28" i="18"/>
  <c r="I28" i="18"/>
  <c r="M28" i="18"/>
  <c r="Q28" i="18"/>
  <c r="U28" i="18"/>
  <c r="Y28" i="18"/>
  <c r="AC28" i="18"/>
  <c r="AG28" i="18"/>
  <c r="AK28" i="18"/>
  <c r="AO28" i="18"/>
  <c r="AS28" i="18"/>
  <c r="AW28" i="18"/>
  <c r="BA28" i="18"/>
  <c r="BE28" i="18"/>
  <c r="BI28" i="18"/>
  <c r="BM28" i="18"/>
  <c r="BQ28" i="18"/>
  <c r="BU28" i="18"/>
  <c r="BY28" i="18"/>
  <c r="CC28" i="18"/>
  <c r="CG28" i="18"/>
  <c r="CK28" i="18"/>
  <c r="B29" i="18"/>
  <c r="F29" i="18"/>
  <c r="J29" i="18"/>
  <c r="N29" i="18"/>
  <c r="R29" i="18"/>
  <c r="V29" i="18"/>
  <c r="Z29" i="18"/>
  <c r="AD29" i="18"/>
  <c r="AH29" i="18"/>
  <c r="AL29" i="18"/>
  <c r="AP29" i="18"/>
  <c r="AT29" i="18"/>
  <c r="AX29" i="18"/>
  <c r="BB29" i="18"/>
  <c r="BF29" i="18"/>
  <c r="BJ29" i="18"/>
  <c r="BN29" i="18"/>
  <c r="BR29" i="18"/>
  <c r="BV29" i="18"/>
  <c r="BZ29" i="18"/>
  <c r="CD29" i="18"/>
  <c r="CH29" i="18"/>
  <c r="CL29" i="18"/>
  <c r="C30" i="18"/>
  <c r="G30" i="18"/>
  <c r="K30" i="18"/>
  <c r="O30" i="18"/>
  <c r="S30" i="18"/>
  <c r="W30" i="18"/>
  <c r="AA30" i="18"/>
  <c r="AE30" i="18"/>
  <c r="AI30" i="18"/>
  <c r="AM30" i="18"/>
  <c r="AQ30" i="18"/>
  <c r="AU30" i="18"/>
  <c r="AY30" i="18"/>
  <c r="BC30" i="18"/>
  <c r="BG30" i="18"/>
  <c r="BK30" i="18"/>
  <c r="BO30" i="18"/>
  <c r="BS30" i="18"/>
  <c r="BW30" i="18"/>
  <c r="CA30" i="18"/>
  <c r="CE30" i="18"/>
  <c r="CI30" i="18"/>
  <c r="CM30" i="18"/>
  <c r="D31" i="18"/>
  <c r="H31" i="18"/>
  <c r="L31" i="18"/>
  <c r="P31" i="18"/>
  <c r="T31" i="18"/>
  <c r="X31" i="18"/>
  <c r="AB31" i="18"/>
  <c r="AF31" i="18"/>
  <c r="AJ31" i="18"/>
  <c r="AN31" i="18"/>
  <c r="AR31" i="18"/>
  <c r="AV31" i="18"/>
  <c r="AZ31" i="18"/>
  <c r="BD31" i="18"/>
  <c r="BH31" i="18"/>
  <c r="BL31" i="18"/>
  <c r="BP31" i="18"/>
  <c r="BT31" i="18"/>
  <c r="BX31" i="18"/>
  <c r="CB31" i="18"/>
  <c r="CF31" i="18"/>
  <c r="CJ31" i="18"/>
  <c r="CN31" i="18"/>
  <c r="E32" i="18"/>
  <c r="I32" i="18"/>
  <c r="M32" i="18"/>
  <c r="Q32" i="18"/>
  <c r="U32" i="18"/>
  <c r="Y32" i="18"/>
  <c r="AC32" i="18"/>
  <c r="AG32" i="18"/>
  <c r="AK32" i="18"/>
  <c r="AO32" i="18"/>
  <c r="AS32" i="18"/>
  <c r="AW32" i="18"/>
  <c r="BA32" i="18"/>
  <c r="BE32" i="18"/>
  <c r="BI32" i="18"/>
  <c r="BM32" i="18"/>
  <c r="BQ32" i="18"/>
  <c r="BU32" i="18"/>
  <c r="BY32" i="18"/>
  <c r="CC32" i="18"/>
  <c r="CG32" i="18"/>
  <c r="CK32" i="18"/>
  <c r="B33" i="18"/>
  <c r="F33" i="18"/>
  <c r="J33" i="18"/>
  <c r="N33" i="18"/>
  <c r="R33" i="18"/>
  <c r="V33" i="18"/>
  <c r="Z33" i="18"/>
  <c r="AD33" i="18"/>
  <c r="AH33" i="18"/>
  <c r="AL33" i="18"/>
  <c r="AP33" i="18"/>
  <c r="AT33" i="18"/>
  <c r="AX33" i="18"/>
  <c r="BB33" i="18"/>
  <c r="BF33" i="18"/>
  <c r="BJ33" i="18"/>
  <c r="BN33" i="18"/>
  <c r="BR33" i="18"/>
  <c r="BV33" i="18"/>
  <c r="BZ33" i="18"/>
  <c r="CD33" i="18"/>
  <c r="CH33" i="18"/>
  <c r="CL33" i="18"/>
  <c r="C34" i="18"/>
  <c r="G34" i="18"/>
  <c r="K34" i="18"/>
  <c r="O34" i="18"/>
  <c r="S34" i="18"/>
  <c r="W34" i="18"/>
  <c r="AA34" i="18"/>
  <c r="AE34" i="18"/>
  <c r="AI34" i="18"/>
  <c r="AM34" i="18"/>
  <c r="AQ34" i="18"/>
  <c r="AU34" i="18"/>
  <c r="AY34" i="18"/>
  <c r="BC34" i="18"/>
  <c r="BG34" i="18"/>
  <c r="BK34" i="18"/>
  <c r="BO34" i="18"/>
  <c r="BS34" i="18"/>
  <c r="BW34" i="18"/>
  <c r="CA34" i="18"/>
  <c r="CE34" i="18"/>
  <c r="CI34" i="18"/>
  <c r="CM34" i="18"/>
  <c r="D35" i="18"/>
  <c r="H35" i="18"/>
  <c r="L35" i="18"/>
  <c r="P35" i="18"/>
  <c r="T35" i="18"/>
  <c r="X35" i="18"/>
  <c r="AB35" i="18"/>
  <c r="AF35" i="18"/>
  <c r="AJ35" i="18"/>
  <c r="AN35" i="18"/>
  <c r="AR35" i="18"/>
  <c r="AV35" i="18"/>
  <c r="AZ35" i="18"/>
  <c r="BD35" i="18"/>
  <c r="BH35" i="18"/>
  <c r="BL35" i="18"/>
  <c r="BP35" i="18"/>
  <c r="BT35" i="18"/>
  <c r="BX35" i="18"/>
  <c r="CB35" i="18"/>
  <c r="CF35" i="18"/>
  <c r="CJ35" i="18"/>
  <c r="CN35" i="18"/>
  <c r="E36" i="18"/>
  <c r="I36" i="18"/>
  <c r="M36" i="18"/>
  <c r="Q36" i="18"/>
  <c r="U36" i="18"/>
  <c r="Y36" i="18"/>
  <c r="AC36" i="18"/>
  <c r="AG36" i="18"/>
  <c r="AK36" i="18"/>
  <c r="AO36" i="18"/>
  <c r="AS36" i="18"/>
  <c r="AW36" i="18"/>
  <c r="BA36" i="18"/>
  <c r="BE36" i="18"/>
  <c r="BI36" i="18"/>
  <c r="BM36" i="18"/>
  <c r="BQ36" i="18"/>
  <c r="BU36" i="18"/>
  <c r="BY36" i="18"/>
  <c r="CC36" i="18"/>
  <c r="CG36" i="18"/>
  <c r="CK36" i="18"/>
  <c r="B37" i="18"/>
  <c r="F37" i="18"/>
  <c r="J37" i="18"/>
  <c r="N37" i="18"/>
  <c r="R37" i="18"/>
  <c r="V37" i="18"/>
  <c r="Z37" i="18"/>
  <c r="AD37" i="18"/>
  <c r="AH37" i="18"/>
  <c r="AL37" i="18"/>
  <c r="AP37" i="18"/>
  <c r="AT37" i="18"/>
  <c r="AX37" i="18"/>
  <c r="BB37" i="18"/>
  <c r="BF37" i="18"/>
  <c r="BJ37" i="18"/>
  <c r="BN37" i="18"/>
  <c r="BR37" i="18"/>
  <c r="BV37" i="18"/>
  <c r="BZ37" i="18"/>
  <c r="CD37" i="18"/>
  <c r="CH37" i="18"/>
  <c r="CL37" i="18"/>
  <c r="C38" i="18"/>
  <c r="G38" i="18"/>
  <c r="K38" i="18"/>
  <c r="O38" i="18"/>
  <c r="S38" i="18"/>
  <c r="W38" i="18"/>
  <c r="AA38" i="18"/>
  <c r="AE38" i="18"/>
  <c r="AI38" i="18"/>
  <c r="AM38" i="18"/>
  <c r="AQ38" i="18"/>
  <c r="AU38" i="18"/>
  <c r="AY38" i="18"/>
  <c r="BC38" i="18"/>
  <c r="BG38" i="18"/>
  <c r="BK38" i="18"/>
  <c r="BO38" i="18"/>
  <c r="BS38" i="18"/>
  <c r="BW38" i="18"/>
  <c r="CA38" i="18"/>
  <c r="CE38" i="18"/>
  <c r="CI38" i="18"/>
  <c r="CM38" i="18"/>
  <c r="D39" i="18"/>
  <c r="H39" i="18"/>
  <c r="L39" i="18"/>
  <c r="P39" i="18"/>
  <c r="T39" i="18"/>
  <c r="X39" i="18"/>
  <c r="AB39" i="18"/>
  <c r="AF39" i="18"/>
  <c r="AJ39" i="18"/>
  <c r="AN39" i="18"/>
  <c r="AR39" i="18"/>
  <c r="AV39" i="18"/>
  <c r="AZ39" i="18"/>
  <c r="BD39" i="18"/>
  <c r="BH39" i="18"/>
  <c r="BL39" i="18"/>
  <c r="BP39" i="18"/>
  <c r="BT39" i="18"/>
  <c r="BX39" i="18"/>
  <c r="CB39" i="18"/>
  <c r="CF39" i="18"/>
  <c r="CJ39" i="18"/>
  <c r="CN39" i="18"/>
  <c r="E40" i="18"/>
  <c r="I40" i="18"/>
  <c r="M40" i="18"/>
  <c r="Q40" i="18"/>
  <c r="U40" i="18"/>
  <c r="Y40" i="18"/>
  <c r="AC40" i="18"/>
  <c r="AG40" i="18"/>
  <c r="AK40" i="18"/>
  <c r="AO40" i="18"/>
  <c r="AS40" i="18"/>
  <c r="AW40" i="18"/>
  <c r="BA40" i="18"/>
  <c r="BE40" i="18"/>
  <c r="BI40" i="18"/>
  <c r="BM40" i="18"/>
  <c r="BQ40" i="18"/>
  <c r="BU40" i="18"/>
  <c r="BY40" i="18"/>
  <c r="CC40" i="18"/>
  <c r="CG40" i="18"/>
  <c r="CK40" i="18"/>
  <c r="B41" i="18"/>
  <c r="F41" i="18"/>
  <c r="J41" i="18"/>
  <c r="N41" i="18"/>
  <c r="R41" i="18"/>
  <c r="V41" i="18"/>
  <c r="Z41" i="18"/>
  <c r="AD41" i="18"/>
  <c r="AH41" i="18"/>
  <c r="AL41" i="18"/>
  <c r="AP41" i="18"/>
  <c r="AT41" i="18"/>
  <c r="AX41" i="18"/>
  <c r="BB41" i="18"/>
  <c r="BF41" i="18"/>
  <c r="BJ41" i="18"/>
  <c r="BN41" i="18"/>
  <c r="BR41" i="18"/>
  <c r="BV41" i="18"/>
  <c r="BZ41" i="18"/>
  <c r="CD41" i="18"/>
  <c r="CH41" i="18"/>
  <c r="CL41" i="18"/>
  <c r="C42" i="18"/>
  <c r="G42" i="18"/>
  <c r="K42" i="18"/>
  <c r="O42" i="18"/>
  <c r="S42" i="18"/>
  <c r="W42" i="18"/>
  <c r="AA42" i="18"/>
  <c r="AE42" i="18"/>
  <c r="AI42" i="18"/>
  <c r="AM42" i="18"/>
  <c r="AQ42" i="18"/>
  <c r="AU42" i="18"/>
  <c r="AY42" i="18"/>
  <c r="BC42" i="18"/>
  <c r="BG42" i="18"/>
  <c r="BK42" i="18"/>
  <c r="BO42" i="18"/>
  <c r="BS42" i="18"/>
  <c r="BW42" i="18"/>
  <c r="CA42" i="18"/>
  <c r="CE42" i="18"/>
  <c r="CI42" i="18"/>
  <c r="CM42" i="18"/>
  <c r="D43" i="18"/>
  <c r="H43" i="18"/>
  <c r="L43" i="18"/>
  <c r="P43" i="18"/>
  <c r="T43" i="18"/>
  <c r="X43" i="18"/>
  <c r="AB43" i="18"/>
  <c r="AF43" i="18"/>
  <c r="AJ43" i="18"/>
  <c r="AN43" i="18"/>
  <c r="AR43" i="18"/>
  <c r="AV43" i="18"/>
  <c r="AZ43" i="18"/>
  <c r="BD43" i="18"/>
  <c r="BH43" i="18"/>
  <c r="BL43" i="18"/>
  <c r="BP43" i="18"/>
  <c r="BT43" i="18"/>
  <c r="BX43" i="18"/>
  <c r="CB43" i="18"/>
  <c r="CF43" i="18"/>
  <c r="CJ43" i="18"/>
  <c r="CN43" i="18"/>
  <c r="E44" i="18"/>
  <c r="I44" i="18"/>
  <c r="M44" i="18"/>
  <c r="Q44" i="18"/>
  <c r="U44" i="18"/>
  <c r="Y44" i="18"/>
  <c r="AC44" i="18"/>
  <c r="AG44" i="18"/>
  <c r="AK44" i="18"/>
  <c r="AO44" i="18"/>
  <c r="AS44" i="18"/>
  <c r="AW44" i="18"/>
  <c r="BA44" i="18"/>
  <c r="BE44" i="18"/>
  <c r="BI44" i="18"/>
  <c r="BM44" i="18"/>
  <c r="BQ44" i="18"/>
  <c r="BU44" i="18"/>
  <c r="BY44" i="18"/>
  <c r="CC44" i="18"/>
  <c r="CG44" i="18"/>
  <c r="CK44" i="18"/>
  <c r="B45" i="18"/>
  <c r="F45" i="18"/>
  <c r="J45" i="18"/>
  <c r="N45" i="18"/>
  <c r="R45" i="18"/>
  <c r="V45" i="18"/>
  <c r="Z45" i="18"/>
  <c r="AD45" i="18"/>
  <c r="AH45" i="18"/>
  <c r="AL45" i="18"/>
  <c r="AP45" i="18"/>
  <c r="AT45" i="18"/>
  <c r="AX45" i="18"/>
  <c r="BB45" i="18"/>
  <c r="BF45" i="18"/>
  <c r="BJ45" i="18"/>
  <c r="BN45" i="18"/>
  <c r="BR45" i="18"/>
  <c r="BV45" i="18"/>
  <c r="BZ45" i="18"/>
  <c r="CD45" i="18"/>
  <c r="CH45" i="18"/>
  <c r="CL45" i="18"/>
  <c r="C46" i="18"/>
  <c r="G46" i="18"/>
  <c r="K46" i="18"/>
  <c r="O46" i="18"/>
  <c r="S46" i="18"/>
  <c r="W46" i="18"/>
  <c r="AA46" i="18"/>
  <c r="AE46" i="18"/>
  <c r="AI46" i="18"/>
  <c r="AM46" i="18"/>
  <c r="AQ46" i="18"/>
  <c r="AU46" i="18"/>
  <c r="AY46" i="18"/>
  <c r="BC46" i="18"/>
  <c r="BG46" i="18"/>
  <c r="BK46" i="18"/>
  <c r="BO46" i="18"/>
  <c r="BS46" i="18"/>
  <c r="BW46" i="18"/>
  <c r="CA46" i="18"/>
  <c r="CE46" i="18"/>
  <c r="CI46" i="18"/>
  <c r="CM46" i="18"/>
  <c r="D47" i="18"/>
  <c r="H47" i="18"/>
  <c r="L47" i="18"/>
  <c r="P47" i="18"/>
  <c r="T47" i="18"/>
  <c r="X47" i="18"/>
  <c r="AB47" i="18"/>
  <c r="AF47" i="18"/>
  <c r="AJ47" i="18"/>
  <c r="AN47" i="18"/>
  <c r="AR47" i="18"/>
  <c r="AV47" i="18"/>
  <c r="AZ47" i="18"/>
  <c r="BD47" i="18"/>
  <c r="BH47" i="18"/>
  <c r="BL47" i="18"/>
  <c r="BP47" i="18"/>
  <c r="BT47" i="18"/>
  <c r="BX47" i="18"/>
  <c r="CB47" i="18"/>
  <c r="CF47" i="18"/>
  <c r="CJ47" i="18"/>
  <c r="CN47" i="18"/>
  <c r="E48" i="18"/>
  <c r="I48" i="18"/>
  <c r="M48" i="18"/>
  <c r="Q48" i="18"/>
  <c r="U48" i="18"/>
  <c r="Y48" i="18"/>
  <c r="AC48" i="18"/>
  <c r="AG48" i="18"/>
  <c r="AK48" i="18"/>
  <c r="AO48" i="18"/>
  <c r="AS48" i="18"/>
  <c r="AW48" i="18"/>
  <c r="BA48" i="18"/>
  <c r="BE48" i="18"/>
  <c r="BI48" i="18"/>
  <c r="BM48" i="18"/>
  <c r="BQ48" i="18"/>
  <c r="BU48" i="18"/>
  <c r="BY48" i="18"/>
  <c r="CC48" i="18"/>
  <c r="CG48" i="18"/>
  <c r="CK48" i="18"/>
  <c r="B49" i="18"/>
  <c r="F49" i="18"/>
  <c r="J49" i="18"/>
  <c r="N49" i="18"/>
  <c r="R49" i="18"/>
  <c r="V49" i="18"/>
  <c r="Z49" i="18"/>
  <c r="AD49" i="18"/>
  <c r="AH49" i="18"/>
  <c r="AL49" i="18"/>
  <c r="AP49" i="18"/>
  <c r="AT49" i="18"/>
  <c r="AX49" i="18"/>
  <c r="BB49" i="18"/>
  <c r="BF49" i="18"/>
  <c r="BJ49" i="18"/>
  <c r="BN49" i="18"/>
  <c r="BR49" i="18"/>
  <c r="BV49" i="18"/>
  <c r="BZ49" i="18"/>
  <c r="CD49" i="18"/>
  <c r="CH49" i="18"/>
  <c r="CL49" i="18"/>
  <c r="C50" i="18"/>
  <c r="G50" i="18"/>
  <c r="K50" i="18"/>
  <c r="O50" i="18"/>
  <c r="S50" i="18"/>
  <c r="W50" i="18"/>
  <c r="AA50" i="18"/>
  <c r="AE50" i="18"/>
  <c r="AI50" i="18"/>
  <c r="AM50" i="18"/>
  <c r="AQ50" i="18"/>
  <c r="AU50" i="18"/>
  <c r="AY50" i="18"/>
  <c r="BC50" i="18"/>
  <c r="BG50" i="18"/>
  <c r="BK50" i="18"/>
  <c r="BO50" i="18"/>
  <c r="BS50" i="18"/>
  <c r="BW50" i="18"/>
  <c r="CA50" i="18"/>
  <c r="CE50" i="18"/>
  <c r="CI50" i="18"/>
  <c r="CM50" i="18"/>
  <c r="D51" i="18"/>
  <c r="H51" i="18"/>
  <c r="L51" i="18"/>
  <c r="P51" i="18"/>
  <c r="T51" i="18"/>
  <c r="X51" i="18"/>
  <c r="AB51" i="18"/>
  <c r="AF51" i="18"/>
  <c r="AJ51" i="18"/>
  <c r="AN51" i="18"/>
  <c r="AR51" i="18"/>
  <c r="AV51" i="18"/>
  <c r="AZ51" i="18"/>
  <c r="BD51" i="18"/>
  <c r="BH51" i="18"/>
  <c r="BL51" i="18"/>
  <c r="BP51" i="18"/>
  <c r="BT51" i="18"/>
  <c r="BX51" i="18"/>
  <c r="CB51" i="18"/>
  <c r="CF51" i="18"/>
  <c r="CJ51" i="18"/>
  <c r="CN51" i="18"/>
  <c r="E52" i="18"/>
  <c r="I52" i="18"/>
  <c r="M52" i="18"/>
  <c r="Q52" i="18"/>
  <c r="U52" i="18"/>
  <c r="Y52" i="18"/>
  <c r="AC52" i="18"/>
  <c r="AG52" i="18"/>
  <c r="AK52" i="18"/>
  <c r="AO52" i="18"/>
  <c r="AS52" i="18"/>
  <c r="AW52" i="18"/>
  <c r="BA52" i="18"/>
  <c r="BE52" i="18"/>
  <c r="BI52" i="18"/>
  <c r="BM52" i="18"/>
  <c r="BQ52" i="18"/>
  <c r="BU52" i="18"/>
  <c r="BY52" i="18"/>
  <c r="CC52" i="18"/>
  <c r="CG52" i="18"/>
  <c r="CK52" i="18"/>
  <c r="B53" i="18"/>
  <c r="F53" i="18"/>
  <c r="J53" i="18"/>
  <c r="N53" i="18"/>
  <c r="R53" i="18"/>
  <c r="V53" i="18"/>
  <c r="Z53" i="18"/>
  <c r="AD53" i="18"/>
  <c r="AH53" i="18"/>
  <c r="AL53" i="18"/>
  <c r="AP53" i="18"/>
  <c r="AT53" i="18"/>
  <c r="AX53" i="18"/>
  <c r="BB53" i="18"/>
  <c r="BF53" i="18"/>
  <c r="BJ53" i="18"/>
  <c r="BN53" i="18"/>
  <c r="BR53" i="18"/>
  <c r="BV53" i="18"/>
  <c r="BZ53" i="18"/>
  <c r="CD53" i="18"/>
  <c r="CH53" i="18"/>
  <c r="CM49" i="17"/>
  <c r="D50" i="17"/>
  <c r="H50" i="17"/>
  <c r="L50" i="17"/>
  <c r="P50" i="17"/>
  <c r="T50" i="17"/>
  <c r="X50" i="17"/>
  <c r="AB50" i="17"/>
  <c r="AF50" i="17"/>
  <c r="AJ50" i="17"/>
  <c r="AN50" i="17"/>
  <c r="AR50" i="17"/>
  <c r="AV50" i="17"/>
  <c r="AZ50" i="17"/>
  <c r="BD50" i="17"/>
  <c r="BH50" i="17"/>
  <c r="BL50" i="17"/>
  <c r="BP50" i="17"/>
  <c r="BT50" i="17"/>
  <c r="BX50" i="17"/>
  <c r="CB50" i="17"/>
  <c r="CF50" i="17"/>
  <c r="CJ50" i="17"/>
  <c r="CN50" i="17"/>
  <c r="E51" i="17"/>
  <c r="I51" i="17"/>
  <c r="M51" i="17"/>
  <c r="Q51" i="17"/>
  <c r="U51" i="17"/>
  <c r="Y51" i="17"/>
  <c r="AC51" i="17"/>
  <c r="AG51" i="17"/>
  <c r="AK51" i="17"/>
  <c r="AO51" i="17"/>
  <c r="AS51" i="17"/>
  <c r="AW51" i="17"/>
  <c r="BA51" i="17"/>
  <c r="BE51" i="17"/>
  <c r="BI51" i="17"/>
  <c r="BM51" i="17"/>
  <c r="BQ51" i="17"/>
  <c r="BU51" i="17"/>
  <c r="BY51" i="17"/>
  <c r="CC51" i="17"/>
  <c r="CG51" i="17"/>
  <c r="CK51" i="17"/>
  <c r="B52" i="17"/>
  <c r="F52" i="17"/>
  <c r="J52" i="17"/>
  <c r="N52" i="17"/>
  <c r="R52" i="17"/>
  <c r="V52" i="17"/>
  <c r="Z52" i="17"/>
  <c r="AD52" i="17"/>
  <c r="AH52" i="17"/>
  <c r="AL52" i="17"/>
  <c r="AP52" i="17"/>
  <c r="AT52" i="17"/>
  <c r="AX52" i="17"/>
  <c r="BB52" i="17"/>
  <c r="BF52" i="17"/>
  <c r="BJ52" i="17"/>
  <c r="BN52" i="17"/>
  <c r="BR52" i="17"/>
  <c r="BV52" i="17"/>
  <c r="BZ52" i="17"/>
  <c r="CD52" i="17"/>
  <c r="CH52" i="17"/>
  <c r="CL52" i="17"/>
  <c r="C53" i="17"/>
  <c r="G53" i="17"/>
  <c r="K53" i="17"/>
  <c r="O53" i="17"/>
  <c r="S53" i="17"/>
  <c r="W53" i="17"/>
  <c r="AA53" i="17"/>
  <c r="AE53" i="17"/>
  <c r="AI53" i="17"/>
  <c r="AM53" i="17"/>
  <c r="AQ53" i="17"/>
  <c r="AU53" i="17"/>
  <c r="AY53" i="17"/>
  <c r="BC53" i="17"/>
  <c r="BG53" i="17"/>
  <c r="BK53" i="17"/>
  <c r="BO53" i="17"/>
  <c r="BS53" i="17"/>
  <c r="BW53" i="17"/>
  <c r="CA53" i="17"/>
  <c r="CE53" i="17"/>
  <c r="CI53" i="17"/>
  <c r="CM53" i="17"/>
  <c r="D54" i="17"/>
  <c r="H54" i="17"/>
  <c r="L54" i="17"/>
  <c r="P54" i="17"/>
  <c r="T54" i="17"/>
  <c r="X54" i="17"/>
  <c r="AB54" i="17"/>
  <c r="AF54" i="17"/>
  <c r="AJ54" i="17"/>
  <c r="AN54" i="17"/>
  <c r="AR54" i="17"/>
  <c r="AV54" i="17"/>
  <c r="AZ54" i="17"/>
  <c r="BD54" i="17"/>
  <c r="BH54" i="17"/>
  <c r="BL54" i="17"/>
  <c r="BP54" i="17"/>
  <c r="BT54" i="17"/>
  <c r="BX54" i="17"/>
  <c r="CB54" i="17"/>
  <c r="CF54" i="17"/>
  <c r="CJ54" i="17"/>
  <c r="CN54" i="17"/>
  <c r="E55" i="17"/>
  <c r="I55" i="17"/>
  <c r="M55" i="17"/>
  <c r="Q55" i="17"/>
  <c r="U55" i="17"/>
  <c r="Y55" i="17"/>
  <c r="AC55" i="17"/>
  <c r="AG55" i="17"/>
  <c r="AK55" i="17"/>
  <c r="AO55" i="17"/>
  <c r="AS55" i="17"/>
  <c r="AW55" i="17"/>
  <c r="BA55" i="17"/>
  <c r="BE55" i="17"/>
  <c r="BI55" i="17"/>
  <c r="BM55" i="17"/>
  <c r="BQ55" i="17"/>
  <c r="BU55" i="17"/>
  <c r="BY55" i="17"/>
  <c r="CC55" i="17"/>
  <c r="CG55" i="17"/>
  <c r="CK55" i="17"/>
  <c r="B56" i="17"/>
  <c r="F56" i="17"/>
  <c r="J56" i="17"/>
  <c r="N56" i="17"/>
  <c r="R56" i="17"/>
  <c r="V56" i="17"/>
  <c r="Z56" i="17"/>
  <c r="AD56" i="17"/>
  <c r="AH56" i="17"/>
  <c r="AL56" i="17"/>
  <c r="AP56" i="17"/>
  <c r="AT56" i="17"/>
  <c r="AX56" i="17"/>
  <c r="BB56" i="17"/>
  <c r="BF56" i="17"/>
  <c r="BJ56" i="17"/>
  <c r="BN56" i="17"/>
  <c r="BR56" i="17"/>
  <c r="BV56" i="17"/>
  <c r="BZ56" i="17"/>
  <c r="CD56" i="17"/>
  <c r="CH56" i="17"/>
  <c r="CL56" i="17"/>
  <c r="C57" i="17"/>
  <c r="G57" i="17"/>
  <c r="K57" i="17"/>
  <c r="O57" i="17"/>
  <c r="S57" i="17"/>
  <c r="W57" i="17"/>
  <c r="AA57" i="17"/>
  <c r="AE57" i="17"/>
  <c r="AI57" i="17"/>
  <c r="AM57" i="17"/>
  <c r="AQ57" i="17"/>
  <c r="AU57" i="17"/>
  <c r="AY57" i="17"/>
  <c r="BC57" i="17"/>
  <c r="BG57" i="17"/>
  <c r="BK57" i="17"/>
  <c r="BO57" i="17"/>
  <c r="BS57" i="17"/>
  <c r="BW57" i="17"/>
  <c r="CA57" i="17"/>
  <c r="CE57" i="17"/>
  <c r="CI57" i="17"/>
  <c r="CM57" i="17"/>
  <c r="D58" i="17"/>
  <c r="H58" i="17"/>
  <c r="L58" i="17"/>
  <c r="P58" i="17"/>
  <c r="T58" i="17"/>
  <c r="X58" i="17"/>
  <c r="AB58" i="17"/>
  <c r="AF58" i="17"/>
  <c r="AJ58" i="17"/>
  <c r="AN58" i="17"/>
  <c r="AR58" i="17"/>
  <c r="AV58" i="17"/>
  <c r="AZ58" i="17"/>
  <c r="BD58" i="17"/>
  <c r="BH58" i="17"/>
  <c r="BL58" i="17"/>
  <c r="BP58" i="17"/>
  <c r="BT58" i="17"/>
  <c r="BX58" i="17"/>
  <c r="CB58" i="17"/>
  <c r="CF58" i="17"/>
  <c r="CJ58" i="17"/>
  <c r="CN58" i="17"/>
  <c r="E59" i="17"/>
  <c r="I59" i="17"/>
  <c r="M59" i="17"/>
  <c r="Q59" i="17"/>
  <c r="U59" i="17"/>
  <c r="Y59" i="17"/>
  <c r="AC59" i="17"/>
  <c r="AG59" i="17"/>
  <c r="AK59" i="17"/>
  <c r="AO59" i="17"/>
  <c r="AS59" i="17"/>
  <c r="AW59" i="17"/>
  <c r="BA59" i="17"/>
  <c r="BE59" i="17"/>
  <c r="BI59" i="17"/>
  <c r="BM59" i="17"/>
  <c r="BQ59" i="17"/>
  <c r="BU59" i="17"/>
  <c r="BY59" i="17"/>
  <c r="CC59" i="17"/>
  <c r="CG59" i="17"/>
  <c r="CK59" i="17"/>
  <c r="B60" i="17"/>
  <c r="F60" i="17"/>
  <c r="J60" i="17"/>
  <c r="N60" i="17"/>
  <c r="R60" i="17"/>
  <c r="V60" i="17"/>
  <c r="Z60" i="17"/>
  <c r="AD60" i="17"/>
  <c r="AH60" i="17"/>
  <c r="AL60" i="17"/>
  <c r="AP60" i="17"/>
  <c r="AT60" i="17"/>
  <c r="AX60" i="17"/>
  <c r="BB60" i="17"/>
  <c r="BF60" i="17"/>
  <c r="BJ60" i="17"/>
  <c r="BN60" i="17"/>
  <c r="BR60" i="17"/>
  <c r="BV60" i="17"/>
  <c r="BZ60" i="17"/>
  <c r="CD60" i="17"/>
  <c r="CH60" i="17"/>
  <c r="CL60" i="17"/>
  <c r="C5" i="18"/>
  <c r="G5" i="18"/>
  <c r="K5" i="18"/>
  <c r="O5" i="18"/>
  <c r="S5" i="18"/>
  <c r="W5" i="18"/>
  <c r="AA5" i="18"/>
  <c r="AE5" i="18"/>
  <c r="AI5" i="18"/>
  <c r="AM5" i="18"/>
  <c r="AQ5" i="18"/>
  <c r="AU5" i="18"/>
  <c r="AY5" i="18"/>
  <c r="BC5" i="18"/>
  <c r="BG5" i="18"/>
  <c r="BK5" i="18"/>
  <c r="BO5" i="18"/>
  <c r="BS5" i="18"/>
  <c r="BW5" i="18"/>
  <c r="CA5" i="18"/>
  <c r="CE5" i="18"/>
  <c r="CI5" i="18"/>
  <c r="CM5" i="18"/>
  <c r="D6" i="18"/>
  <c r="H6" i="18"/>
  <c r="L6" i="18"/>
  <c r="P6" i="18"/>
  <c r="T6" i="18"/>
  <c r="X6" i="18"/>
  <c r="AB6" i="18"/>
  <c r="AF6" i="18"/>
  <c r="AJ6" i="18"/>
  <c r="AN6" i="18"/>
  <c r="AR6" i="18"/>
  <c r="AV6" i="18"/>
  <c r="AZ6" i="18"/>
  <c r="BD6" i="18"/>
  <c r="BH6" i="18"/>
  <c r="BL6" i="18"/>
  <c r="BP6" i="18"/>
  <c r="BT6" i="18"/>
  <c r="BX6" i="18"/>
  <c r="CB6" i="18"/>
  <c r="CF6" i="18"/>
  <c r="CJ6" i="18"/>
  <c r="CN6" i="18"/>
  <c r="E7" i="18"/>
  <c r="I7" i="18"/>
  <c r="M7" i="18"/>
  <c r="Q7" i="18"/>
  <c r="U7" i="18"/>
  <c r="Y7" i="18"/>
  <c r="AC7" i="18"/>
  <c r="AG7" i="18"/>
  <c r="AK7" i="18"/>
  <c r="AO7" i="18"/>
  <c r="AS7" i="18"/>
  <c r="AW7" i="18"/>
  <c r="BA7" i="18"/>
  <c r="BE7" i="18"/>
  <c r="BI7" i="18"/>
  <c r="BM7" i="18"/>
  <c r="BQ7" i="18"/>
  <c r="BU7" i="18"/>
  <c r="BY7" i="18"/>
  <c r="CC7" i="18"/>
  <c r="CG7" i="18"/>
  <c r="CK7" i="18"/>
  <c r="B8" i="18"/>
  <c r="F8" i="18"/>
  <c r="J8" i="18"/>
  <c r="N8" i="18"/>
  <c r="R8" i="18"/>
  <c r="V8" i="18"/>
  <c r="Z8" i="18"/>
  <c r="AD8" i="18"/>
  <c r="AH8" i="18"/>
  <c r="AL8" i="18"/>
  <c r="AP8" i="18"/>
  <c r="AT8" i="18"/>
  <c r="AX8" i="18"/>
  <c r="BB8" i="18"/>
  <c r="BF8" i="18"/>
  <c r="BJ8" i="18"/>
  <c r="BN8" i="18"/>
  <c r="BR8" i="18"/>
  <c r="BV8" i="18"/>
  <c r="BZ8" i="18"/>
  <c r="CD8" i="18"/>
  <c r="CH8" i="18"/>
  <c r="CL8" i="18"/>
  <c r="C9" i="18"/>
  <c r="G9" i="18"/>
  <c r="K9" i="18"/>
  <c r="O9" i="18"/>
  <c r="S9" i="18"/>
  <c r="W9" i="18"/>
  <c r="AA9" i="18"/>
  <c r="AE9" i="18"/>
  <c r="AI9" i="18"/>
  <c r="AM9" i="18"/>
  <c r="AQ9" i="18"/>
  <c r="AU9" i="18"/>
  <c r="AY9" i="18"/>
  <c r="BC9" i="18"/>
  <c r="BG9" i="18"/>
  <c r="BK9" i="18"/>
  <c r="BO9" i="18"/>
  <c r="BS9" i="18"/>
  <c r="BW9" i="18"/>
  <c r="CA9" i="18"/>
  <c r="CE9" i="18"/>
  <c r="CI9" i="18"/>
  <c r="CM9" i="18"/>
  <c r="D10" i="18"/>
  <c r="H10" i="18"/>
  <c r="L10" i="18"/>
  <c r="P10" i="18"/>
  <c r="T10" i="18"/>
  <c r="X10" i="18"/>
  <c r="AB10" i="18"/>
  <c r="AF10" i="18"/>
  <c r="AJ10" i="18"/>
  <c r="AN10" i="18"/>
  <c r="AR10" i="18"/>
  <c r="AV10" i="18"/>
  <c r="AZ10" i="18"/>
  <c r="BD10" i="18"/>
  <c r="BH10" i="18"/>
  <c r="BL10" i="18"/>
  <c r="BP10" i="18"/>
  <c r="BT10" i="18"/>
  <c r="BX10" i="18"/>
  <c r="CB10" i="18"/>
  <c r="CF10" i="18"/>
  <c r="CJ10" i="18"/>
  <c r="CN10" i="18"/>
  <c r="E11" i="18"/>
  <c r="I11" i="18"/>
  <c r="M11" i="18"/>
  <c r="Q11" i="18"/>
  <c r="U11" i="18"/>
  <c r="Y11" i="18"/>
  <c r="AC11" i="18"/>
  <c r="AG11" i="18"/>
  <c r="AK11" i="18"/>
  <c r="AO11" i="18"/>
  <c r="AS11" i="18"/>
  <c r="AW11" i="18"/>
  <c r="BA11" i="18"/>
  <c r="BE11" i="18"/>
  <c r="BI11" i="18"/>
  <c r="BM11" i="18"/>
  <c r="BQ11" i="18"/>
  <c r="BU11" i="18"/>
  <c r="BY11" i="18"/>
  <c r="CC11" i="18"/>
  <c r="CG11" i="18"/>
  <c r="CK11" i="18"/>
  <c r="B12" i="18"/>
  <c r="F12" i="18"/>
  <c r="J12" i="18"/>
  <c r="N12" i="18"/>
  <c r="R12" i="18"/>
  <c r="V12" i="18"/>
  <c r="Z12" i="18"/>
  <c r="AD12" i="18"/>
  <c r="AH12" i="18"/>
  <c r="AL12" i="18"/>
  <c r="AP12" i="18"/>
  <c r="AT12" i="18"/>
  <c r="AX12" i="18"/>
  <c r="BB12" i="18"/>
  <c r="BF12" i="18"/>
  <c r="BJ12" i="18"/>
  <c r="BN12" i="18"/>
  <c r="BR12" i="18"/>
  <c r="BV12" i="18"/>
  <c r="BZ12" i="18"/>
  <c r="CD12" i="18"/>
  <c r="CH12" i="18"/>
  <c r="CL12" i="18"/>
  <c r="C13" i="18"/>
  <c r="G13" i="18"/>
  <c r="K13" i="18"/>
  <c r="O13" i="18"/>
  <c r="S13" i="18"/>
  <c r="W13" i="18"/>
  <c r="AA13" i="18"/>
  <c r="AE13" i="18"/>
  <c r="AI13" i="18"/>
  <c r="AM13" i="18"/>
  <c r="AQ13" i="18"/>
  <c r="AU13" i="18"/>
  <c r="AY13" i="18"/>
  <c r="BC13" i="18"/>
  <c r="BG13" i="18"/>
  <c r="BK13" i="18"/>
  <c r="BO13" i="18"/>
  <c r="BS13" i="18"/>
  <c r="BW13" i="18"/>
  <c r="CA13" i="18"/>
  <c r="CE13" i="18"/>
  <c r="CI13" i="18"/>
  <c r="CM13" i="18"/>
  <c r="D14" i="18"/>
  <c r="H14" i="18"/>
  <c r="L14" i="18"/>
  <c r="P14" i="18"/>
  <c r="T14" i="18"/>
  <c r="X14" i="18"/>
  <c r="AB14" i="18"/>
  <c r="AF14" i="18"/>
  <c r="AJ14" i="18"/>
  <c r="AN14" i="18"/>
  <c r="AR14" i="18"/>
  <c r="AV14" i="18"/>
  <c r="AZ14" i="18"/>
  <c r="BD14" i="18"/>
  <c r="BH14" i="18"/>
  <c r="BL14" i="18"/>
  <c r="BP14" i="18"/>
  <c r="BT14" i="18"/>
  <c r="BX14" i="18"/>
  <c r="CB14" i="18"/>
  <c r="CF14" i="18"/>
  <c r="CJ14" i="18"/>
  <c r="CN14" i="18"/>
  <c r="E15" i="18"/>
  <c r="I15" i="18"/>
  <c r="M15" i="18"/>
  <c r="Q15" i="18"/>
  <c r="U15" i="18"/>
  <c r="Y15" i="18"/>
  <c r="AC15" i="18"/>
  <c r="AG15" i="18"/>
  <c r="AK15" i="18"/>
  <c r="AO15" i="18"/>
  <c r="AS15" i="18"/>
  <c r="AW15" i="18"/>
  <c r="BA15" i="18"/>
  <c r="BE15" i="18"/>
  <c r="BI15" i="18"/>
  <c r="BM15" i="18"/>
  <c r="BQ15" i="18"/>
  <c r="BU15" i="18"/>
  <c r="BY15" i="18"/>
  <c r="CC15" i="18"/>
  <c r="CG15" i="18"/>
  <c r="CK15" i="18"/>
  <c r="B16" i="18"/>
  <c r="F16" i="18"/>
  <c r="J16" i="18"/>
  <c r="N16" i="18"/>
  <c r="R16" i="18"/>
  <c r="V16" i="18"/>
  <c r="Z16" i="18"/>
  <c r="AD16" i="18"/>
  <c r="AH16" i="18"/>
  <c r="AL16" i="18"/>
  <c r="AP16" i="18"/>
  <c r="AT16" i="18"/>
  <c r="AX16" i="18"/>
  <c r="BB16" i="18"/>
  <c r="BF16" i="18"/>
  <c r="BJ16" i="18"/>
  <c r="BN16" i="18"/>
  <c r="BR16" i="18"/>
  <c r="BV16" i="18"/>
  <c r="BZ16" i="18"/>
  <c r="CD16" i="18"/>
  <c r="CH16" i="18"/>
  <c r="CL16" i="18"/>
  <c r="C17" i="18"/>
  <c r="G17" i="18"/>
  <c r="K17" i="18"/>
  <c r="O17" i="18"/>
  <c r="S17" i="18"/>
  <c r="W17" i="18"/>
  <c r="AA17" i="18"/>
  <c r="AE17" i="18"/>
  <c r="AI17" i="18"/>
  <c r="AM17" i="18"/>
  <c r="AQ17" i="18"/>
  <c r="AU17" i="18"/>
  <c r="AY17" i="18"/>
  <c r="BC17" i="18"/>
  <c r="BG17" i="18"/>
  <c r="BK17" i="18"/>
  <c r="BO17" i="18"/>
  <c r="BS17" i="18"/>
  <c r="BW17" i="18"/>
  <c r="CA17" i="18"/>
  <c r="CE17" i="18"/>
  <c r="CI17" i="18"/>
  <c r="CM17" i="18"/>
  <c r="D18" i="18"/>
  <c r="H18" i="18"/>
  <c r="L18" i="18"/>
  <c r="P18" i="18"/>
  <c r="T18" i="18"/>
  <c r="X18" i="18"/>
  <c r="AB18" i="18"/>
  <c r="AF18" i="18"/>
  <c r="AJ18" i="18"/>
  <c r="AN18" i="18"/>
  <c r="AR18" i="18"/>
  <c r="AV18" i="18"/>
  <c r="AZ18" i="18"/>
  <c r="BD18" i="18"/>
  <c r="BH18" i="18"/>
  <c r="BL18" i="18"/>
  <c r="BP18" i="18"/>
  <c r="BT18" i="18"/>
  <c r="BX18" i="18"/>
  <c r="CB18" i="18"/>
  <c r="CF18" i="18"/>
  <c r="CJ18" i="18"/>
  <c r="CN18" i="18"/>
  <c r="E19" i="18"/>
  <c r="I19" i="18"/>
  <c r="M19" i="18"/>
  <c r="Q19" i="18"/>
  <c r="U19" i="18"/>
  <c r="Y19" i="18"/>
  <c r="AC19" i="18"/>
  <c r="AG19" i="18"/>
  <c r="AK19" i="18"/>
  <c r="AO19" i="18"/>
  <c r="AS19" i="18"/>
  <c r="AW19" i="18"/>
  <c r="BA19" i="18"/>
  <c r="BE19" i="18"/>
  <c r="BI19" i="18"/>
  <c r="BM19" i="18"/>
  <c r="BQ19" i="18"/>
  <c r="BU19" i="18"/>
  <c r="BY19" i="18"/>
  <c r="CC19" i="18"/>
  <c r="CG19" i="18"/>
  <c r="CK19" i="18"/>
  <c r="B20" i="18"/>
  <c r="F20" i="18"/>
  <c r="J20" i="18"/>
  <c r="N20" i="18"/>
  <c r="R20" i="18"/>
  <c r="V20" i="18"/>
  <c r="Z20" i="18"/>
  <c r="AD20" i="18"/>
  <c r="AH20" i="18"/>
  <c r="AL20" i="18"/>
  <c r="AP20" i="18"/>
  <c r="AT20" i="18"/>
  <c r="AX20" i="18"/>
  <c r="BB20" i="18"/>
  <c r="BF20" i="18"/>
  <c r="BJ20" i="18"/>
  <c r="BN20" i="18"/>
  <c r="BR20" i="18"/>
  <c r="BV20" i="18"/>
  <c r="BZ20" i="18"/>
  <c r="CD20" i="18"/>
  <c r="CH20" i="18"/>
  <c r="CL20" i="18"/>
  <c r="C21" i="18"/>
  <c r="G21" i="18"/>
  <c r="K21" i="18"/>
  <c r="O21" i="18"/>
  <c r="S21" i="18"/>
  <c r="W21" i="18"/>
  <c r="AA21" i="18"/>
  <c r="AE21" i="18"/>
  <c r="AI21" i="18"/>
  <c r="AM21" i="18"/>
  <c r="AQ21" i="18"/>
  <c r="AU21" i="18"/>
  <c r="AY21" i="18"/>
  <c r="BC21" i="18"/>
  <c r="BG21" i="18"/>
  <c r="BK21" i="18"/>
  <c r="BO21" i="18"/>
  <c r="BS21" i="18"/>
  <c r="BW21" i="18"/>
  <c r="CA21" i="18"/>
  <c r="CE21" i="18"/>
  <c r="CI21" i="18"/>
  <c r="CM21" i="18"/>
  <c r="D22" i="18"/>
  <c r="H22" i="18"/>
  <c r="L22" i="18"/>
  <c r="P22" i="18"/>
  <c r="T22" i="18"/>
  <c r="X22" i="18"/>
  <c r="AB22" i="18"/>
  <c r="AF22" i="18"/>
  <c r="AJ22" i="18"/>
  <c r="AN22" i="18"/>
  <c r="AR22" i="18"/>
  <c r="AV22" i="18"/>
  <c r="AZ22" i="18"/>
  <c r="BD22" i="18"/>
  <c r="BH22" i="18"/>
  <c r="BL22" i="18"/>
  <c r="BP22" i="18"/>
  <c r="BT22" i="18"/>
  <c r="BX22" i="18"/>
  <c r="CB22" i="18"/>
  <c r="CF22" i="18"/>
  <c r="CJ22" i="18"/>
  <c r="CN22" i="18"/>
  <c r="E23" i="18"/>
  <c r="I23" i="18"/>
  <c r="M23" i="18"/>
  <c r="Q23" i="18"/>
  <c r="U23" i="18"/>
  <c r="Y23" i="18"/>
  <c r="AC23" i="18"/>
  <c r="AG23" i="18"/>
  <c r="AK23" i="18"/>
  <c r="AO23" i="18"/>
  <c r="AS23" i="18"/>
  <c r="AW23" i="18"/>
  <c r="BA23" i="18"/>
  <c r="BE23" i="18"/>
  <c r="BI23" i="18"/>
  <c r="BM23" i="18"/>
  <c r="BQ23" i="18"/>
  <c r="BU23" i="18"/>
  <c r="BY23" i="18"/>
  <c r="CC23" i="18"/>
  <c r="CG23" i="18"/>
  <c r="CK23" i="18"/>
  <c r="B24" i="18"/>
  <c r="F24" i="18"/>
  <c r="J24" i="18"/>
  <c r="N24" i="18"/>
  <c r="R24" i="18"/>
  <c r="V24" i="18"/>
  <c r="Z24" i="18"/>
  <c r="AD24" i="18"/>
  <c r="AH24" i="18"/>
  <c r="AL24" i="18"/>
  <c r="AP24" i="18"/>
  <c r="AT24" i="18"/>
  <c r="AX24" i="18"/>
  <c r="BB24" i="18"/>
  <c r="BF24" i="18"/>
  <c r="BJ24" i="18"/>
  <c r="BN24" i="18"/>
  <c r="BR24" i="18"/>
  <c r="BV24" i="18"/>
  <c r="BZ24" i="18"/>
  <c r="CD24" i="18"/>
  <c r="CH24" i="18"/>
  <c r="CL24" i="18"/>
  <c r="C25" i="18"/>
  <c r="G25" i="18"/>
  <c r="K25" i="18"/>
  <c r="O25" i="18"/>
  <c r="S25" i="18"/>
  <c r="W25" i="18"/>
  <c r="AA25" i="18"/>
  <c r="AE25" i="18"/>
  <c r="AI25" i="18"/>
  <c r="AM25" i="18"/>
  <c r="AQ25" i="18"/>
  <c r="AU25" i="18"/>
  <c r="AY25" i="18"/>
  <c r="BC25" i="18"/>
  <c r="BG25" i="18"/>
  <c r="BK25" i="18"/>
  <c r="BO25" i="18"/>
  <c r="BS25" i="18"/>
  <c r="BW25" i="18"/>
  <c r="CA25" i="18"/>
  <c r="CE25" i="18"/>
  <c r="CI25" i="18"/>
  <c r="CM25" i="18"/>
  <c r="D26" i="18"/>
  <c r="H26" i="18"/>
  <c r="L26" i="18"/>
  <c r="P26" i="18"/>
  <c r="T26" i="18"/>
  <c r="X26" i="18"/>
  <c r="AB26" i="18"/>
  <c r="AF26" i="18"/>
  <c r="AJ26" i="18"/>
  <c r="AN26" i="18"/>
  <c r="AR26" i="18"/>
  <c r="AV26" i="18"/>
  <c r="AZ26" i="18"/>
  <c r="BD26" i="18"/>
  <c r="BH26" i="18"/>
  <c r="BL26" i="18"/>
  <c r="BP26" i="18"/>
  <c r="BT26" i="18"/>
  <c r="BX26" i="18"/>
  <c r="CB26" i="18"/>
  <c r="CF26" i="18"/>
  <c r="CJ26" i="18"/>
  <c r="CN26" i="18"/>
  <c r="E27" i="18"/>
  <c r="I27" i="18"/>
  <c r="M27" i="18"/>
  <c r="Q27" i="18"/>
  <c r="U27" i="18"/>
  <c r="Y27" i="18"/>
  <c r="AC27" i="18"/>
  <c r="AG27" i="18"/>
  <c r="AK27" i="18"/>
  <c r="AO27" i="18"/>
  <c r="AS27" i="18"/>
  <c r="AW27" i="18"/>
  <c r="BA27" i="18"/>
  <c r="BE27" i="18"/>
  <c r="BI27" i="18"/>
  <c r="BM27" i="18"/>
  <c r="BQ27" i="18"/>
  <c r="BU27" i="18"/>
  <c r="BY27" i="18"/>
  <c r="CC27" i="18"/>
  <c r="CG27" i="18"/>
  <c r="CK27" i="18"/>
  <c r="B28" i="18"/>
  <c r="F28" i="18"/>
  <c r="J28" i="18"/>
  <c r="N28" i="18"/>
  <c r="R28" i="18"/>
  <c r="V28" i="18"/>
  <c r="Z28" i="18"/>
  <c r="AD28" i="18"/>
  <c r="AH28" i="18"/>
  <c r="AL28" i="18"/>
  <c r="AP28" i="18"/>
  <c r="AT28" i="18"/>
  <c r="AX28" i="18"/>
  <c r="BB28" i="18"/>
  <c r="BF28" i="18"/>
  <c r="BJ28" i="18"/>
  <c r="BN28" i="18"/>
  <c r="BR28" i="18"/>
  <c r="BV28" i="18"/>
  <c r="BZ28" i="18"/>
  <c r="CD28" i="18"/>
  <c r="CH28" i="18"/>
  <c r="CL28" i="18"/>
  <c r="C29" i="18"/>
  <c r="G29" i="18"/>
  <c r="K29" i="18"/>
  <c r="O29" i="18"/>
  <c r="S29" i="18"/>
  <c r="W29" i="18"/>
  <c r="AA29" i="18"/>
  <c r="AE29" i="18"/>
  <c r="AI29" i="18"/>
  <c r="AM29" i="18"/>
  <c r="AQ29" i="18"/>
  <c r="AU29" i="18"/>
  <c r="AY29" i="18"/>
  <c r="BC29" i="18"/>
  <c r="BG29" i="18"/>
  <c r="BK29" i="18"/>
  <c r="BO29" i="18"/>
  <c r="BS29" i="18"/>
  <c r="BW29" i="18"/>
  <c r="CA29" i="18"/>
  <c r="CE29" i="18"/>
  <c r="CI29" i="18"/>
  <c r="CM29" i="18"/>
  <c r="D30" i="18"/>
  <c r="H30" i="18"/>
  <c r="L30" i="18"/>
  <c r="P30" i="18"/>
  <c r="T30" i="18"/>
  <c r="X30" i="18"/>
  <c r="AB30" i="18"/>
  <c r="AF30" i="18"/>
  <c r="AJ30" i="18"/>
  <c r="AN30" i="18"/>
  <c r="AR30" i="18"/>
  <c r="AV30" i="18"/>
  <c r="AZ30" i="18"/>
  <c r="BD30" i="18"/>
  <c r="BH30" i="18"/>
  <c r="BL30" i="18"/>
  <c r="BP30" i="18"/>
  <c r="BT30" i="18"/>
  <c r="BX30" i="18"/>
  <c r="CB30" i="18"/>
  <c r="CF30" i="18"/>
  <c r="CJ30" i="18"/>
  <c r="CN30" i="18"/>
  <c r="E31" i="18"/>
  <c r="I31" i="18"/>
  <c r="M31" i="18"/>
  <c r="Q31" i="18"/>
  <c r="U31" i="18"/>
  <c r="Y31" i="18"/>
  <c r="AC31" i="18"/>
  <c r="AG31" i="18"/>
  <c r="AK31" i="18"/>
  <c r="AO31" i="18"/>
  <c r="AS31" i="18"/>
  <c r="AW31" i="18"/>
  <c r="BA31" i="18"/>
  <c r="BE31" i="18"/>
  <c r="BI31" i="18"/>
  <c r="BM31" i="18"/>
  <c r="BQ31" i="18"/>
  <c r="BU31" i="18"/>
  <c r="BY31" i="18"/>
  <c r="CC31" i="18"/>
  <c r="CG31" i="18"/>
  <c r="CK31" i="18"/>
  <c r="B32" i="18"/>
  <c r="F32" i="18"/>
  <c r="J32" i="18"/>
  <c r="N32" i="18"/>
  <c r="R32" i="18"/>
  <c r="V32" i="18"/>
  <c r="Z32" i="18"/>
  <c r="AD32" i="18"/>
  <c r="AH32" i="18"/>
  <c r="AL32" i="18"/>
  <c r="AP32" i="18"/>
  <c r="AT32" i="18"/>
  <c r="AX32" i="18"/>
  <c r="BB32" i="18"/>
  <c r="BF32" i="18"/>
  <c r="BJ32" i="18"/>
  <c r="BN32" i="18"/>
  <c r="BR32" i="18"/>
  <c r="BV32" i="18"/>
  <c r="BZ32" i="18"/>
  <c r="CD32" i="18"/>
  <c r="CH32" i="18"/>
  <c r="CL32" i="18"/>
  <c r="C33" i="18"/>
  <c r="G33" i="18"/>
  <c r="K33" i="18"/>
  <c r="O33" i="18"/>
  <c r="S33" i="18"/>
  <c r="W33" i="18"/>
  <c r="AA33" i="18"/>
  <c r="AE33" i="18"/>
  <c r="AI33" i="18"/>
  <c r="AM33" i="18"/>
  <c r="AQ33" i="18"/>
  <c r="AU33" i="18"/>
  <c r="AY33" i="18"/>
  <c r="BC33" i="18"/>
  <c r="BG33" i="18"/>
  <c r="BK33" i="18"/>
  <c r="BO33" i="18"/>
  <c r="BS33" i="18"/>
  <c r="BW33" i="18"/>
  <c r="CA33" i="18"/>
  <c r="CE33" i="18"/>
  <c r="CI33" i="18"/>
  <c r="CM33" i="18"/>
  <c r="D34" i="18"/>
  <c r="H34" i="18"/>
  <c r="L34" i="18"/>
  <c r="P34" i="18"/>
  <c r="T34" i="18"/>
  <c r="X34" i="18"/>
  <c r="AB34" i="18"/>
  <c r="AF34" i="18"/>
  <c r="AJ34" i="18"/>
  <c r="AN34" i="18"/>
  <c r="AR34" i="18"/>
  <c r="AV34" i="18"/>
  <c r="AZ34" i="18"/>
  <c r="BD34" i="18"/>
  <c r="BH34" i="18"/>
  <c r="BL34" i="18"/>
  <c r="BP34" i="18"/>
  <c r="BT34" i="18"/>
  <c r="BX34" i="18"/>
  <c r="CB34" i="18"/>
  <c r="CF34" i="18"/>
  <c r="CJ34" i="18"/>
  <c r="CN34" i="18"/>
  <c r="E35" i="18"/>
  <c r="I35" i="18"/>
  <c r="M35" i="18"/>
  <c r="Q35" i="18"/>
  <c r="U35" i="18"/>
  <c r="Y35" i="18"/>
  <c r="AC35" i="18"/>
  <c r="AG35" i="18"/>
  <c r="AK35" i="18"/>
  <c r="AO35" i="18"/>
  <c r="AS35" i="18"/>
  <c r="AW35" i="18"/>
  <c r="BA35" i="18"/>
  <c r="BE35" i="18"/>
  <c r="BI35" i="18"/>
  <c r="BM35" i="18"/>
  <c r="BQ35" i="18"/>
  <c r="BU35" i="18"/>
  <c r="BY35" i="18"/>
  <c r="CC35" i="18"/>
  <c r="CG35" i="18"/>
  <c r="CK35" i="18"/>
  <c r="B36" i="18"/>
  <c r="F36" i="18"/>
  <c r="J36" i="18"/>
  <c r="N36" i="18"/>
  <c r="R36" i="18"/>
  <c r="V36" i="18"/>
  <c r="Z36" i="18"/>
  <c r="AD36" i="18"/>
  <c r="AH36" i="18"/>
  <c r="AL36" i="18"/>
  <c r="AP36" i="18"/>
  <c r="AT36" i="18"/>
  <c r="AX36" i="18"/>
  <c r="BB36" i="18"/>
  <c r="BF36" i="18"/>
  <c r="BJ36" i="18"/>
  <c r="BN36" i="18"/>
  <c r="BR36" i="18"/>
  <c r="BV36" i="18"/>
  <c r="BZ36" i="18"/>
  <c r="CD36" i="18"/>
  <c r="CH36" i="18"/>
  <c r="CL36" i="18"/>
  <c r="C37" i="18"/>
  <c r="G37" i="18"/>
  <c r="K37" i="18"/>
  <c r="O37" i="18"/>
  <c r="S37" i="18"/>
  <c r="W37" i="18"/>
  <c r="AA37" i="18"/>
  <c r="AE37" i="18"/>
  <c r="AI37" i="18"/>
  <c r="AM37" i="18"/>
  <c r="AQ37" i="18"/>
  <c r="AU37" i="18"/>
  <c r="AY37" i="18"/>
  <c r="BC37" i="18"/>
  <c r="BG37" i="18"/>
  <c r="BK37" i="18"/>
  <c r="BO37" i="18"/>
  <c r="BS37" i="18"/>
  <c r="BW37" i="18"/>
  <c r="CA37" i="18"/>
  <c r="CE37" i="18"/>
  <c r="CI37" i="18"/>
  <c r="CM37" i="18"/>
  <c r="D38" i="18"/>
  <c r="H38" i="18"/>
  <c r="L38" i="18"/>
  <c r="P38" i="18"/>
  <c r="T38" i="18"/>
  <c r="X38" i="18"/>
  <c r="AB38" i="18"/>
  <c r="AF38" i="18"/>
  <c r="AJ38" i="18"/>
  <c r="AN38" i="18"/>
  <c r="AR38" i="18"/>
  <c r="AV38" i="18"/>
  <c r="AZ38" i="18"/>
  <c r="BD38" i="18"/>
  <c r="BH38" i="18"/>
  <c r="BL38" i="18"/>
  <c r="BP38" i="18"/>
  <c r="BT38" i="18"/>
  <c r="BX38" i="18"/>
  <c r="CB38" i="18"/>
  <c r="CF38" i="18"/>
  <c r="CJ38" i="18"/>
  <c r="CN38" i="18"/>
  <c r="E39" i="18"/>
  <c r="I39" i="18"/>
  <c r="M39" i="18"/>
  <c r="Q39" i="18"/>
  <c r="U39" i="18"/>
  <c r="Y39" i="18"/>
  <c r="AC39" i="18"/>
  <c r="AG39" i="18"/>
  <c r="AK39" i="18"/>
  <c r="AO39" i="18"/>
  <c r="AS39" i="18"/>
  <c r="AW39" i="18"/>
  <c r="BA39" i="18"/>
  <c r="BE39" i="18"/>
  <c r="BI39" i="18"/>
  <c r="BM39" i="18"/>
  <c r="BQ39" i="18"/>
  <c r="BU39" i="18"/>
  <c r="BY39" i="18"/>
  <c r="CC39" i="18"/>
  <c r="CG39" i="18"/>
  <c r="CK39" i="18"/>
  <c r="B40" i="18"/>
  <c r="F40" i="18"/>
  <c r="J40" i="18"/>
  <c r="N40" i="18"/>
  <c r="R40" i="18"/>
  <c r="V40" i="18"/>
  <c r="Z40" i="18"/>
  <c r="AD40" i="18"/>
  <c r="AH40" i="18"/>
  <c r="AL40" i="18"/>
  <c r="AP40" i="18"/>
  <c r="AT40" i="18"/>
  <c r="AX40" i="18"/>
  <c r="BB40" i="18"/>
  <c r="BF40" i="18"/>
  <c r="BJ40" i="18"/>
  <c r="BN40" i="18"/>
  <c r="BR40" i="18"/>
  <c r="BV40" i="18"/>
  <c r="BZ40" i="18"/>
  <c r="CD40" i="18"/>
  <c r="CH40" i="18"/>
  <c r="CL40" i="18"/>
  <c r="C41" i="18"/>
  <c r="G41" i="18"/>
  <c r="K41" i="18"/>
  <c r="O41" i="18"/>
  <c r="S41" i="18"/>
  <c r="W41" i="18"/>
  <c r="AA41" i="18"/>
  <c r="AE41" i="18"/>
  <c r="AI41" i="18"/>
  <c r="AM41" i="18"/>
  <c r="AQ41" i="18"/>
  <c r="AU41" i="18"/>
  <c r="AY41" i="18"/>
  <c r="BC41" i="18"/>
  <c r="BG41" i="18"/>
  <c r="BK41" i="18"/>
  <c r="BO41" i="18"/>
  <c r="BS41" i="18"/>
  <c r="BW41" i="18"/>
  <c r="CA41" i="18"/>
  <c r="CE41" i="18"/>
  <c r="CI41" i="18"/>
  <c r="CM41" i="18"/>
  <c r="D42" i="18"/>
  <c r="H42" i="18"/>
  <c r="L42" i="18"/>
  <c r="P42" i="18"/>
  <c r="T42" i="18"/>
  <c r="X42" i="18"/>
  <c r="AB42" i="18"/>
  <c r="AF42" i="18"/>
  <c r="AJ42" i="18"/>
  <c r="AN42" i="18"/>
  <c r="AR42" i="18"/>
  <c r="AV42" i="18"/>
  <c r="AZ42" i="18"/>
  <c r="BD42" i="18"/>
  <c r="BH42" i="18"/>
  <c r="BL42" i="18"/>
  <c r="BP42" i="18"/>
  <c r="BT42" i="18"/>
  <c r="BX42" i="18"/>
  <c r="CB42" i="18"/>
  <c r="CF42" i="18"/>
  <c r="CJ42" i="18"/>
  <c r="CN42" i="18"/>
  <c r="E43" i="18"/>
  <c r="I43" i="18"/>
  <c r="M43" i="18"/>
  <c r="Q43" i="18"/>
  <c r="U43" i="18"/>
  <c r="Y43" i="18"/>
  <c r="AC43" i="18"/>
  <c r="AG43" i="18"/>
  <c r="AK43" i="18"/>
  <c r="AO43" i="18"/>
  <c r="AS43" i="18"/>
  <c r="AW43" i="18"/>
  <c r="BA43" i="18"/>
  <c r="BE43" i="18"/>
  <c r="BI43" i="18"/>
  <c r="BM43" i="18"/>
  <c r="BQ43" i="18"/>
  <c r="BU43" i="18"/>
  <c r="BY43" i="18"/>
  <c r="CC43" i="18"/>
  <c r="CG43" i="18"/>
  <c r="CK43" i="18"/>
  <c r="B44" i="18"/>
  <c r="F44" i="18"/>
  <c r="J44" i="18"/>
  <c r="N44" i="18"/>
  <c r="R44" i="18"/>
  <c r="V44" i="18"/>
  <c r="Z44" i="18"/>
  <c r="AD44" i="18"/>
  <c r="AH44" i="18"/>
  <c r="AL44" i="18"/>
  <c r="AP44" i="18"/>
  <c r="AT44" i="18"/>
  <c r="AX44" i="18"/>
  <c r="BB44" i="18"/>
  <c r="BF44" i="18"/>
  <c r="BJ44" i="18"/>
  <c r="BN44" i="18"/>
  <c r="BR44" i="18"/>
  <c r="BV44" i="18"/>
  <c r="BZ44" i="18"/>
  <c r="CD44" i="18"/>
  <c r="CH44" i="18"/>
  <c r="CL44" i="18"/>
  <c r="C45" i="18"/>
  <c r="G45" i="18"/>
  <c r="K45" i="18"/>
  <c r="O45" i="18"/>
  <c r="S45" i="18"/>
  <c r="W45" i="18"/>
  <c r="AA45" i="18"/>
  <c r="AE45" i="18"/>
  <c r="AI45" i="18"/>
  <c r="AM45" i="18"/>
  <c r="AQ45" i="18"/>
  <c r="AU45" i="18"/>
  <c r="AY45" i="18"/>
  <c r="BC45" i="18"/>
  <c r="BG45" i="18"/>
  <c r="BK45" i="18"/>
  <c r="BO45" i="18"/>
  <c r="BS45" i="18"/>
  <c r="BW45" i="18"/>
  <c r="CA45" i="18"/>
  <c r="CE45" i="18"/>
  <c r="CI45" i="18"/>
  <c r="CM45" i="18"/>
  <c r="D46" i="18"/>
  <c r="H46" i="18"/>
  <c r="L46" i="18"/>
  <c r="P46" i="18"/>
  <c r="T46" i="18"/>
  <c r="X46" i="18"/>
  <c r="AB46" i="18"/>
  <c r="AF46" i="18"/>
  <c r="AJ46" i="18"/>
  <c r="AN46" i="18"/>
  <c r="AR46" i="18"/>
  <c r="AV46" i="18"/>
  <c r="AZ46" i="18"/>
  <c r="BD46" i="18"/>
  <c r="BH46" i="18"/>
  <c r="BL46" i="18"/>
  <c r="BP46" i="18"/>
  <c r="BT46" i="18"/>
  <c r="BX46" i="18"/>
  <c r="CB46" i="18"/>
  <c r="CF46" i="18"/>
  <c r="CJ46" i="18"/>
  <c r="CN46" i="18"/>
  <c r="E47" i="18"/>
  <c r="I47" i="18"/>
  <c r="M47" i="18"/>
  <c r="Q47" i="18"/>
  <c r="U47" i="18"/>
  <c r="Y47" i="18"/>
  <c r="AC47" i="18"/>
  <c r="AG47" i="18"/>
  <c r="AK47" i="18"/>
  <c r="AO47" i="18"/>
  <c r="AS47" i="18"/>
  <c r="AW47" i="18"/>
  <c r="BA47" i="18"/>
  <c r="BE47" i="18"/>
  <c r="BI47" i="18"/>
  <c r="BM47" i="18"/>
  <c r="BQ47" i="18"/>
  <c r="BU47" i="18"/>
  <c r="BY47" i="18"/>
  <c r="CC47" i="18"/>
  <c r="CG47" i="18"/>
  <c r="CK47" i="18"/>
  <c r="B48" i="18"/>
  <c r="F48" i="18"/>
  <c r="J48" i="18"/>
  <c r="N48" i="18"/>
  <c r="R48" i="18"/>
  <c r="V48" i="18"/>
  <c r="Z48" i="18"/>
  <c r="AD48" i="18"/>
  <c r="AH48" i="18"/>
  <c r="AL48" i="18"/>
  <c r="AP48" i="18"/>
  <c r="AT48" i="18"/>
  <c r="AX48" i="18"/>
  <c r="BB48" i="18"/>
  <c r="BF48" i="18"/>
  <c r="BJ48" i="18"/>
  <c r="BN48" i="18"/>
  <c r="BR48" i="18"/>
  <c r="BV48" i="18"/>
  <c r="BZ48" i="18"/>
  <c r="CD48" i="18"/>
  <c r="CH48" i="18"/>
  <c r="CL48" i="18"/>
  <c r="C49" i="18"/>
  <c r="G49" i="18"/>
  <c r="K49" i="18"/>
  <c r="O49" i="18"/>
  <c r="S49" i="18"/>
  <c r="W49" i="18"/>
  <c r="AA49" i="18"/>
  <c r="AE49" i="18"/>
  <c r="AI49" i="18"/>
  <c r="AM49" i="18"/>
  <c r="AQ49" i="18"/>
  <c r="AU49" i="18"/>
  <c r="AY49" i="18"/>
  <c r="BC49" i="18"/>
  <c r="BG49" i="18"/>
  <c r="BK49" i="18"/>
  <c r="BO49" i="18"/>
  <c r="BS49" i="18"/>
  <c r="BW49" i="18"/>
  <c r="CA49" i="18"/>
  <c r="CE49" i="18"/>
  <c r="CI49" i="18"/>
  <c r="CM49" i="18"/>
  <c r="D50" i="18"/>
  <c r="H50" i="18"/>
  <c r="L50" i="18"/>
  <c r="P50" i="18"/>
  <c r="T50" i="18"/>
  <c r="X50" i="18"/>
  <c r="AB50" i="18"/>
  <c r="AF50" i="18"/>
  <c r="AJ50" i="18"/>
  <c r="AN50" i="18"/>
  <c r="AR50" i="18"/>
  <c r="AV50" i="18"/>
  <c r="AZ50" i="18"/>
  <c r="BD50" i="18"/>
  <c r="BH50" i="18"/>
  <c r="BL50" i="18"/>
  <c r="BP50" i="18"/>
  <c r="BT50" i="18"/>
  <c r="BX50" i="18"/>
  <c r="CB50" i="18"/>
  <c r="CF50" i="18"/>
  <c r="CJ50" i="18"/>
  <c r="CN50" i="18"/>
  <c r="E51" i="18"/>
  <c r="I51" i="18"/>
  <c r="M51" i="18"/>
  <c r="Q51" i="18"/>
  <c r="U51" i="18"/>
  <c r="Y51" i="18"/>
  <c r="AC51" i="18"/>
  <c r="AG51" i="18"/>
  <c r="AK51" i="18"/>
  <c r="AO51" i="18"/>
  <c r="AS51" i="18"/>
  <c r="AW51" i="18"/>
  <c r="BA51" i="18"/>
  <c r="BE51" i="18"/>
  <c r="BI51" i="18"/>
  <c r="BM51" i="18"/>
  <c r="BQ51" i="18"/>
  <c r="BU51" i="18"/>
  <c r="BY51" i="18"/>
  <c r="CC51" i="18"/>
  <c r="CG51" i="18"/>
  <c r="CK51" i="18"/>
  <c r="B52" i="18"/>
  <c r="F52" i="18"/>
  <c r="J52" i="18"/>
  <c r="N52" i="18"/>
  <c r="R52" i="18"/>
  <c r="V52" i="18"/>
  <c r="Z52" i="18"/>
  <c r="AD52" i="18"/>
  <c r="AH52" i="18"/>
  <c r="AL52" i="18"/>
  <c r="AP52" i="18"/>
  <c r="AT52" i="18"/>
  <c r="AX52" i="18"/>
  <c r="BB52" i="18"/>
  <c r="BF52" i="18"/>
  <c r="BJ52" i="18"/>
  <c r="BN52" i="18"/>
  <c r="BR52" i="18"/>
  <c r="BV52" i="18"/>
  <c r="BZ52" i="18"/>
  <c r="CD52" i="18"/>
  <c r="CH52" i="18"/>
  <c r="CL52" i="18"/>
  <c r="C53" i="18"/>
  <c r="G53" i="18"/>
  <c r="K53" i="18"/>
  <c r="O53" i="18"/>
  <c r="S53" i="18"/>
  <c r="W53" i="18"/>
  <c r="AA53" i="18"/>
  <c r="AE53" i="18"/>
  <c r="AI53" i="18"/>
  <c r="AM53" i="18"/>
  <c r="AQ53" i="18"/>
  <c r="AU53" i="18"/>
  <c r="AY53" i="18"/>
  <c r="BC53" i="18"/>
  <c r="BG53" i="18"/>
  <c r="BK53" i="18"/>
  <c r="BO53" i="18"/>
  <c r="BS53" i="18"/>
  <c r="BW53" i="18"/>
  <c r="CA53" i="18"/>
  <c r="CE53" i="18"/>
  <c r="CN49" i="17"/>
  <c r="E50" i="17"/>
  <c r="I50" i="17"/>
  <c r="M50" i="17"/>
  <c r="Q50" i="17"/>
  <c r="U50" i="17"/>
  <c r="Y50" i="17"/>
  <c r="AC50" i="17"/>
  <c r="AG50" i="17"/>
  <c r="AK50" i="17"/>
  <c r="AO50" i="17"/>
  <c r="AS50" i="17"/>
  <c r="AW50" i="17"/>
  <c r="BA50" i="17"/>
  <c r="BE50" i="17"/>
  <c r="BI50" i="17"/>
  <c r="BM50" i="17"/>
  <c r="BQ50" i="17"/>
  <c r="BU50" i="17"/>
  <c r="BY50" i="17"/>
  <c r="CC50" i="17"/>
  <c r="CG50" i="17"/>
  <c r="CK50" i="17"/>
  <c r="B51" i="17"/>
  <c r="F51" i="17"/>
  <c r="J51" i="17"/>
  <c r="N51" i="17"/>
  <c r="R51" i="17"/>
  <c r="V51" i="17"/>
  <c r="Z51" i="17"/>
  <c r="AD51" i="17"/>
  <c r="AH51" i="17"/>
  <c r="AL51" i="17"/>
  <c r="AP51" i="17"/>
  <c r="AT51" i="17"/>
  <c r="AX51" i="17"/>
  <c r="BB51" i="17"/>
  <c r="BF51" i="17"/>
  <c r="BJ51" i="17"/>
  <c r="BN51" i="17"/>
  <c r="BR51" i="17"/>
  <c r="BV51" i="17"/>
  <c r="BZ51" i="17"/>
  <c r="CD51" i="17"/>
  <c r="CH51" i="17"/>
  <c r="CL51" i="17"/>
  <c r="C52" i="17"/>
  <c r="G52" i="17"/>
  <c r="K52" i="17"/>
  <c r="O52" i="17"/>
  <c r="S52" i="17"/>
  <c r="W52" i="17"/>
  <c r="AA52" i="17"/>
  <c r="AE52" i="17"/>
  <c r="AI52" i="17"/>
  <c r="AM52" i="17"/>
  <c r="AQ52" i="17"/>
  <c r="AU52" i="17"/>
  <c r="AY52" i="17"/>
  <c r="BC52" i="17"/>
  <c r="BG52" i="17"/>
  <c r="BK52" i="17"/>
  <c r="BO52" i="17"/>
  <c r="BS52" i="17"/>
  <c r="BW52" i="17"/>
  <c r="CA52" i="17"/>
  <c r="CE52" i="17"/>
  <c r="CI52" i="17"/>
  <c r="CM52" i="17"/>
  <c r="D53" i="17"/>
  <c r="H53" i="17"/>
  <c r="L53" i="17"/>
  <c r="P53" i="17"/>
  <c r="T53" i="17"/>
  <c r="X53" i="17"/>
  <c r="AB53" i="17"/>
  <c r="AF53" i="17"/>
  <c r="AJ53" i="17"/>
  <c r="AN53" i="17"/>
  <c r="AR53" i="17"/>
  <c r="AV53" i="17"/>
  <c r="AZ53" i="17"/>
  <c r="BD53" i="17"/>
  <c r="BH53" i="17"/>
  <c r="BL53" i="17"/>
  <c r="BP53" i="17"/>
  <c r="BT53" i="17"/>
  <c r="BX53" i="17"/>
  <c r="CB53" i="17"/>
  <c r="CF53" i="17"/>
  <c r="CJ53" i="17"/>
  <c r="CN53" i="17"/>
  <c r="E54" i="17"/>
  <c r="I54" i="17"/>
  <c r="M54" i="17"/>
  <c r="Q54" i="17"/>
  <c r="U54" i="17"/>
  <c r="Y54" i="17"/>
  <c r="AC54" i="17"/>
  <c r="AG54" i="17"/>
  <c r="AK54" i="17"/>
  <c r="AO54" i="17"/>
  <c r="AS54" i="17"/>
  <c r="AW54" i="17"/>
  <c r="BA54" i="17"/>
  <c r="BE54" i="17"/>
  <c r="BI54" i="17"/>
  <c r="BM54" i="17"/>
  <c r="BQ54" i="17"/>
  <c r="BU54" i="17"/>
  <c r="BY54" i="17"/>
  <c r="CC54" i="17"/>
  <c r="CG54" i="17"/>
  <c r="CK54" i="17"/>
  <c r="B55" i="17"/>
  <c r="F55" i="17"/>
  <c r="J55" i="17"/>
  <c r="N55" i="17"/>
  <c r="R55" i="17"/>
  <c r="V55" i="17"/>
  <c r="Z55" i="17"/>
  <c r="AD55" i="17"/>
  <c r="AH55" i="17"/>
  <c r="AL55" i="17"/>
  <c r="AP55" i="17"/>
  <c r="AT55" i="17"/>
  <c r="AX55" i="17"/>
  <c r="BB55" i="17"/>
  <c r="BF55" i="17"/>
  <c r="BJ55" i="17"/>
  <c r="BN55" i="17"/>
  <c r="BR55" i="17"/>
  <c r="BV55" i="17"/>
  <c r="BZ55" i="17"/>
  <c r="CD55" i="17"/>
  <c r="CH55" i="17"/>
  <c r="CL55" i="17"/>
  <c r="C56" i="17"/>
  <c r="G56" i="17"/>
  <c r="K56" i="17"/>
  <c r="O56" i="17"/>
  <c r="S56" i="17"/>
  <c r="W56" i="17"/>
  <c r="AA56" i="17"/>
  <c r="AE56" i="17"/>
  <c r="AI56" i="17"/>
  <c r="AM56" i="17"/>
  <c r="AQ56" i="17"/>
  <c r="AU56" i="17"/>
  <c r="AY56" i="17"/>
  <c r="BC56" i="17"/>
  <c r="BG56" i="17"/>
  <c r="BK56" i="17"/>
  <c r="BO56" i="17"/>
  <c r="BS56" i="17"/>
  <c r="BW56" i="17"/>
  <c r="CA56" i="17"/>
  <c r="CE56" i="17"/>
  <c r="CI56" i="17"/>
  <c r="CM56" i="17"/>
  <c r="D57" i="17"/>
  <c r="H57" i="17"/>
  <c r="L57" i="17"/>
  <c r="P57" i="17"/>
  <c r="T57" i="17"/>
  <c r="X57" i="17"/>
  <c r="AB57" i="17"/>
  <c r="AF57" i="17"/>
  <c r="AJ57" i="17"/>
  <c r="AN57" i="17"/>
  <c r="AR57" i="17"/>
  <c r="AV57" i="17"/>
  <c r="AZ57" i="17"/>
  <c r="BD57" i="17"/>
  <c r="BH57" i="17"/>
  <c r="BL57" i="17"/>
  <c r="BP57" i="17"/>
  <c r="BT57" i="17"/>
  <c r="BX57" i="17"/>
  <c r="CB57" i="17"/>
  <c r="CF57" i="17"/>
  <c r="CJ57" i="17"/>
  <c r="CN57" i="17"/>
  <c r="E58" i="17"/>
  <c r="I58" i="17"/>
  <c r="M58" i="17"/>
  <c r="Q58" i="17"/>
  <c r="U58" i="17"/>
  <c r="Y58" i="17"/>
  <c r="AC58" i="17"/>
  <c r="AG58" i="17"/>
  <c r="AK58" i="17"/>
  <c r="AO58" i="17"/>
  <c r="AS58" i="17"/>
  <c r="AW58" i="17"/>
  <c r="BA58" i="17"/>
  <c r="BE58" i="17"/>
  <c r="BI58" i="17"/>
  <c r="BM58" i="17"/>
  <c r="BQ58" i="17"/>
  <c r="BU58" i="17"/>
  <c r="BY58" i="17"/>
  <c r="CC58" i="17"/>
  <c r="CG58" i="17"/>
  <c r="CK58" i="17"/>
  <c r="B59" i="17"/>
  <c r="F59" i="17"/>
  <c r="J59" i="17"/>
  <c r="N59" i="17"/>
  <c r="R59" i="17"/>
  <c r="V59" i="17"/>
  <c r="Z59" i="17"/>
  <c r="AD59" i="17"/>
  <c r="AH59" i="17"/>
  <c r="AL59" i="17"/>
  <c r="AP59" i="17"/>
  <c r="AT59" i="17"/>
  <c r="AX59" i="17"/>
  <c r="BB59" i="17"/>
  <c r="BF59" i="17"/>
  <c r="BJ59" i="17"/>
  <c r="BN59" i="17"/>
  <c r="BR59" i="17"/>
  <c r="BV59" i="17"/>
  <c r="BZ59" i="17"/>
  <c r="CD59" i="17"/>
  <c r="CH59" i="17"/>
  <c r="CL59" i="17"/>
  <c r="C60" i="17"/>
  <c r="G60" i="17"/>
  <c r="K60" i="17"/>
  <c r="O60" i="17"/>
  <c r="S60" i="17"/>
  <c r="W60" i="17"/>
  <c r="AA60" i="17"/>
  <c r="AE60" i="17"/>
  <c r="AI60" i="17"/>
  <c r="AM60" i="17"/>
  <c r="AQ60" i="17"/>
  <c r="AU60" i="17"/>
  <c r="AY60" i="17"/>
  <c r="BC60" i="17"/>
  <c r="BG60" i="17"/>
  <c r="BK60" i="17"/>
  <c r="BO60" i="17"/>
  <c r="BS60" i="17"/>
  <c r="BW60" i="17"/>
  <c r="CA60" i="17"/>
  <c r="CE60" i="17"/>
  <c r="CI60" i="17"/>
  <c r="CM60" i="17"/>
  <c r="D5" i="18"/>
  <c r="H5" i="18"/>
  <c r="L5" i="18"/>
  <c r="P5" i="18"/>
  <c r="T5" i="18"/>
  <c r="X5" i="18"/>
  <c r="AB5" i="18"/>
  <c r="AF5" i="18"/>
  <c r="AJ5" i="18"/>
  <c r="AN5" i="18"/>
  <c r="AR5" i="18"/>
  <c r="AV5" i="18"/>
  <c r="AZ5" i="18"/>
  <c r="BD5" i="18"/>
  <c r="BH5" i="18"/>
  <c r="BL5" i="18"/>
  <c r="BP5" i="18"/>
  <c r="BT5" i="18"/>
  <c r="BX5" i="18"/>
  <c r="CB5" i="18"/>
  <c r="CF5" i="18"/>
  <c r="CJ5" i="18"/>
  <c r="CN5" i="18"/>
  <c r="E6" i="18"/>
  <c r="I6" i="18"/>
  <c r="M6" i="18"/>
  <c r="Q6" i="18"/>
  <c r="U6" i="18"/>
  <c r="Y6" i="18"/>
  <c r="AC6" i="18"/>
  <c r="AG6" i="18"/>
  <c r="AK6" i="18"/>
  <c r="AO6" i="18"/>
  <c r="AS6" i="18"/>
  <c r="AW6" i="18"/>
  <c r="BA6" i="18"/>
  <c r="BE6" i="18"/>
  <c r="BI6" i="18"/>
  <c r="BM6" i="18"/>
  <c r="BQ6" i="18"/>
  <c r="BU6" i="18"/>
  <c r="BY6" i="18"/>
  <c r="CC6" i="18"/>
  <c r="CG6" i="18"/>
  <c r="CK6" i="18"/>
  <c r="B7" i="18"/>
  <c r="F7" i="18"/>
  <c r="J7" i="18"/>
  <c r="N7" i="18"/>
  <c r="R7" i="18"/>
  <c r="V7" i="18"/>
  <c r="Z7" i="18"/>
  <c r="AD7" i="18"/>
  <c r="AH7" i="18"/>
  <c r="AL7" i="18"/>
  <c r="AP7" i="18"/>
  <c r="AT7" i="18"/>
  <c r="AX7" i="18"/>
  <c r="BB7" i="18"/>
  <c r="BF7" i="18"/>
  <c r="BJ7" i="18"/>
  <c r="BN7" i="18"/>
  <c r="BR7" i="18"/>
  <c r="BV7" i="18"/>
  <c r="BZ7" i="18"/>
  <c r="CD7" i="18"/>
  <c r="CH7" i="18"/>
  <c r="CL7" i="18"/>
  <c r="C8" i="18"/>
  <c r="G8" i="18"/>
  <c r="K8" i="18"/>
  <c r="O8" i="18"/>
  <c r="S8" i="18"/>
  <c r="W8" i="18"/>
  <c r="AA8" i="18"/>
  <c r="AE8" i="18"/>
  <c r="AI8" i="18"/>
  <c r="AM8" i="18"/>
  <c r="AQ8" i="18"/>
  <c r="AU8" i="18"/>
  <c r="AY8" i="18"/>
  <c r="BC8" i="18"/>
  <c r="BG8" i="18"/>
  <c r="BK8" i="18"/>
  <c r="BO8" i="18"/>
  <c r="BS8" i="18"/>
  <c r="BW8" i="18"/>
  <c r="CA8" i="18"/>
  <c r="CE8" i="18"/>
  <c r="CI8" i="18"/>
  <c r="CM8" i="18"/>
  <c r="D9" i="18"/>
  <c r="H9" i="18"/>
  <c r="L9" i="18"/>
  <c r="P9" i="18"/>
  <c r="T9" i="18"/>
  <c r="X9" i="18"/>
  <c r="AB9" i="18"/>
  <c r="AF9" i="18"/>
  <c r="AJ9" i="18"/>
  <c r="AN9" i="18"/>
  <c r="AR9" i="18"/>
  <c r="AV9" i="18"/>
  <c r="AZ9" i="18"/>
  <c r="BD9" i="18"/>
  <c r="BH9" i="18"/>
  <c r="BL9" i="18"/>
  <c r="BP9" i="18"/>
  <c r="BT9" i="18"/>
  <c r="BX9" i="18"/>
  <c r="CB9" i="18"/>
  <c r="CF9" i="18"/>
  <c r="CJ9" i="18"/>
  <c r="CN9" i="18"/>
  <c r="E10" i="18"/>
  <c r="I10" i="18"/>
  <c r="M10" i="18"/>
  <c r="Q10" i="18"/>
  <c r="U10" i="18"/>
  <c r="Y10" i="18"/>
  <c r="AC10" i="18"/>
  <c r="AG10" i="18"/>
  <c r="AK10" i="18"/>
  <c r="AO10" i="18"/>
  <c r="AS10" i="18"/>
  <c r="AW10" i="18"/>
  <c r="BA10" i="18"/>
  <c r="BE10" i="18"/>
  <c r="BI10" i="18"/>
  <c r="BM10" i="18"/>
  <c r="BQ10" i="18"/>
  <c r="BU10" i="18"/>
  <c r="BY10" i="18"/>
  <c r="CC10" i="18"/>
  <c r="CG10" i="18"/>
  <c r="CK10" i="18"/>
  <c r="B11" i="18"/>
  <c r="F11" i="18"/>
  <c r="J11" i="18"/>
  <c r="N11" i="18"/>
  <c r="R11" i="18"/>
  <c r="V11" i="18"/>
  <c r="Z11" i="18"/>
  <c r="AD11" i="18"/>
  <c r="AH11" i="18"/>
  <c r="AL11" i="18"/>
  <c r="AP11" i="18"/>
  <c r="AT11" i="18"/>
  <c r="AX11" i="18"/>
  <c r="BB11" i="18"/>
  <c r="BF11" i="18"/>
  <c r="BJ11" i="18"/>
  <c r="BN11" i="18"/>
  <c r="BR11" i="18"/>
  <c r="BV11" i="18"/>
  <c r="BZ11" i="18"/>
  <c r="CD11" i="18"/>
  <c r="CH11" i="18"/>
  <c r="CL11" i="18"/>
  <c r="C12" i="18"/>
  <c r="G12" i="18"/>
  <c r="K12" i="18"/>
  <c r="O12" i="18"/>
  <c r="S12" i="18"/>
  <c r="W12" i="18"/>
  <c r="AA12" i="18"/>
  <c r="AE12" i="18"/>
  <c r="AI12" i="18"/>
  <c r="AM12" i="18"/>
  <c r="AQ12" i="18"/>
  <c r="AU12" i="18"/>
  <c r="AY12" i="18"/>
  <c r="BC12" i="18"/>
  <c r="BG12" i="18"/>
  <c r="BK12" i="18"/>
  <c r="BO12" i="18"/>
  <c r="BS12" i="18"/>
  <c r="BW12" i="18"/>
  <c r="CA12" i="18"/>
  <c r="CE12" i="18"/>
  <c r="CI12" i="18"/>
  <c r="CM12" i="18"/>
  <c r="D13" i="18"/>
  <c r="H13" i="18"/>
  <c r="L13" i="18"/>
  <c r="P13" i="18"/>
  <c r="T13" i="18"/>
  <c r="X13" i="18"/>
  <c r="AB13" i="18"/>
  <c r="AF13" i="18"/>
  <c r="AJ13" i="18"/>
  <c r="AN13" i="18"/>
  <c r="AR13" i="18"/>
  <c r="AV13" i="18"/>
  <c r="AZ13" i="18"/>
  <c r="BD13" i="18"/>
  <c r="BH13" i="18"/>
  <c r="BL13" i="18"/>
  <c r="BP13" i="18"/>
  <c r="BT13" i="18"/>
  <c r="BX13" i="18"/>
  <c r="CB13" i="18"/>
  <c r="CF13" i="18"/>
  <c r="CJ13" i="18"/>
  <c r="CN13" i="18"/>
  <c r="E14" i="18"/>
  <c r="I14" i="18"/>
  <c r="M14" i="18"/>
  <c r="Q14" i="18"/>
  <c r="U14" i="18"/>
  <c r="Y14" i="18"/>
  <c r="AC14" i="18"/>
  <c r="AG14" i="18"/>
  <c r="AK14" i="18"/>
  <c r="AO14" i="18"/>
  <c r="AS14" i="18"/>
  <c r="AW14" i="18"/>
  <c r="BA14" i="18"/>
  <c r="BE14" i="18"/>
  <c r="BI14" i="18"/>
  <c r="BM14" i="18"/>
  <c r="BQ14" i="18"/>
  <c r="BU14" i="18"/>
  <c r="BY14" i="18"/>
  <c r="CC14" i="18"/>
  <c r="CG14" i="18"/>
  <c r="CK14" i="18"/>
  <c r="B15" i="18"/>
  <c r="F15" i="18"/>
  <c r="J15" i="18"/>
  <c r="N15" i="18"/>
  <c r="R15" i="18"/>
  <c r="V15" i="18"/>
  <c r="Z15" i="18"/>
  <c r="AD15" i="18"/>
  <c r="AH15" i="18"/>
  <c r="AL15" i="18"/>
  <c r="AP15" i="18"/>
  <c r="AT15" i="18"/>
  <c r="AX15" i="18"/>
  <c r="BB15" i="18"/>
  <c r="BF15" i="18"/>
  <c r="BJ15" i="18"/>
  <c r="BN15" i="18"/>
  <c r="BR15" i="18"/>
  <c r="BV15" i="18"/>
  <c r="BZ15" i="18"/>
  <c r="CD15" i="18"/>
  <c r="CH15" i="18"/>
  <c r="CL15" i="18"/>
  <c r="C16" i="18"/>
  <c r="G16" i="18"/>
  <c r="K16" i="18"/>
  <c r="O16" i="18"/>
  <c r="S16" i="18"/>
  <c r="W16" i="18"/>
  <c r="AA16" i="18"/>
  <c r="AE16" i="18"/>
  <c r="AI16" i="18"/>
  <c r="AM16" i="18"/>
  <c r="AQ16" i="18"/>
  <c r="AU16" i="18"/>
  <c r="AY16" i="18"/>
  <c r="BC16" i="18"/>
  <c r="BG16" i="18"/>
  <c r="BK16" i="18"/>
  <c r="BO16" i="18"/>
  <c r="BS16" i="18"/>
  <c r="BW16" i="18"/>
  <c r="CA16" i="18"/>
  <c r="CE16" i="18"/>
  <c r="CI16" i="18"/>
  <c r="CM16" i="18"/>
  <c r="D17" i="18"/>
  <c r="H17" i="18"/>
  <c r="L17" i="18"/>
  <c r="P17" i="18"/>
  <c r="T17" i="18"/>
  <c r="X17" i="18"/>
  <c r="AB17" i="18"/>
  <c r="AF17" i="18"/>
  <c r="AJ17" i="18"/>
  <c r="AN17" i="18"/>
  <c r="AR17" i="18"/>
  <c r="AV17" i="18"/>
  <c r="AZ17" i="18"/>
  <c r="BD17" i="18"/>
  <c r="BH17" i="18"/>
  <c r="BL17" i="18"/>
  <c r="BP17" i="18"/>
  <c r="BT17" i="18"/>
  <c r="BX17" i="18"/>
  <c r="CB17" i="18"/>
  <c r="CF17" i="18"/>
  <c r="CJ17" i="18"/>
  <c r="CN17" i="18"/>
  <c r="E18" i="18"/>
  <c r="I18" i="18"/>
  <c r="M18" i="18"/>
  <c r="Q18" i="18"/>
  <c r="U18" i="18"/>
  <c r="Y18" i="18"/>
  <c r="AC18" i="18"/>
  <c r="AG18" i="18"/>
  <c r="AK18" i="18"/>
  <c r="AO18" i="18"/>
  <c r="AS18" i="18"/>
  <c r="AW18" i="18"/>
  <c r="BA18" i="18"/>
  <c r="BE18" i="18"/>
  <c r="BI18" i="18"/>
  <c r="BM18" i="18"/>
  <c r="BQ18" i="18"/>
  <c r="BU18" i="18"/>
  <c r="BY18" i="18"/>
  <c r="CC18" i="18"/>
  <c r="CG18" i="18"/>
  <c r="CK18" i="18"/>
  <c r="B19" i="18"/>
  <c r="F19" i="18"/>
  <c r="J19" i="18"/>
  <c r="N19" i="18"/>
  <c r="R19" i="18"/>
  <c r="V19" i="18"/>
  <c r="Z19" i="18"/>
  <c r="AD19" i="18"/>
  <c r="AH19" i="18"/>
  <c r="AL19" i="18"/>
  <c r="AP19" i="18"/>
  <c r="AT19" i="18"/>
  <c r="AX19" i="18"/>
  <c r="BB19" i="18"/>
  <c r="BF19" i="18"/>
  <c r="BJ19" i="18"/>
  <c r="BN19" i="18"/>
  <c r="BR19" i="18"/>
  <c r="BV19" i="18"/>
  <c r="BZ19" i="18"/>
  <c r="CD19" i="18"/>
  <c r="CH19" i="18"/>
  <c r="CL19" i="18"/>
  <c r="C20" i="18"/>
  <c r="G20" i="18"/>
  <c r="K20" i="18"/>
  <c r="O20" i="18"/>
  <c r="S20" i="18"/>
  <c r="W20" i="18"/>
  <c r="AA20" i="18"/>
  <c r="AE20" i="18"/>
  <c r="AI20" i="18"/>
  <c r="AM20" i="18"/>
  <c r="AQ20" i="18"/>
  <c r="AU20" i="18"/>
  <c r="AY20" i="18"/>
  <c r="BC20" i="18"/>
  <c r="BG20" i="18"/>
  <c r="BK20" i="18"/>
  <c r="BO20" i="18"/>
  <c r="BS20" i="18"/>
  <c r="BW20" i="18"/>
  <c r="CA20" i="18"/>
  <c r="CE20" i="18"/>
  <c r="CI20" i="18"/>
  <c r="CM20" i="18"/>
  <c r="D21" i="18"/>
  <c r="H21" i="18"/>
  <c r="L21" i="18"/>
  <c r="P21" i="18"/>
  <c r="T21" i="18"/>
  <c r="X21" i="18"/>
  <c r="AB21" i="18"/>
  <c r="AF21" i="18"/>
  <c r="AJ21" i="18"/>
  <c r="AN21" i="18"/>
  <c r="AR21" i="18"/>
  <c r="AV21" i="18"/>
  <c r="AZ21" i="18"/>
  <c r="BD21" i="18"/>
  <c r="BH21" i="18"/>
  <c r="BL21" i="18"/>
  <c r="BP21" i="18"/>
  <c r="BT21" i="18"/>
  <c r="BX21" i="18"/>
  <c r="CB21" i="18"/>
  <c r="CF21" i="18"/>
  <c r="CJ21" i="18"/>
  <c r="CN21" i="18"/>
  <c r="E22" i="18"/>
  <c r="I22" i="18"/>
  <c r="M22" i="18"/>
  <c r="Q22" i="18"/>
  <c r="U22" i="18"/>
  <c r="Y22" i="18"/>
  <c r="AC22" i="18"/>
  <c r="AG22" i="18"/>
  <c r="AK22" i="18"/>
  <c r="AO22" i="18"/>
  <c r="AS22" i="18"/>
  <c r="AW22" i="18"/>
  <c r="BA22" i="18"/>
  <c r="BE22" i="18"/>
  <c r="BI22" i="18"/>
  <c r="BM22" i="18"/>
  <c r="BQ22" i="18"/>
  <c r="BU22" i="18"/>
  <c r="BY22" i="18"/>
  <c r="CC22" i="18"/>
  <c r="CG22" i="18"/>
  <c r="CK22" i="18"/>
  <c r="B23" i="18"/>
  <c r="F23" i="18"/>
  <c r="J23" i="18"/>
  <c r="N23" i="18"/>
  <c r="R23" i="18"/>
  <c r="V23" i="18"/>
  <c r="Z23" i="18"/>
  <c r="AD23" i="18"/>
  <c r="AH23" i="18"/>
  <c r="AL23" i="18"/>
  <c r="AP23" i="18"/>
  <c r="AT23" i="18"/>
  <c r="AX23" i="18"/>
  <c r="BB23" i="18"/>
  <c r="BF23" i="18"/>
  <c r="BJ23" i="18"/>
  <c r="BN23" i="18"/>
  <c r="BR23" i="18"/>
  <c r="BV23" i="18"/>
  <c r="BZ23" i="18"/>
  <c r="CD23" i="18"/>
  <c r="CH23" i="18"/>
  <c r="CL23" i="18"/>
  <c r="C24" i="18"/>
  <c r="G24" i="18"/>
  <c r="K24" i="18"/>
  <c r="O24" i="18"/>
  <c r="S24" i="18"/>
  <c r="W24" i="18"/>
  <c r="AA24" i="18"/>
  <c r="AE24" i="18"/>
  <c r="AI24" i="18"/>
  <c r="AM24" i="18"/>
  <c r="AQ24" i="18"/>
  <c r="AU24" i="18"/>
  <c r="AY24" i="18"/>
  <c r="BC24" i="18"/>
  <c r="BG24" i="18"/>
  <c r="BK24" i="18"/>
  <c r="BO24" i="18"/>
  <c r="BS24" i="18"/>
  <c r="BW24" i="18"/>
  <c r="CA24" i="18"/>
  <c r="CE24" i="18"/>
  <c r="CI24" i="18"/>
  <c r="CM24" i="18"/>
  <c r="D25" i="18"/>
  <c r="H25" i="18"/>
  <c r="L25" i="18"/>
  <c r="P25" i="18"/>
  <c r="T25" i="18"/>
  <c r="X25" i="18"/>
  <c r="AB25" i="18"/>
  <c r="AF25" i="18"/>
  <c r="AJ25" i="18"/>
  <c r="AN25" i="18"/>
  <c r="AR25" i="18"/>
  <c r="AV25" i="18"/>
  <c r="AZ25" i="18"/>
  <c r="BD25" i="18"/>
  <c r="BH25" i="18"/>
  <c r="BL25" i="18"/>
  <c r="BP25" i="18"/>
  <c r="BT25" i="18"/>
  <c r="BX25" i="18"/>
  <c r="CB25" i="18"/>
  <c r="CF25" i="18"/>
  <c r="CJ25" i="18"/>
  <c r="CN25" i="18"/>
  <c r="E26" i="18"/>
  <c r="I26" i="18"/>
  <c r="M26" i="18"/>
  <c r="Q26" i="18"/>
  <c r="U26" i="18"/>
  <c r="Y26" i="18"/>
  <c r="AC26" i="18"/>
  <c r="AG26" i="18"/>
  <c r="AK26" i="18"/>
  <c r="AO26" i="18"/>
  <c r="AS26" i="18"/>
  <c r="AW26" i="18"/>
  <c r="BA26" i="18"/>
  <c r="BE26" i="18"/>
  <c r="BI26" i="18"/>
  <c r="BM26" i="18"/>
  <c r="BQ26" i="18"/>
  <c r="BU26" i="18"/>
  <c r="BY26" i="18"/>
  <c r="CC26" i="18"/>
  <c r="CG26" i="18"/>
  <c r="CK26" i="18"/>
  <c r="B27" i="18"/>
  <c r="F27" i="18"/>
  <c r="J27" i="18"/>
  <c r="N27" i="18"/>
  <c r="R27" i="18"/>
  <c r="V27" i="18"/>
  <c r="Z27" i="18"/>
  <c r="AD27" i="18"/>
  <c r="AH27" i="18"/>
  <c r="AL27" i="18"/>
  <c r="AP27" i="18"/>
  <c r="AT27" i="18"/>
  <c r="AX27" i="18"/>
  <c r="BB27" i="18"/>
  <c r="BF27" i="18"/>
  <c r="BJ27" i="18"/>
  <c r="BN27" i="18"/>
  <c r="BR27" i="18"/>
  <c r="BV27" i="18"/>
  <c r="BZ27" i="18"/>
  <c r="CD27" i="18"/>
  <c r="CH27" i="18"/>
  <c r="CL27" i="18"/>
  <c r="C28" i="18"/>
  <c r="G28" i="18"/>
  <c r="K28" i="18"/>
  <c r="O28" i="18"/>
  <c r="S28" i="18"/>
  <c r="W28" i="18"/>
  <c r="AA28" i="18"/>
  <c r="AE28" i="18"/>
  <c r="AI28" i="18"/>
  <c r="AM28" i="18"/>
  <c r="AQ28" i="18"/>
  <c r="AU28" i="18"/>
  <c r="AY28" i="18"/>
  <c r="BC28" i="18"/>
  <c r="BG28" i="18"/>
  <c r="BK28" i="18"/>
  <c r="BO28" i="18"/>
  <c r="BS28" i="18"/>
  <c r="BW28" i="18"/>
  <c r="CA28" i="18"/>
  <c r="CE28" i="18"/>
  <c r="CI28" i="18"/>
  <c r="CM28" i="18"/>
  <c r="D29" i="18"/>
  <c r="H29" i="18"/>
  <c r="L29" i="18"/>
  <c r="P29" i="18"/>
  <c r="T29" i="18"/>
  <c r="X29" i="18"/>
  <c r="AB29" i="18"/>
  <c r="AF29" i="18"/>
  <c r="AJ29" i="18"/>
  <c r="AN29" i="18"/>
  <c r="AR29" i="18"/>
  <c r="AV29" i="18"/>
  <c r="AZ29" i="18"/>
  <c r="BD29" i="18"/>
  <c r="BH29" i="18"/>
  <c r="BL29" i="18"/>
  <c r="BP29" i="18"/>
  <c r="BT29" i="18"/>
  <c r="BX29" i="18"/>
  <c r="CB29" i="18"/>
  <c r="CF29" i="18"/>
  <c r="CJ29" i="18"/>
  <c r="CN29" i="18"/>
  <c r="E30" i="18"/>
  <c r="I30" i="18"/>
  <c r="M30" i="18"/>
  <c r="Q30" i="18"/>
  <c r="U30" i="18"/>
  <c r="Y30" i="18"/>
  <c r="AC30" i="18"/>
  <c r="AG30" i="18"/>
  <c r="AK30" i="18"/>
  <c r="AO30" i="18"/>
  <c r="AS30" i="18"/>
  <c r="AW30" i="18"/>
  <c r="BA30" i="18"/>
  <c r="BE30" i="18"/>
  <c r="BI30" i="18"/>
  <c r="BM30" i="18"/>
  <c r="BQ30" i="18"/>
  <c r="BU30" i="18"/>
  <c r="BY30" i="18"/>
  <c r="CC30" i="18"/>
  <c r="CG30" i="18"/>
  <c r="CK30" i="18"/>
  <c r="B31" i="18"/>
  <c r="F31" i="18"/>
  <c r="J31" i="18"/>
  <c r="N31" i="18"/>
  <c r="R31" i="18"/>
  <c r="V31" i="18"/>
  <c r="Z31" i="18"/>
  <c r="AD31" i="18"/>
  <c r="AH31" i="18"/>
  <c r="AL31" i="18"/>
  <c r="AP31" i="18"/>
  <c r="AT31" i="18"/>
  <c r="AX31" i="18"/>
  <c r="BB31" i="18"/>
  <c r="BF31" i="18"/>
  <c r="BJ31" i="18"/>
  <c r="BN31" i="18"/>
  <c r="BR31" i="18"/>
  <c r="BV31" i="18"/>
  <c r="BZ31" i="18"/>
  <c r="CD31" i="18"/>
  <c r="CH31" i="18"/>
  <c r="CL31" i="18"/>
  <c r="C32" i="18"/>
  <c r="G32" i="18"/>
  <c r="K32" i="18"/>
  <c r="O32" i="18"/>
  <c r="S32" i="18"/>
  <c r="W32" i="18"/>
  <c r="AA32" i="18"/>
  <c r="AE32" i="18"/>
  <c r="AI32" i="18"/>
  <c r="AM32" i="18"/>
  <c r="AQ32" i="18"/>
  <c r="AU32" i="18"/>
  <c r="AY32" i="18"/>
  <c r="BC32" i="18"/>
  <c r="BG32" i="18"/>
  <c r="BK32" i="18"/>
  <c r="BO32" i="18"/>
  <c r="BS32" i="18"/>
  <c r="BW32" i="18"/>
  <c r="CA32" i="18"/>
  <c r="CE32" i="18"/>
  <c r="CI32" i="18"/>
  <c r="CM32" i="18"/>
  <c r="D33" i="18"/>
  <c r="H33" i="18"/>
  <c r="L33" i="18"/>
  <c r="P33" i="18"/>
  <c r="T33" i="18"/>
  <c r="X33" i="18"/>
  <c r="AB33" i="18"/>
  <c r="AF33" i="18"/>
  <c r="AJ33" i="18"/>
  <c r="AN33" i="18"/>
  <c r="AR33" i="18"/>
  <c r="AV33" i="18"/>
  <c r="AZ33" i="18"/>
  <c r="BD33" i="18"/>
  <c r="BH33" i="18"/>
  <c r="BL33" i="18"/>
  <c r="BP33" i="18"/>
  <c r="BT33" i="18"/>
  <c r="BX33" i="18"/>
  <c r="CB33" i="18"/>
  <c r="CF33" i="18"/>
  <c r="CJ33" i="18"/>
  <c r="CN33" i="18"/>
  <c r="E34" i="18"/>
  <c r="I34" i="18"/>
  <c r="M34" i="18"/>
  <c r="Q34" i="18"/>
  <c r="U34" i="18"/>
  <c r="Y34" i="18"/>
  <c r="AC34" i="18"/>
  <c r="AG34" i="18"/>
  <c r="AK34" i="18"/>
  <c r="AO34" i="18"/>
  <c r="AS34" i="18"/>
  <c r="AW34" i="18"/>
  <c r="BA34" i="18"/>
  <c r="BE34" i="18"/>
  <c r="BI34" i="18"/>
  <c r="BM34" i="18"/>
  <c r="BQ34" i="18"/>
  <c r="BU34" i="18"/>
  <c r="BY34" i="18"/>
  <c r="CC34" i="18"/>
  <c r="CG34" i="18"/>
  <c r="CK34" i="18"/>
  <c r="B35" i="18"/>
  <c r="F35" i="18"/>
  <c r="J35" i="18"/>
  <c r="N35" i="18"/>
  <c r="R35" i="18"/>
  <c r="V35" i="18"/>
  <c r="Z35" i="18"/>
  <c r="AD35" i="18"/>
  <c r="AH35" i="18"/>
  <c r="AL35" i="18"/>
  <c r="AP35" i="18"/>
  <c r="AT35" i="18"/>
  <c r="AX35" i="18"/>
  <c r="BB35" i="18"/>
  <c r="BF35" i="18"/>
  <c r="BJ35" i="18"/>
  <c r="BN35" i="18"/>
  <c r="BR35" i="18"/>
  <c r="BV35" i="18"/>
  <c r="BZ35" i="18"/>
  <c r="CD35" i="18"/>
  <c r="CH35" i="18"/>
  <c r="CL35" i="18"/>
  <c r="C36" i="18"/>
  <c r="G36" i="18"/>
  <c r="K36" i="18"/>
  <c r="O36" i="18"/>
  <c r="S36" i="18"/>
  <c r="W36" i="18"/>
  <c r="AA36" i="18"/>
  <c r="AE36" i="18"/>
  <c r="AI36" i="18"/>
  <c r="AM36" i="18"/>
  <c r="AQ36" i="18"/>
  <c r="AU36" i="18"/>
  <c r="AY36" i="18"/>
  <c r="BC36" i="18"/>
  <c r="BG36" i="18"/>
  <c r="BK36" i="18"/>
  <c r="BO36" i="18"/>
  <c r="BS36" i="18"/>
  <c r="BW36" i="18"/>
  <c r="CA36" i="18"/>
  <c r="CE36" i="18"/>
  <c r="CI36" i="18"/>
  <c r="CM36" i="18"/>
  <c r="D37" i="18"/>
  <c r="H37" i="18"/>
  <c r="L37" i="18"/>
  <c r="P37" i="18"/>
  <c r="T37" i="18"/>
  <c r="X37" i="18"/>
  <c r="AB37" i="18"/>
  <c r="AF37" i="18"/>
  <c r="AJ37" i="18"/>
  <c r="AN37" i="18"/>
  <c r="AR37" i="18"/>
  <c r="AV37" i="18"/>
  <c r="AZ37" i="18"/>
  <c r="BD37" i="18"/>
  <c r="BH37" i="18"/>
  <c r="BL37" i="18"/>
  <c r="BP37" i="18"/>
  <c r="BT37" i="18"/>
  <c r="BX37" i="18"/>
  <c r="CB37" i="18"/>
  <c r="CF37" i="18"/>
  <c r="CJ37" i="18"/>
  <c r="CN37" i="18"/>
  <c r="E38" i="18"/>
  <c r="I38" i="18"/>
  <c r="M38" i="18"/>
  <c r="Q38" i="18"/>
  <c r="U38" i="18"/>
  <c r="Y38" i="18"/>
  <c r="AC38" i="18"/>
  <c r="AG38" i="18"/>
  <c r="AK38" i="18"/>
  <c r="AO38" i="18"/>
  <c r="AS38" i="18"/>
  <c r="AW38" i="18"/>
  <c r="BA38" i="18"/>
  <c r="BE38" i="18"/>
  <c r="BI38" i="18"/>
  <c r="BM38" i="18"/>
  <c r="BQ38" i="18"/>
  <c r="BU38" i="18"/>
  <c r="BY38" i="18"/>
  <c r="CC38" i="18"/>
  <c r="CG38" i="18"/>
  <c r="CK38" i="18"/>
  <c r="B39" i="18"/>
  <c r="F39" i="18"/>
  <c r="J39" i="18"/>
  <c r="N39" i="18"/>
  <c r="R39" i="18"/>
  <c r="V39" i="18"/>
  <c r="Z39" i="18"/>
  <c r="AD39" i="18"/>
  <c r="AH39" i="18"/>
  <c r="AL39" i="18"/>
  <c r="AP39" i="18"/>
  <c r="AT39" i="18"/>
  <c r="AX39" i="18"/>
  <c r="BB39" i="18"/>
  <c r="BF39" i="18"/>
  <c r="BJ39" i="18"/>
  <c r="BN39" i="18"/>
  <c r="BR39" i="18"/>
  <c r="BV39" i="18"/>
  <c r="BZ39" i="18"/>
  <c r="CD39" i="18"/>
  <c r="CH39" i="18"/>
  <c r="CL39" i="18"/>
  <c r="C40" i="18"/>
  <c r="G40" i="18"/>
  <c r="K40" i="18"/>
  <c r="O40" i="18"/>
  <c r="S40" i="18"/>
  <c r="W40" i="18"/>
  <c r="AA40" i="18"/>
  <c r="AE40" i="18"/>
  <c r="AI40" i="18"/>
  <c r="AM40" i="18"/>
  <c r="AQ40" i="18"/>
  <c r="AU40" i="18"/>
  <c r="AY40" i="18"/>
  <c r="BC40" i="18"/>
  <c r="BG40" i="18"/>
  <c r="BK40" i="18"/>
  <c r="BO40" i="18"/>
  <c r="BS40" i="18"/>
  <c r="BW40" i="18"/>
  <c r="CA40" i="18"/>
  <c r="CE40" i="18"/>
  <c r="CI40" i="18"/>
  <c r="CM40" i="18"/>
  <c r="D41" i="18"/>
  <c r="H41" i="18"/>
  <c r="L41" i="18"/>
  <c r="P41" i="18"/>
  <c r="T41" i="18"/>
  <c r="X41" i="18"/>
  <c r="AB41" i="18"/>
  <c r="AF41" i="18"/>
  <c r="AJ41" i="18"/>
  <c r="AN41" i="18"/>
  <c r="AR41" i="18"/>
  <c r="AV41" i="18"/>
  <c r="AZ41" i="18"/>
  <c r="BD41" i="18"/>
  <c r="BH41" i="18"/>
  <c r="BL41" i="18"/>
  <c r="BP41" i="18"/>
  <c r="BT41" i="18"/>
  <c r="BX41" i="18"/>
  <c r="CB41" i="18"/>
  <c r="CF41" i="18"/>
  <c r="CJ41" i="18"/>
  <c r="CN41" i="18"/>
  <c r="E42" i="18"/>
  <c r="I42" i="18"/>
  <c r="M42" i="18"/>
  <c r="Q42" i="18"/>
  <c r="U42" i="18"/>
  <c r="Y42" i="18"/>
  <c r="AC42" i="18"/>
  <c r="AG42" i="18"/>
  <c r="AK42" i="18"/>
  <c r="AO42" i="18"/>
  <c r="AS42" i="18"/>
  <c r="AW42" i="18"/>
  <c r="BA42" i="18"/>
  <c r="BE42" i="18"/>
  <c r="BI42" i="18"/>
  <c r="BM42" i="18"/>
  <c r="BQ42" i="18"/>
  <c r="BU42" i="18"/>
  <c r="BY42" i="18"/>
  <c r="CC42" i="18"/>
  <c r="CG42" i="18"/>
  <c r="CK42" i="18"/>
  <c r="B43" i="18"/>
  <c r="F43" i="18"/>
  <c r="J43" i="18"/>
  <c r="N43" i="18"/>
  <c r="R43" i="18"/>
  <c r="V43" i="18"/>
  <c r="Z43" i="18"/>
  <c r="AD43" i="18"/>
  <c r="AH43" i="18"/>
  <c r="AL43" i="18"/>
  <c r="AP43" i="18"/>
  <c r="AT43" i="18"/>
  <c r="AX43" i="18"/>
  <c r="BB43" i="18"/>
  <c r="BF43" i="18"/>
  <c r="BJ43" i="18"/>
  <c r="BN43" i="18"/>
  <c r="BR43" i="18"/>
  <c r="BV43" i="18"/>
  <c r="BZ43" i="18"/>
  <c r="CD43" i="18"/>
  <c r="CH43" i="18"/>
  <c r="CL43" i="18"/>
  <c r="C44" i="18"/>
  <c r="G44" i="18"/>
  <c r="K44" i="18"/>
  <c r="O44" i="18"/>
  <c r="S44" i="18"/>
  <c r="W44" i="18"/>
  <c r="AA44" i="18"/>
  <c r="AE44" i="18"/>
  <c r="AI44" i="18"/>
  <c r="AM44" i="18"/>
  <c r="AQ44" i="18"/>
  <c r="AU44" i="18"/>
  <c r="AY44" i="18"/>
  <c r="BC44" i="18"/>
  <c r="BG44" i="18"/>
  <c r="BK44" i="18"/>
  <c r="BO44" i="18"/>
  <c r="BS44" i="18"/>
  <c r="BW44" i="18"/>
  <c r="CA44" i="18"/>
  <c r="CE44" i="18"/>
  <c r="CI44" i="18"/>
  <c r="CM44" i="18"/>
  <c r="D45" i="18"/>
  <c r="H45" i="18"/>
  <c r="L45" i="18"/>
  <c r="P45" i="18"/>
  <c r="T45" i="18"/>
  <c r="X45" i="18"/>
  <c r="AB45" i="18"/>
  <c r="AF45" i="18"/>
  <c r="AJ45" i="18"/>
  <c r="AN45" i="18"/>
  <c r="AR45" i="18"/>
  <c r="AV45" i="18"/>
  <c r="AZ45" i="18"/>
  <c r="BD45" i="18"/>
  <c r="BH45" i="18"/>
  <c r="BL45" i="18"/>
  <c r="BP45" i="18"/>
  <c r="BT45" i="18"/>
  <c r="BX45" i="18"/>
  <c r="CB45" i="18"/>
  <c r="CF45" i="18"/>
  <c r="CJ45" i="18"/>
  <c r="CN45" i="18"/>
  <c r="E46" i="18"/>
  <c r="I46" i="18"/>
  <c r="M46" i="18"/>
  <c r="Q46" i="18"/>
  <c r="U46" i="18"/>
  <c r="Y46" i="18"/>
  <c r="AC46" i="18"/>
  <c r="AG46" i="18"/>
  <c r="AK46" i="18"/>
  <c r="AO46" i="18"/>
  <c r="AS46" i="18"/>
  <c r="AW46" i="18"/>
  <c r="BA46" i="18"/>
  <c r="BE46" i="18"/>
  <c r="BI46" i="18"/>
  <c r="BM46" i="18"/>
  <c r="BQ46" i="18"/>
  <c r="BU46" i="18"/>
  <c r="BY46" i="18"/>
  <c r="CC46" i="18"/>
  <c r="CG46" i="18"/>
  <c r="CK46" i="18"/>
  <c r="B47" i="18"/>
  <c r="F47" i="18"/>
  <c r="J47" i="18"/>
  <c r="N47" i="18"/>
  <c r="R47" i="18"/>
  <c r="V47" i="18"/>
  <c r="Z47" i="18"/>
  <c r="AD47" i="18"/>
  <c r="AH47" i="18"/>
  <c r="AL47" i="18"/>
  <c r="AP47" i="18"/>
  <c r="AT47" i="18"/>
  <c r="AX47" i="18"/>
  <c r="BB47" i="18"/>
  <c r="BF47" i="18"/>
  <c r="BJ47" i="18"/>
  <c r="BN47" i="18"/>
  <c r="BR47" i="18"/>
  <c r="BV47" i="18"/>
  <c r="BZ47" i="18"/>
  <c r="CD47" i="18"/>
  <c r="CH47" i="18"/>
  <c r="CL47" i="18"/>
  <c r="C48" i="18"/>
  <c r="G48" i="18"/>
  <c r="K48" i="18"/>
  <c r="O48" i="18"/>
  <c r="S48" i="18"/>
  <c r="W48" i="18"/>
  <c r="AA48" i="18"/>
  <c r="AE48" i="18"/>
  <c r="AI48" i="18"/>
  <c r="AM48" i="18"/>
  <c r="AQ48" i="18"/>
  <c r="AU48" i="18"/>
  <c r="AY48" i="18"/>
  <c r="BC48" i="18"/>
  <c r="BG48" i="18"/>
  <c r="BK48" i="18"/>
  <c r="BO48" i="18"/>
  <c r="BS48" i="18"/>
  <c r="BW48" i="18"/>
  <c r="CA48" i="18"/>
  <c r="CE48" i="18"/>
  <c r="CI48" i="18"/>
  <c r="CM48" i="18"/>
  <c r="D49" i="18"/>
  <c r="H49" i="18"/>
  <c r="L49" i="18"/>
  <c r="P49" i="18"/>
  <c r="T49" i="18"/>
  <c r="X49" i="18"/>
  <c r="AB49" i="18"/>
  <c r="AF49" i="18"/>
  <c r="AJ49" i="18"/>
  <c r="AN49" i="18"/>
  <c r="AR49" i="18"/>
  <c r="AV49" i="18"/>
  <c r="AZ49" i="18"/>
  <c r="BD49" i="18"/>
  <c r="BH49" i="18"/>
  <c r="BL49" i="18"/>
  <c r="BP49" i="18"/>
  <c r="BT49" i="18"/>
  <c r="BX49" i="18"/>
  <c r="CB49" i="18"/>
  <c r="CF49" i="18"/>
  <c r="CJ49" i="18"/>
  <c r="CN49" i="18"/>
  <c r="E50" i="18"/>
  <c r="I50" i="18"/>
  <c r="M50" i="18"/>
  <c r="Q50" i="18"/>
  <c r="U50" i="18"/>
  <c r="Y50" i="18"/>
  <c r="AC50" i="18"/>
  <c r="AG50" i="18"/>
  <c r="AK50" i="18"/>
  <c r="AO50" i="18"/>
  <c r="AS50" i="18"/>
  <c r="AW50" i="18"/>
  <c r="BA50" i="18"/>
  <c r="BE50" i="18"/>
  <c r="BI50" i="18"/>
  <c r="BM50" i="18"/>
  <c r="BQ50" i="18"/>
  <c r="BU50" i="18"/>
  <c r="BY50" i="18"/>
  <c r="CC50" i="18"/>
  <c r="CG50" i="18"/>
  <c r="CK50" i="18"/>
  <c r="B51" i="18"/>
  <c r="F51" i="18"/>
  <c r="J51" i="18"/>
  <c r="N51" i="18"/>
  <c r="R51" i="18"/>
  <c r="V51" i="18"/>
  <c r="Z51" i="18"/>
  <c r="AD51" i="18"/>
  <c r="AH51" i="18"/>
  <c r="AL51" i="18"/>
  <c r="AP51" i="18"/>
  <c r="AT51" i="18"/>
  <c r="AX51" i="18"/>
  <c r="BB51" i="18"/>
  <c r="BF51" i="18"/>
  <c r="BJ51" i="18"/>
  <c r="BN51" i="18"/>
  <c r="BR51" i="18"/>
  <c r="BV51" i="18"/>
  <c r="BZ51" i="18"/>
  <c r="CD51" i="18"/>
  <c r="CH51" i="18"/>
  <c r="CL51" i="18"/>
  <c r="C52" i="18"/>
  <c r="G52" i="18"/>
  <c r="K52" i="18"/>
  <c r="O52" i="18"/>
  <c r="S52" i="18"/>
  <c r="W52" i="18"/>
  <c r="AA52" i="18"/>
  <c r="AE52" i="18"/>
  <c r="AI52" i="18"/>
  <c r="AM52" i="18"/>
  <c r="AQ52" i="18"/>
  <c r="AU52" i="18"/>
  <c r="AY52" i="18"/>
  <c r="BC52" i="18"/>
  <c r="BG52" i="18"/>
  <c r="BK52" i="18"/>
  <c r="BO52" i="18"/>
  <c r="BS52" i="18"/>
  <c r="BW52" i="18"/>
  <c r="CA52" i="18"/>
  <c r="CE52" i="18"/>
  <c r="CI52" i="18"/>
  <c r="CM52" i="18"/>
  <c r="D53" i="18"/>
  <c r="H53" i="18"/>
  <c r="L53" i="18"/>
  <c r="P53" i="18"/>
  <c r="T53" i="18"/>
  <c r="X53" i="18"/>
  <c r="AB53" i="18"/>
  <c r="AF53" i="18"/>
  <c r="AJ53" i="18"/>
  <c r="AN53" i="18"/>
  <c r="AR53" i="18"/>
  <c r="AV53" i="18"/>
  <c r="AZ53" i="18"/>
  <c r="BD53" i="18"/>
  <c r="BH53" i="18"/>
  <c r="BL53" i="18"/>
  <c r="BP53" i="18"/>
  <c r="BT53" i="18"/>
  <c r="BX53" i="18"/>
  <c r="CB53" i="18"/>
  <c r="CF53" i="18"/>
  <c r="B50" i="17"/>
  <c r="F50" i="17"/>
  <c r="J50" i="17"/>
  <c r="N50" i="17"/>
  <c r="R50" i="17"/>
  <c r="V50" i="17"/>
  <c r="Z50" i="17"/>
  <c r="AD50" i="17"/>
  <c r="AH50" i="17"/>
  <c r="AL50" i="17"/>
  <c r="AP50" i="17"/>
  <c r="AT50" i="17"/>
  <c r="AX50" i="17"/>
  <c r="BB50" i="17"/>
  <c r="BF50" i="17"/>
  <c r="BJ50" i="17"/>
  <c r="BN50" i="17"/>
  <c r="BR50" i="17"/>
  <c r="BV50" i="17"/>
  <c r="BZ50" i="17"/>
  <c r="CD50" i="17"/>
  <c r="CH50" i="17"/>
  <c r="CL50" i="17"/>
  <c r="C51" i="17"/>
  <c r="G51" i="17"/>
  <c r="K51" i="17"/>
  <c r="O51" i="17"/>
  <c r="S51" i="17"/>
  <c r="W51" i="17"/>
  <c r="AA51" i="17"/>
  <c r="AE51" i="17"/>
  <c r="AI51" i="17"/>
  <c r="AM51" i="17"/>
  <c r="AQ51" i="17"/>
  <c r="AU51" i="17"/>
  <c r="AY51" i="17"/>
  <c r="BC51" i="17"/>
  <c r="BG51" i="17"/>
  <c r="BK51" i="17"/>
  <c r="BO51" i="17"/>
  <c r="BS51" i="17"/>
  <c r="BW51" i="17"/>
  <c r="CA51" i="17"/>
  <c r="CE51" i="17"/>
  <c r="CI51" i="17"/>
  <c r="CM51" i="17"/>
  <c r="D52" i="17"/>
  <c r="H52" i="17"/>
  <c r="L52" i="17"/>
  <c r="P52" i="17"/>
  <c r="T52" i="17"/>
  <c r="X52" i="17"/>
  <c r="AB52" i="17"/>
  <c r="AF52" i="17"/>
  <c r="AJ52" i="17"/>
  <c r="AN52" i="17"/>
  <c r="AR52" i="17"/>
  <c r="AV52" i="17"/>
  <c r="AZ52" i="17"/>
  <c r="BD52" i="17"/>
  <c r="BH52" i="17"/>
  <c r="BL52" i="17"/>
  <c r="BP52" i="17"/>
  <c r="BT52" i="17"/>
  <c r="BX52" i="17"/>
  <c r="CB52" i="17"/>
  <c r="CF52" i="17"/>
  <c r="CJ52" i="17"/>
  <c r="CN52" i="17"/>
  <c r="E53" i="17"/>
  <c r="I53" i="17"/>
  <c r="M53" i="17"/>
  <c r="Q53" i="17"/>
  <c r="U53" i="17"/>
  <c r="Y53" i="17"/>
  <c r="AC53" i="17"/>
  <c r="AG53" i="17"/>
  <c r="AK53" i="17"/>
  <c r="AO53" i="17"/>
  <c r="AS53" i="17"/>
  <c r="AW53" i="17"/>
  <c r="BA53" i="17"/>
  <c r="BE53" i="17"/>
  <c r="BI53" i="17"/>
  <c r="BM53" i="17"/>
  <c r="BQ53" i="17"/>
  <c r="BU53" i="17"/>
  <c r="BY53" i="17"/>
  <c r="CC53" i="17"/>
  <c r="CG53" i="17"/>
  <c r="CK53" i="17"/>
  <c r="B54" i="17"/>
  <c r="F54" i="17"/>
  <c r="J54" i="17"/>
  <c r="N54" i="17"/>
  <c r="R54" i="17"/>
  <c r="V54" i="17"/>
  <c r="Z54" i="17"/>
  <c r="AD54" i="17"/>
  <c r="AH54" i="17"/>
  <c r="AL54" i="17"/>
  <c r="AP54" i="17"/>
  <c r="AT54" i="17"/>
  <c r="AX54" i="17"/>
  <c r="BB54" i="17"/>
  <c r="BF54" i="17"/>
  <c r="BJ54" i="17"/>
  <c r="BN54" i="17"/>
  <c r="BR54" i="17"/>
  <c r="BV54" i="17"/>
  <c r="BZ54" i="17"/>
  <c r="CD54" i="17"/>
  <c r="CH54" i="17"/>
  <c r="CL54" i="17"/>
  <c r="C55" i="17"/>
  <c r="G55" i="17"/>
  <c r="K55" i="17"/>
  <c r="O55" i="17"/>
  <c r="S55" i="17"/>
  <c r="W55" i="17"/>
  <c r="AA55" i="17"/>
  <c r="AE55" i="17"/>
  <c r="AI55" i="17"/>
  <c r="AM55" i="17"/>
  <c r="AQ55" i="17"/>
  <c r="AU55" i="17"/>
  <c r="AY55" i="17"/>
  <c r="BC55" i="17"/>
  <c r="BG55" i="17"/>
  <c r="BK55" i="17"/>
  <c r="BO55" i="17"/>
  <c r="BS55" i="17"/>
  <c r="BW55" i="17"/>
  <c r="CA55" i="17"/>
  <c r="CE55" i="17"/>
  <c r="CI55" i="17"/>
  <c r="CM55" i="17"/>
  <c r="D56" i="17"/>
  <c r="H56" i="17"/>
  <c r="L56" i="17"/>
  <c r="P56" i="17"/>
  <c r="T56" i="17"/>
  <c r="X56" i="17"/>
  <c r="AB56" i="17"/>
  <c r="AF56" i="17"/>
  <c r="AJ56" i="17"/>
  <c r="AN56" i="17"/>
  <c r="AR56" i="17"/>
  <c r="AV56" i="17"/>
  <c r="AZ56" i="17"/>
  <c r="BD56" i="17"/>
  <c r="BH56" i="17"/>
  <c r="BL56" i="17"/>
  <c r="BP56" i="17"/>
  <c r="BT56" i="17"/>
  <c r="BX56" i="17"/>
  <c r="CB56" i="17"/>
  <c r="CF56" i="17"/>
  <c r="CJ56" i="17"/>
  <c r="CN56" i="17"/>
  <c r="E57" i="17"/>
  <c r="I57" i="17"/>
  <c r="M57" i="17"/>
  <c r="Q57" i="17"/>
  <c r="U57" i="17"/>
  <c r="Y57" i="17"/>
  <c r="AC57" i="17"/>
  <c r="AG57" i="17"/>
  <c r="AK57" i="17"/>
  <c r="AO57" i="17"/>
  <c r="AS57" i="17"/>
  <c r="AW57" i="17"/>
  <c r="BA57" i="17"/>
  <c r="BE57" i="17"/>
  <c r="BI57" i="17"/>
  <c r="BM57" i="17"/>
  <c r="BQ57" i="17"/>
  <c r="BU57" i="17"/>
  <c r="BY57" i="17"/>
  <c r="CC57" i="17"/>
  <c r="CG57" i="17"/>
  <c r="CK57" i="17"/>
  <c r="B58" i="17"/>
  <c r="F58" i="17"/>
  <c r="J58" i="17"/>
  <c r="N58" i="17"/>
  <c r="R58" i="17"/>
  <c r="V58" i="17"/>
  <c r="Z58" i="17"/>
  <c r="AD58" i="17"/>
  <c r="AH58" i="17"/>
  <c r="AL58" i="17"/>
  <c r="AP58" i="17"/>
  <c r="AT58" i="17"/>
  <c r="AX58" i="17"/>
  <c r="BB58" i="17"/>
  <c r="BF58" i="17"/>
  <c r="BJ58" i="17"/>
  <c r="BN58" i="17"/>
  <c r="BR58" i="17"/>
  <c r="BV58" i="17"/>
  <c r="BZ58" i="17"/>
  <c r="CD58" i="17"/>
  <c r="CH58" i="17"/>
  <c r="CL58" i="17"/>
  <c r="C59" i="17"/>
  <c r="G59" i="17"/>
  <c r="K59" i="17"/>
  <c r="O59" i="17"/>
  <c r="S59" i="17"/>
  <c r="W59" i="17"/>
  <c r="AA59" i="17"/>
  <c r="AE59" i="17"/>
  <c r="AI59" i="17"/>
  <c r="AM59" i="17"/>
  <c r="AQ59" i="17"/>
  <c r="AU59" i="17"/>
  <c r="AY59" i="17"/>
  <c r="BC59" i="17"/>
  <c r="BG59" i="17"/>
  <c r="BK59" i="17"/>
  <c r="BO59" i="17"/>
  <c r="BS59" i="17"/>
  <c r="BW59" i="17"/>
  <c r="CA59" i="17"/>
  <c r="CE59" i="17"/>
  <c r="CI59" i="17"/>
  <c r="CM59" i="17"/>
  <c r="D60" i="17"/>
  <c r="H60" i="17"/>
  <c r="L60" i="17"/>
  <c r="P60" i="17"/>
  <c r="T60" i="17"/>
  <c r="X60" i="17"/>
  <c r="AB60" i="17"/>
  <c r="AF60" i="17"/>
  <c r="AJ60" i="17"/>
  <c r="AN60" i="17"/>
  <c r="AR60" i="17"/>
  <c r="AV60" i="17"/>
  <c r="AZ60" i="17"/>
  <c r="BD60" i="17"/>
  <c r="BH60" i="17"/>
  <c r="BL60" i="17"/>
  <c r="BP60" i="17"/>
  <c r="BT60" i="17"/>
  <c r="BX60" i="17"/>
  <c r="CB60" i="17"/>
  <c r="CF60" i="17"/>
  <c r="CJ60" i="17"/>
  <c r="CN60" i="17"/>
  <c r="E5" i="18"/>
  <c r="I5" i="18"/>
  <c r="M5" i="18"/>
  <c r="Q5" i="18"/>
  <c r="U5" i="18"/>
  <c r="Y5" i="18"/>
  <c r="AC5" i="18"/>
  <c r="AG5" i="18"/>
  <c r="AK5" i="18"/>
  <c r="AO5" i="18"/>
  <c r="AS5" i="18"/>
  <c r="AW5" i="18"/>
  <c r="BA5" i="18"/>
  <c r="BE5" i="18"/>
  <c r="BI5" i="18"/>
  <c r="BM5" i="18"/>
  <c r="BQ5" i="18"/>
  <c r="BU5" i="18"/>
  <c r="BY5" i="18"/>
  <c r="CC5" i="18"/>
  <c r="CG5" i="18"/>
  <c r="CK5" i="18"/>
  <c r="B6" i="18"/>
  <c r="F6" i="18"/>
  <c r="J6" i="18"/>
  <c r="N6" i="18"/>
  <c r="R6" i="18"/>
  <c r="V6" i="18"/>
  <c r="Z6" i="18"/>
  <c r="AD6" i="18"/>
  <c r="AH6" i="18"/>
  <c r="AL6" i="18"/>
  <c r="AP6" i="18"/>
  <c r="AT6" i="18"/>
  <c r="AX6" i="18"/>
  <c r="BB6" i="18"/>
  <c r="BF6" i="18"/>
  <c r="BJ6" i="18"/>
  <c r="BN6" i="18"/>
  <c r="BR6" i="18"/>
  <c r="BV6" i="18"/>
  <c r="BZ6" i="18"/>
  <c r="CD6" i="18"/>
  <c r="CH6" i="18"/>
  <c r="CL6" i="18"/>
  <c r="C7" i="18"/>
  <c r="G7" i="18"/>
  <c r="K7" i="18"/>
  <c r="O7" i="18"/>
  <c r="S7" i="18"/>
  <c r="W7" i="18"/>
  <c r="AA7" i="18"/>
  <c r="AE7" i="18"/>
  <c r="AI7" i="18"/>
  <c r="AM7" i="18"/>
  <c r="AQ7" i="18"/>
  <c r="AU7" i="18"/>
  <c r="AY7" i="18"/>
  <c r="BC7" i="18"/>
  <c r="BG7" i="18"/>
  <c r="BK7" i="18"/>
  <c r="BO7" i="18"/>
  <c r="BS7" i="18"/>
  <c r="BW7" i="18"/>
  <c r="CA7" i="18"/>
  <c r="CE7" i="18"/>
  <c r="CI7" i="18"/>
  <c r="CM7" i="18"/>
  <c r="D8" i="18"/>
  <c r="H8" i="18"/>
  <c r="L8" i="18"/>
  <c r="P8" i="18"/>
  <c r="T8" i="18"/>
  <c r="X8" i="18"/>
  <c r="AB8" i="18"/>
  <c r="AF8" i="18"/>
  <c r="AJ8" i="18"/>
  <c r="AN8" i="18"/>
  <c r="AR8" i="18"/>
  <c r="AV8" i="18"/>
  <c r="AZ8" i="18"/>
  <c r="BD8" i="18"/>
  <c r="BH8" i="18"/>
  <c r="BL8" i="18"/>
  <c r="BP8" i="18"/>
  <c r="BT8" i="18"/>
  <c r="BX8" i="18"/>
  <c r="CB8" i="18"/>
  <c r="CF8" i="18"/>
  <c r="CJ8" i="18"/>
  <c r="CN8" i="18"/>
  <c r="E9" i="18"/>
  <c r="I9" i="18"/>
  <c r="M9" i="18"/>
  <c r="Q9" i="18"/>
  <c r="U9" i="18"/>
  <c r="Y9" i="18"/>
  <c r="AC9" i="18"/>
  <c r="AG9" i="18"/>
  <c r="AK9" i="18"/>
  <c r="AO9" i="18"/>
  <c r="AS9" i="18"/>
  <c r="AW9" i="18"/>
  <c r="BA9" i="18"/>
  <c r="BE9" i="18"/>
  <c r="BI9" i="18"/>
  <c r="BM9" i="18"/>
  <c r="BQ9" i="18"/>
  <c r="BU9" i="18"/>
  <c r="BY9" i="18"/>
  <c r="CC9" i="18"/>
  <c r="CG9" i="18"/>
  <c r="CK9" i="18"/>
  <c r="B10" i="18"/>
  <c r="F10" i="18"/>
  <c r="J10" i="18"/>
  <c r="N10" i="18"/>
  <c r="R10" i="18"/>
  <c r="V10" i="18"/>
  <c r="Z10" i="18"/>
  <c r="AD10" i="18"/>
  <c r="AH10" i="18"/>
  <c r="AL10" i="18"/>
  <c r="AP10" i="18"/>
  <c r="AT10" i="18"/>
  <c r="AX10" i="18"/>
  <c r="BB10" i="18"/>
  <c r="BF10" i="18"/>
  <c r="BJ10" i="18"/>
  <c r="BN10" i="18"/>
  <c r="BR10" i="18"/>
  <c r="BV10" i="18"/>
  <c r="BZ10" i="18"/>
  <c r="CD10" i="18"/>
  <c r="CH10" i="18"/>
  <c r="CL10" i="18"/>
  <c r="C11" i="18"/>
  <c r="G11" i="18"/>
  <c r="K11" i="18"/>
  <c r="O11" i="18"/>
  <c r="S11" i="18"/>
  <c r="W11" i="18"/>
  <c r="AA11" i="18"/>
  <c r="AE11" i="18"/>
  <c r="AI11" i="18"/>
  <c r="AM11" i="18"/>
  <c r="AQ11" i="18"/>
  <c r="AU11" i="18"/>
  <c r="AY11" i="18"/>
  <c r="BC11" i="18"/>
  <c r="BG11" i="18"/>
  <c r="BK11" i="18"/>
  <c r="BO11" i="18"/>
  <c r="BS11" i="18"/>
  <c r="BW11" i="18"/>
  <c r="CA11" i="18"/>
  <c r="CE11" i="18"/>
  <c r="CI11" i="18"/>
  <c r="CM11" i="18"/>
  <c r="D12" i="18"/>
  <c r="H12" i="18"/>
  <c r="L12" i="18"/>
  <c r="P12" i="18"/>
  <c r="T12" i="18"/>
  <c r="X12" i="18"/>
  <c r="AB12" i="18"/>
  <c r="AF12" i="18"/>
  <c r="AJ12" i="18"/>
  <c r="AN12" i="18"/>
  <c r="AR12" i="18"/>
  <c r="AV12" i="18"/>
  <c r="AZ12" i="18"/>
  <c r="BD12" i="18"/>
  <c r="BH12" i="18"/>
  <c r="BL12" i="18"/>
  <c r="BP12" i="18"/>
  <c r="BT12" i="18"/>
  <c r="BX12" i="18"/>
  <c r="CB12" i="18"/>
  <c r="CF12" i="18"/>
  <c r="CJ12" i="18"/>
  <c r="CN12" i="18"/>
  <c r="E13" i="18"/>
  <c r="I13" i="18"/>
  <c r="M13" i="18"/>
  <c r="Q13" i="18"/>
  <c r="U13" i="18"/>
  <c r="Y13" i="18"/>
  <c r="AC13" i="18"/>
  <c r="AG13" i="18"/>
  <c r="AK13" i="18"/>
  <c r="AO13" i="18"/>
  <c r="AS13" i="18"/>
  <c r="AW13" i="18"/>
  <c r="BA13" i="18"/>
  <c r="BE13" i="18"/>
  <c r="BI13" i="18"/>
  <c r="BM13" i="18"/>
  <c r="BQ13" i="18"/>
  <c r="BU13" i="18"/>
  <c r="BY13" i="18"/>
  <c r="CC13" i="18"/>
  <c r="CG13" i="18"/>
  <c r="CK13" i="18"/>
  <c r="B14" i="18"/>
  <c r="F14" i="18"/>
  <c r="J14" i="18"/>
  <c r="N14" i="18"/>
  <c r="R14" i="18"/>
  <c r="V14" i="18"/>
  <c r="Z14" i="18"/>
  <c r="AD14" i="18"/>
  <c r="AH14" i="18"/>
  <c r="AL14" i="18"/>
  <c r="AP14" i="18"/>
  <c r="AT14" i="18"/>
  <c r="AX14" i="18"/>
  <c r="BB14" i="18"/>
  <c r="BF14" i="18"/>
  <c r="BJ14" i="18"/>
  <c r="BN14" i="18"/>
  <c r="BR14" i="18"/>
  <c r="BV14" i="18"/>
  <c r="BZ14" i="18"/>
  <c r="CD14" i="18"/>
  <c r="CH14" i="18"/>
  <c r="CL14" i="18"/>
  <c r="C15" i="18"/>
  <c r="G15" i="18"/>
  <c r="K15" i="18"/>
  <c r="O15" i="18"/>
  <c r="S15" i="18"/>
  <c r="W15" i="18"/>
  <c r="AA15" i="18"/>
  <c r="AE15" i="18"/>
  <c r="AI15" i="18"/>
  <c r="AM15" i="18"/>
  <c r="AQ15" i="18"/>
  <c r="AU15" i="18"/>
  <c r="AY15" i="18"/>
  <c r="BC15" i="18"/>
  <c r="BG15" i="18"/>
  <c r="BK15" i="18"/>
  <c r="BO15" i="18"/>
  <c r="BS15" i="18"/>
  <c r="BW15" i="18"/>
  <c r="CA15" i="18"/>
  <c r="CE15" i="18"/>
  <c r="CI15" i="18"/>
  <c r="CM15" i="18"/>
  <c r="D16" i="18"/>
  <c r="H16" i="18"/>
  <c r="L16" i="18"/>
  <c r="P16" i="18"/>
  <c r="T16" i="18"/>
  <c r="X16" i="18"/>
  <c r="AB16" i="18"/>
  <c r="AF16" i="18"/>
  <c r="AJ16" i="18"/>
  <c r="AN16" i="18"/>
  <c r="AR16" i="18"/>
  <c r="AV16" i="18"/>
  <c r="AZ16" i="18"/>
  <c r="BD16" i="18"/>
  <c r="BH16" i="18"/>
  <c r="BL16" i="18"/>
  <c r="BP16" i="18"/>
  <c r="BT16" i="18"/>
  <c r="BX16" i="18"/>
  <c r="CB16" i="18"/>
  <c r="CF16" i="18"/>
  <c r="CJ16" i="18"/>
  <c r="CN16" i="18"/>
  <c r="E17" i="18"/>
  <c r="I17" i="18"/>
  <c r="M17" i="18"/>
  <c r="Q17" i="18"/>
  <c r="U17" i="18"/>
  <c r="Y17" i="18"/>
  <c r="AC17" i="18"/>
  <c r="AG17" i="18"/>
  <c r="AK17" i="18"/>
  <c r="AO17" i="18"/>
  <c r="AS17" i="18"/>
  <c r="AW17" i="18"/>
  <c r="BA17" i="18"/>
  <c r="BE17" i="18"/>
  <c r="BI17" i="18"/>
  <c r="BM17" i="18"/>
  <c r="BQ17" i="18"/>
  <c r="BU17" i="18"/>
  <c r="BY17" i="18"/>
  <c r="CC17" i="18"/>
  <c r="CG17" i="18"/>
  <c r="CK17" i="18"/>
  <c r="B18" i="18"/>
  <c r="F18" i="18"/>
  <c r="J18" i="18"/>
  <c r="N18" i="18"/>
  <c r="R18" i="18"/>
  <c r="V18" i="18"/>
  <c r="Z18" i="18"/>
  <c r="AD18" i="18"/>
  <c r="AH18" i="18"/>
  <c r="AL18" i="18"/>
  <c r="AP18" i="18"/>
  <c r="AT18" i="18"/>
  <c r="AX18" i="18"/>
  <c r="BB18" i="18"/>
  <c r="BF18" i="18"/>
  <c r="BJ18" i="18"/>
  <c r="BN18" i="18"/>
  <c r="BR18" i="18"/>
  <c r="BV18" i="18"/>
  <c r="BZ18" i="18"/>
  <c r="CD18" i="18"/>
  <c r="CH18" i="18"/>
  <c r="CL18" i="18"/>
  <c r="C19" i="18"/>
  <c r="G19" i="18"/>
  <c r="K19" i="18"/>
  <c r="O19" i="18"/>
  <c r="S19" i="18"/>
  <c r="W19" i="18"/>
  <c r="AA19" i="18"/>
  <c r="AE19" i="18"/>
  <c r="AI19" i="18"/>
  <c r="AM19" i="18"/>
  <c r="AQ19" i="18"/>
  <c r="AU19" i="18"/>
  <c r="AY19" i="18"/>
  <c r="BC19" i="18"/>
  <c r="BG19" i="18"/>
  <c r="BK19" i="18"/>
  <c r="BO19" i="18"/>
  <c r="BS19" i="18"/>
  <c r="BW19" i="18"/>
  <c r="CA19" i="18"/>
  <c r="CE19" i="18"/>
  <c r="CI19" i="18"/>
  <c r="CM19" i="18"/>
  <c r="D20" i="18"/>
  <c r="H20" i="18"/>
  <c r="L20" i="18"/>
  <c r="P20" i="18"/>
  <c r="T20" i="18"/>
  <c r="X20" i="18"/>
  <c r="AB20" i="18"/>
  <c r="AF20" i="18"/>
  <c r="AJ20" i="18"/>
  <c r="AN20" i="18"/>
  <c r="AR20" i="18"/>
  <c r="AV20" i="18"/>
  <c r="AZ20" i="18"/>
  <c r="BD20" i="18"/>
  <c r="BH20" i="18"/>
  <c r="BL20" i="18"/>
  <c r="BP20" i="18"/>
  <c r="BT20" i="18"/>
  <c r="BX20" i="18"/>
  <c r="CB20" i="18"/>
  <c r="CF20" i="18"/>
  <c r="CJ20" i="18"/>
  <c r="CN20" i="18"/>
  <c r="E21" i="18"/>
  <c r="I21" i="18"/>
  <c r="M21" i="18"/>
  <c r="Q21" i="18"/>
  <c r="U21" i="18"/>
  <c r="Y21" i="18"/>
  <c r="AC21" i="18"/>
  <c r="AG21" i="18"/>
  <c r="AK21" i="18"/>
  <c r="AO21" i="18"/>
  <c r="AS21" i="18"/>
  <c r="AW21" i="18"/>
  <c r="BA21" i="18"/>
  <c r="BE21" i="18"/>
  <c r="BI21" i="18"/>
  <c r="BM21" i="18"/>
  <c r="BQ21" i="18"/>
  <c r="BU21" i="18"/>
  <c r="BY21" i="18"/>
  <c r="CC21" i="18"/>
  <c r="CG21" i="18"/>
  <c r="CK21" i="18"/>
  <c r="B22" i="18"/>
  <c r="F22" i="18"/>
  <c r="J22" i="18"/>
  <c r="N22" i="18"/>
  <c r="R22" i="18"/>
  <c r="V22" i="18"/>
  <c r="Z22" i="18"/>
  <c r="AD22" i="18"/>
  <c r="AH22" i="18"/>
  <c r="AL22" i="18"/>
  <c r="AP22" i="18"/>
  <c r="AT22" i="18"/>
  <c r="AX22" i="18"/>
  <c r="BB22" i="18"/>
  <c r="BF22" i="18"/>
  <c r="BJ22" i="18"/>
  <c r="BN22" i="18"/>
  <c r="BR22" i="18"/>
  <c r="BV22" i="18"/>
  <c r="BZ22" i="18"/>
  <c r="CD22" i="18"/>
  <c r="CH22" i="18"/>
  <c r="CL22" i="18"/>
  <c r="C23" i="18"/>
  <c r="G23" i="18"/>
  <c r="K23" i="18"/>
  <c r="O23" i="18"/>
  <c r="S23" i="18"/>
  <c r="W23" i="18"/>
  <c r="AA23" i="18"/>
  <c r="AE23" i="18"/>
  <c r="AI23" i="18"/>
  <c r="AM23" i="18"/>
  <c r="AQ23" i="18"/>
  <c r="AU23" i="18"/>
  <c r="AY23" i="18"/>
  <c r="BC23" i="18"/>
  <c r="BG23" i="18"/>
  <c r="BK23" i="18"/>
  <c r="BO23" i="18"/>
  <c r="BS23" i="18"/>
  <c r="BW23" i="18"/>
  <c r="CA23" i="18"/>
  <c r="CE23" i="18"/>
  <c r="CI23" i="18"/>
  <c r="CM23" i="18"/>
  <c r="D24" i="18"/>
  <c r="H24" i="18"/>
  <c r="L24" i="18"/>
  <c r="P24" i="18"/>
  <c r="T24" i="18"/>
  <c r="X24" i="18"/>
  <c r="AB24" i="18"/>
  <c r="AF24" i="18"/>
  <c r="AJ24" i="18"/>
  <c r="AN24" i="18"/>
  <c r="AR24" i="18"/>
  <c r="AV24" i="18"/>
  <c r="AZ24" i="18"/>
  <c r="BD24" i="18"/>
  <c r="BH24" i="18"/>
  <c r="BL24" i="18"/>
  <c r="BP24" i="18"/>
  <c r="BT24" i="18"/>
  <c r="BX24" i="18"/>
  <c r="CB24" i="18"/>
  <c r="CF24" i="18"/>
  <c r="CJ24" i="18"/>
  <c r="CN24" i="18"/>
  <c r="E25" i="18"/>
  <c r="I25" i="18"/>
  <c r="M25" i="18"/>
  <c r="Q25" i="18"/>
  <c r="U25" i="18"/>
  <c r="Y25" i="18"/>
  <c r="AC25" i="18"/>
  <c r="AG25" i="18"/>
  <c r="AK25" i="18"/>
  <c r="AO25" i="18"/>
  <c r="AS25" i="18"/>
  <c r="AW25" i="18"/>
  <c r="BA25" i="18"/>
  <c r="BE25" i="18"/>
  <c r="BI25" i="18"/>
  <c r="BM25" i="18"/>
  <c r="BQ25" i="18"/>
  <c r="BU25" i="18"/>
  <c r="BY25" i="18"/>
  <c r="CC25" i="18"/>
  <c r="CG25" i="18"/>
  <c r="CK25" i="18"/>
  <c r="B26" i="18"/>
  <c r="F26" i="18"/>
  <c r="J26" i="18"/>
  <c r="N26" i="18"/>
  <c r="R26" i="18"/>
  <c r="V26" i="18"/>
  <c r="Z26" i="18"/>
  <c r="AD26" i="18"/>
  <c r="AH26" i="18"/>
  <c r="AL26" i="18"/>
  <c r="AP26" i="18"/>
  <c r="AT26" i="18"/>
  <c r="AX26" i="18"/>
  <c r="BB26" i="18"/>
  <c r="BF26" i="18"/>
  <c r="BJ26" i="18"/>
  <c r="BN26" i="18"/>
  <c r="BR26" i="18"/>
  <c r="BV26" i="18"/>
  <c r="BZ26" i="18"/>
  <c r="CD26" i="18"/>
  <c r="CH26" i="18"/>
  <c r="CL26" i="18"/>
  <c r="C27" i="18"/>
  <c r="G27" i="18"/>
  <c r="K27" i="18"/>
  <c r="O27" i="18"/>
  <c r="S27" i="18"/>
  <c r="W27" i="18"/>
  <c r="AA27" i="18"/>
  <c r="AE27" i="18"/>
  <c r="AI27" i="18"/>
  <c r="AM27" i="18"/>
  <c r="AQ27" i="18"/>
  <c r="AU27" i="18"/>
  <c r="AY27" i="18"/>
  <c r="BC27" i="18"/>
  <c r="BG27" i="18"/>
  <c r="BK27" i="18"/>
  <c r="BO27" i="18"/>
  <c r="BS27" i="18"/>
  <c r="BW27" i="18"/>
  <c r="CA27" i="18"/>
  <c r="CE27" i="18"/>
  <c r="CI27" i="18"/>
  <c r="CM27" i="18"/>
  <c r="D28" i="18"/>
  <c r="H28" i="18"/>
  <c r="L28" i="18"/>
  <c r="P28" i="18"/>
  <c r="T28" i="18"/>
  <c r="X28" i="18"/>
  <c r="AB28" i="18"/>
  <c r="AF28" i="18"/>
  <c r="AJ28" i="18"/>
  <c r="AN28" i="18"/>
  <c r="AR28" i="18"/>
  <c r="AV28" i="18"/>
  <c r="AZ28" i="18"/>
  <c r="BD28" i="18"/>
  <c r="BH28" i="18"/>
  <c r="BL28" i="18"/>
  <c r="BP28" i="18"/>
  <c r="BT28" i="18"/>
  <c r="BX28" i="18"/>
  <c r="CB28" i="18"/>
  <c r="CF28" i="18"/>
  <c r="CJ28" i="18"/>
  <c r="CN28" i="18"/>
  <c r="E29" i="18"/>
  <c r="I29" i="18"/>
  <c r="M29" i="18"/>
  <c r="Q29" i="18"/>
  <c r="U29" i="18"/>
  <c r="Y29" i="18"/>
  <c r="AC29" i="18"/>
  <c r="AG29" i="18"/>
  <c r="AK29" i="18"/>
  <c r="AO29" i="18"/>
  <c r="AS29" i="18"/>
  <c r="AW29" i="18"/>
  <c r="BA29" i="18"/>
  <c r="BE29" i="18"/>
  <c r="BI29" i="18"/>
  <c r="BM29" i="18"/>
  <c r="BQ29" i="18"/>
  <c r="BU29" i="18"/>
  <c r="BY29" i="18"/>
  <c r="CC29" i="18"/>
  <c r="CG29" i="18"/>
  <c r="CK29" i="18"/>
  <c r="B30" i="18"/>
  <c r="F30" i="18"/>
  <c r="J30" i="18"/>
  <c r="N30" i="18"/>
  <c r="R30" i="18"/>
  <c r="V30" i="18"/>
  <c r="Z30" i="18"/>
  <c r="AD30" i="18"/>
  <c r="AH30" i="18"/>
  <c r="AL30" i="18"/>
  <c r="AP30" i="18"/>
  <c r="AT30" i="18"/>
  <c r="AX30" i="18"/>
  <c r="BB30" i="18"/>
  <c r="BF30" i="18"/>
  <c r="BJ30" i="18"/>
  <c r="BN30" i="18"/>
  <c r="BR30" i="18"/>
  <c r="BV30" i="18"/>
  <c r="BZ30" i="18"/>
  <c r="CD30" i="18"/>
  <c r="CH30" i="18"/>
  <c r="CL30" i="18"/>
  <c r="C31" i="18"/>
  <c r="G31" i="18"/>
  <c r="K31" i="18"/>
  <c r="O31" i="18"/>
  <c r="S31" i="18"/>
  <c r="W31" i="18"/>
  <c r="AA31" i="18"/>
  <c r="AE31" i="18"/>
  <c r="AI31" i="18"/>
  <c r="AM31" i="18"/>
  <c r="AQ31" i="18"/>
  <c r="AU31" i="18"/>
  <c r="AY31" i="18"/>
  <c r="BC31" i="18"/>
  <c r="BG31" i="18"/>
  <c r="BK31" i="18"/>
  <c r="BO31" i="18"/>
  <c r="BS31" i="18"/>
  <c r="BW31" i="18"/>
  <c r="CA31" i="18"/>
  <c r="CE31" i="18"/>
  <c r="CI31" i="18"/>
  <c r="CM31" i="18"/>
  <c r="D32" i="18"/>
  <c r="H32" i="18"/>
  <c r="L32" i="18"/>
  <c r="P32" i="18"/>
  <c r="T32" i="18"/>
  <c r="X32" i="18"/>
  <c r="AB32" i="18"/>
  <c r="AF32" i="18"/>
  <c r="AJ32" i="18"/>
  <c r="AN32" i="18"/>
  <c r="AR32" i="18"/>
  <c r="AV32" i="18"/>
  <c r="AZ32" i="18"/>
  <c r="BD32" i="18"/>
  <c r="BH32" i="18"/>
  <c r="BL32" i="18"/>
  <c r="BP32" i="18"/>
  <c r="BT32" i="18"/>
  <c r="BX32" i="18"/>
  <c r="CB32" i="18"/>
  <c r="CF32" i="18"/>
  <c r="CJ32" i="18"/>
  <c r="CN32" i="18"/>
  <c r="E33" i="18"/>
  <c r="I33" i="18"/>
  <c r="M33" i="18"/>
  <c r="Q33" i="18"/>
  <c r="U33" i="18"/>
  <c r="Y33" i="18"/>
  <c r="AC33" i="18"/>
  <c r="AG33" i="18"/>
  <c r="AK33" i="18"/>
  <c r="AO33" i="18"/>
  <c r="AS33" i="18"/>
  <c r="AW33" i="18"/>
  <c r="BA33" i="18"/>
  <c r="BE33" i="18"/>
  <c r="BI33" i="18"/>
  <c r="BM33" i="18"/>
  <c r="BQ33" i="18"/>
  <c r="BU33" i="18"/>
  <c r="BY33" i="18"/>
  <c r="CC33" i="18"/>
  <c r="CG33" i="18"/>
  <c r="CK33" i="18"/>
  <c r="B34" i="18"/>
  <c r="F34" i="18"/>
  <c r="J34" i="18"/>
  <c r="N34" i="18"/>
  <c r="R34" i="18"/>
  <c r="V34" i="18"/>
  <c r="Z34" i="18"/>
  <c r="AD34" i="18"/>
  <c r="AH34" i="18"/>
  <c r="AL34" i="18"/>
  <c r="AP34" i="18"/>
  <c r="AT34" i="18"/>
  <c r="AX34" i="18"/>
  <c r="BB34" i="18"/>
  <c r="BF34" i="18"/>
  <c r="BJ34" i="18"/>
  <c r="BN34" i="18"/>
  <c r="BR34" i="18"/>
  <c r="BV34" i="18"/>
  <c r="BZ34" i="18"/>
  <c r="CD34" i="18"/>
  <c r="CH34" i="18"/>
  <c r="CL34" i="18"/>
  <c r="C35" i="18"/>
  <c r="G35" i="18"/>
  <c r="K35" i="18"/>
  <c r="O35" i="18"/>
  <c r="S35" i="18"/>
  <c r="W35" i="18"/>
  <c r="AA35" i="18"/>
  <c r="AE35" i="18"/>
  <c r="AI35" i="18"/>
  <c r="AM35" i="18"/>
  <c r="AQ35" i="18"/>
  <c r="AU35" i="18"/>
  <c r="AY35" i="18"/>
  <c r="BC35" i="18"/>
  <c r="BG35" i="18"/>
  <c r="BK35" i="18"/>
  <c r="BO35" i="18"/>
  <c r="BS35" i="18"/>
  <c r="BW35" i="18"/>
  <c r="CA35" i="18"/>
  <c r="CE35" i="18"/>
  <c r="CI35" i="18"/>
  <c r="CM35" i="18"/>
  <c r="D36" i="18"/>
  <c r="H36" i="18"/>
  <c r="L36" i="18"/>
  <c r="P36" i="18"/>
  <c r="T36" i="18"/>
  <c r="X36" i="18"/>
  <c r="AB36" i="18"/>
  <c r="AF36" i="18"/>
  <c r="AJ36" i="18"/>
  <c r="AN36" i="18"/>
  <c r="AR36" i="18"/>
  <c r="AV36" i="18"/>
  <c r="AZ36" i="18"/>
  <c r="BD36" i="18"/>
  <c r="BH36" i="18"/>
  <c r="BL36" i="18"/>
  <c r="BP36" i="18"/>
  <c r="BT36" i="18"/>
  <c r="BX36" i="18"/>
  <c r="CB36" i="18"/>
  <c r="CF36" i="18"/>
  <c r="CJ36" i="18"/>
  <c r="CN36" i="18"/>
  <c r="E37" i="18"/>
  <c r="I37" i="18"/>
  <c r="M37" i="18"/>
  <c r="Q37" i="18"/>
  <c r="U37" i="18"/>
  <c r="Y37" i="18"/>
  <c r="AC37" i="18"/>
  <c r="AG37" i="18"/>
  <c r="AK37" i="18"/>
  <c r="AO37" i="18"/>
  <c r="AS37" i="18"/>
  <c r="AW37" i="18"/>
  <c r="BA37" i="18"/>
  <c r="BE37" i="18"/>
  <c r="BI37" i="18"/>
  <c r="BM37" i="18"/>
  <c r="BQ37" i="18"/>
  <c r="BU37" i="18"/>
  <c r="BY37" i="18"/>
  <c r="CC37" i="18"/>
  <c r="CG37" i="18"/>
  <c r="CK37" i="18"/>
  <c r="B38" i="18"/>
  <c r="F38" i="18"/>
  <c r="J38" i="18"/>
  <c r="N38" i="18"/>
  <c r="R38" i="18"/>
  <c r="V38" i="18"/>
  <c r="Z38" i="18"/>
  <c r="AD38" i="18"/>
  <c r="AH38" i="18"/>
  <c r="AL38" i="18"/>
  <c r="AP38" i="18"/>
  <c r="AT38" i="18"/>
  <c r="AX38" i="18"/>
  <c r="BB38" i="18"/>
  <c r="BF38" i="18"/>
  <c r="BJ38" i="18"/>
  <c r="BN38" i="18"/>
  <c r="BR38" i="18"/>
  <c r="BV38" i="18"/>
  <c r="BZ38" i="18"/>
  <c r="CD38" i="18"/>
  <c r="CH38" i="18"/>
  <c r="CL38" i="18"/>
  <c r="C39" i="18"/>
  <c r="G39" i="18"/>
  <c r="K39" i="18"/>
  <c r="O39" i="18"/>
  <c r="S39" i="18"/>
  <c r="W39" i="18"/>
  <c r="AA39" i="18"/>
  <c r="AE39" i="18"/>
  <c r="AI39" i="18"/>
  <c r="AM39" i="18"/>
  <c r="AQ39" i="18"/>
  <c r="AU39" i="18"/>
  <c r="AY39" i="18"/>
  <c r="BC39" i="18"/>
  <c r="BG39" i="18"/>
  <c r="BK39" i="18"/>
  <c r="BO39" i="18"/>
  <c r="BS39" i="18"/>
  <c r="BW39" i="18"/>
  <c r="CA39" i="18"/>
  <c r="CE39" i="18"/>
  <c r="CI39" i="18"/>
  <c r="CM39" i="18"/>
  <c r="D40" i="18"/>
  <c r="H40" i="18"/>
  <c r="L40" i="18"/>
  <c r="P40" i="18"/>
  <c r="T40" i="18"/>
  <c r="X40" i="18"/>
  <c r="AB40" i="18"/>
  <c r="AF40" i="18"/>
  <c r="AJ40" i="18"/>
  <c r="AN40" i="18"/>
  <c r="AR40" i="18"/>
  <c r="AV40" i="18"/>
  <c r="AZ40" i="18"/>
  <c r="BD40" i="18"/>
  <c r="BH40" i="18"/>
  <c r="BL40" i="18"/>
  <c r="BP40" i="18"/>
  <c r="BT40" i="18"/>
  <c r="BX40" i="18"/>
  <c r="CB40" i="18"/>
  <c r="CF40" i="18"/>
  <c r="CJ40" i="18"/>
  <c r="CN40" i="18"/>
  <c r="E41" i="18"/>
  <c r="I41" i="18"/>
  <c r="M41" i="18"/>
  <c r="Q41" i="18"/>
  <c r="U41" i="18"/>
  <c r="Y41" i="18"/>
  <c r="AC41" i="18"/>
  <c r="AG41" i="18"/>
  <c r="AK41" i="18"/>
  <c r="AO41" i="18"/>
  <c r="AS41" i="18"/>
  <c r="AW41" i="18"/>
  <c r="BA41" i="18"/>
  <c r="BE41" i="18"/>
  <c r="BI41" i="18"/>
  <c r="BM41" i="18"/>
  <c r="BQ41" i="18"/>
  <c r="BU41" i="18"/>
  <c r="BY41" i="18"/>
  <c r="CC41" i="18"/>
  <c r="CG41" i="18"/>
  <c r="CK41" i="18"/>
  <c r="B42" i="18"/>
  <c r="F42" i="18"/>
  <c r="J42" i="18"/>
  <c r="N42" i="18"/>
  <c r="R42" i="18"/>
  <c r="V42" i="18"/>
  <c r="Z42" i="18"/>
  <c r="AD42" i="18"/>
  <c r="AH42" i="18"/>
  <c r="AL42" i="18"/>
  <c r="AP42" i="18"/>
  <c r="AT42" i="18"/>
  <c r="AX42" i="18"/>
  <c r="BB42" i="18"/>
  <c r="BF42" i="18"/>
  <c r="BJ42" i="18"/>
  <c r="BN42" i="18"/>
  <c r="BR42" i="18"/>
  <c r="BV42" i="18"/>
  <c r="BZ42" i="18"/>
  <c r="CD42" i="18"/>
  <c r="CH42" i="18"/>
  <c r="CL42" i="18"/>
  <c r="C43" i="18"/>
  <c r="G43" i="18"/>
  <c r="K43" i="18"/>
  <c r="O43" i="18"/>
  <c r="S43" i="18"/>
  <c r="W43" i="18"/>
  <c r="AA43" i="18"/>
  <c r="AE43" i="18"/>
  <c r="AI43" i="18"/>
  <c r="AM43" i="18"/>
  <c r="AQ43" i="18"/>
  <c r="AU43" i="18"/>
  <c r="AY43" i="18"/>
  <c r="BC43" i="18"/>
  <c r="BG43" i="18"/>
  <c r="BK43" i="18"/>
  <c r="BO43" i="18"/>
  <c r="BS43" i="18"/>
  <c r="BW43" i="18"/>
  <c r="CA43" i="18"/>
  <c r="CE43" i="18"/>
  <c r="CI43" i="18"/>
  <c r="CM43" i="18"/>
  <c r="D44" i="18"/>
  <c r="H44" i="18"/>
  <c r="L44" i="18"/>
  <c r="P44" i="18"/>
  <c r="T44" i="18"/>
  <c r="X44" i="18"/>
  <c r="AB44" i="18"/>
  <c r="AF44" i="18"/>
  <c r="AJ44" i="18"/>
  <c r="AN44" i="18"/>
  <c r="AR44" i="18"/>
  <c r="AV44" i="18"/>
  <c r="AZ44" i="18"/>
  <c r="BD44" i="18"/>
  <c r="BH44" i="18"/>
  <c r="BL44" i="18"/>
  <c r="BP44" i="18"/>
  <c r="BT44" i="18"/>
  <c r="BX44" i="18"/>
  <c r="CB44" i="18"/>
  <c r="CF44" i="18"/>
  <c r="CJ44" i="18"/>
  <c r="CN44" i="18"/>
  <c r="E45" i="18"/>
  <c r="I45" i="18"/>
  <c r="M45" i="18"/>
  <c r="Q45" i="18"/>
  <c r="U45" i="18"/>
  <c r="Y45" i="18"/>
  <c r="AC45" i="18"/>
  <c r="AG45" i="18"/>
  <c r="AK45" i="18"/>
  <c r="AO45" i="18"/>
  <c r="AS45" i="18"/>
  <c r="AW45" i="18"/>
  <c r="BA45" i="18"/>
  <c r="BE45" i="18"/>
  <c r="BI45" i="18"/>
  <c r="BM45" i="18"/>
  <c r="BQ45" i="18"/>
  <c r="BU45" i="18"/>
  <c r="BY45" i="18"/>
  <c r="CC45" i="18"/>
  <c r="CG45" i="18"/>
  <c r="CK45" i="18"/>
  <c r="B46" i="18"/>
  <c r="F46" i="18"/>
  <c r="J46" i="18"/>
  <c r="N46" i="18"/>
  <c r="R46" i="18"/>
  <c r="V46" i="18"/>
  <c r="Z46" i="18"/>
  <c r="AD46" i="18"/>
  <c r="AH46" i="18"/>
  <c r="AL46" i="18"/>
  <c r="AP46" i="18"/>
  <c r="AT46" i="18"/>
  <c r="AX46" i="18"/>
  <c r="BB46" i="18"/>
  <c r="BF46" i="18"/>
  <c r="BJ46" i="18"/>
  <c r="BN46" i="18"/>
  <c r="BR46" i="18"/>
  <c r="BV46" i="18"/>
  <c r="BZ46" i="18"/>
  <c r="CD46" i="18"/>
  <c r="CH46" i="18"/>
  <c r="CL46" i="18"/>
  <c r="C47" i="18"/>
  <c r="G47" i="18"/>
  <c r="K47" i="18"/>
  <c r="O47" i="18"/>
  <c r="S47" i="18"/>
  <c r="W47" i="18"/>
  <c r="AA47" i="18"/>
  <c r="AE47" i="18"/>
  <c r="AI47" i="18"/>
  <c r="AM47" i="18"/>
  <c r="AQ47" i="18"/>
  <c r="AU47" i="18"/>
  <c r="AY47" i="18"/>
  <c r="BC47" i="18"/>
  <c r="BG47" i="18"/>
  <c r="BK47" i="18"/>
  <c r="BO47" i="18"/>
  <c r="BS47" i="18"/>
  <c r="BW47" i="18"/>
  <c r="CA47" i="18"/>
  <c r="CE47" i="18"/>
  <c r="CI47" i="18"/>
  <c r="CM47" i="18"/>
  <c r="D48" i="18"/>
  <c r="H48" i="18"/>
  <c r="L48" i="18"/>
  <c r="P48" i="18"/>
  <c r="T48" i="18"/>
  <c r="X48" i="18"/>
  <c r="AB48" i="18"/>
  <c r="AF48" i="18"/>
  <c r="AJ48" i="18"/>
  <c r="AN48" i="18"/>
  <c r="AR48" i="18"/>
  <c r="AV48" i="18"/>
  <c r="AZ48" i="18"/>
  <c r="BD48" i="18"/>
  <c r="BH48" i="18"/>
  <c r="BL48" i="18"/>
  <c r="BP48" i="18"/>
  <c r="BT48" i="18"/>
  <c r="BX48" i="18"/>
  <c r="CB48" i="18"/>
  <c r="CF48" i="18"/>
  <c r="CJ48" i="18"/>
  <c r="CN48" i="18"/>
  <c r="E49" i="18"/>
  <c r="I49" i="18"/>
  <c r="M49" i="18"/>
  <c r="Q49" i="18"/>
  <c r="U49" i="18"/>
  <c r="Y49" i="18"/>
  <c r="AC49" i="18"/>
  <c r="AG49" i="18"/>
  <c r="AK49" i="18"/>
  <c r="AO49" i="18"/>
  <c r="AS49" i="18"/>
  <c r="AW49" i="18"/>
  <c r="BA49" i="18"/>
  <c r="BE49" i="18"/>
  <c r="BI49" i="18"/>
  <c r="BM49" i="18"/>
  <c r="BQ49" i="18"/>
  <c r="BU49" i="18"/>
  <c r="BY49" i="18"/>
  <c r="CC49" i="18"/>
  <c r="CG49" i="18"/>
  <c r="CK49" i="18"/>
  <c r="B50" i="18"/>
  <c r="F50" i="18"/>
  <c r="J50" i="18"/>
  <c r="N50" i="18"/>
  <c r="R50" i="18"/>
  <c r="V50" i="18"/>
  <c r="Z50" i="18"/>
  <c r="AD50" i="18"/>
  <c r="AH50" i="18"/>
  <c r="AL50" i="18"/>
  <c r="AP50" i="18"/>
  <c r="AT50" i="18"/>
  <c r="AX50" i="18"/>
  <c r="BB50" i="18"/>
  <c r="BF50" i="18"/>
  <c r="BJ50" i="18"/>
  <c r="BN50" i="18"/>
  <c r="BR50" i="18"/>
  <c r="BV50" i="18"/>
  <c r="BZ50" i="18"/>
  <c r="CD50" i="18"/>
  <c r="CH50" i="18"/>
  <c r="CL50" i="18"/>
  <c r="C51" i="18"/>
  <c r="G51" i="18"/>
  <c r="K51" i="18"/>
  <c r="O51" i="18"/>
  <c r="S51" i="18"/>
  <c r="W51" i="18"/>
  <c r="AA51" i="18"/>
  <c r="AE51" i="18"/>
  <c r="AI51" i="18"/>
  <c r="AM51" i="18"/>
  <c r="AQ51" i="18"/>
  <c r="AU51" i="18"/>
  <c r="AY51" i="18"/>
  <c r="BC51" i="18"/>
  <c r="BG51" i="18"/>
  <c r="BK51" i="18"/>
  <c r="BO51" i="18"/>
  <c r="BS51" i="18"/>
  <c r="BW51" i="18"/>
  <c r="CA51" i="18"/>
  <c r="CE51" i="18"/>
  <c r="CI51" i="18"/>
  <c r="CM51" i="18"/>
  <c r="D52" i="18"/>
  <c r="H52" i="18"/>
  <c r="L52" i="18"/>
  <c r="P52" i="18"/>
  <c r="T52" i="18"/>
  <c r="X52" i="18"/>
  <c r="AB52" i="18"/>
  <c r="AF52" i="18"/>
  <c r="AJ52" i="18"/>
  <c r="AN52" i="18"/>
  <c r="AR52" i="18"/>
  <c r="AV52" i="18"/>
  <c r="AZ52" i="18"/>
  <c r="BD52" i="18"/>
  <c r="BH52" i="18"/>
  <c r="BL52" i="18"/>
  <c r="BP52" i="18"/>
  <c r="BT52" i="18"/>
  <c r="BX52" i="18"/>
  <c r="CB52" i="18"/>
  <c r="CF52" i="18"/>
  <c r="CJ52" i="18"/>
  <c r="CN52" i="18"/>
  <c r="E53" i="18"/>
  <c r="I53" i="18"/>
  <c r="M53" i="18"/>
  <c r="Q53" i="18"/>
  <c r="U53" i="18"/>
  <c r="Y53" i="18"/>
  <c r="AC53" i="18"/>
  <c r="AG53" i="18"/>
  <c r="AK53" i="18"/>
  <c r="AO53" i="18"/>
  <c r="AS53" i="18"/>
  <c r="AW53" i="18"/>
  <c r="BA53" i="18"/>
  <c r="BE53" i="18"/>
  <c r="BI53" i="18"/>
  <c r="BM53" i="18"/>
  <c r="BQ53" i="18"/>
  <c r="BU53" i="18"/>
  <c r="BY53" i="18"/>
  <c r="CC53" i="18"/>
  <c r="CG53" i="18"/>
  <c r="CK53" i="18"/>
  <c r="CI53" i="18"/>
  <c r="CN53" i="18"/>
  <c r="E54" i="18"/>
  <c r="I54" i="18"/>
  <c r="M54" i="18"/>
  <c r="Q54" i="18"/>
  <c r="U54" i="18"/>
  <c r="Y54" i="18"/>
  <c r="AC54" i="18"/>
  <c r="AG54" i="18"/>
  <c r="AK54" i="18"/>
  <c r="AO54" i="18"/>
  <c r="AS54" i="18"/>
  <c r="AW54" i="18"/>
  <c r="BA54" i="18"/>
  <c r="BE54" i="18"/>
  <c r="BI54" i="18"/>
  <c r="BM54" i="18"/>
  <c r="BQ54" i="18"/>
  <c r="BU54" i="18"/>
  <c r="BY54" i="18"/>
  <c r="CC54" i="18"/>
  <c r="CG54" i="18"/>
  <c r="CK54" i="18"/>
  <c r="B55" i="18"/>
  <c r="F55" i="18"/>
  <c r="J55" i="18"/>
  <c r="N55" i="18"/>
  <c r="R55" i="18"/>
  <c r="V55" i="18"/>
  <c r="Z55" i="18"/>
  <c r="AD55" i="18"/>
  <c r="AH55" i="18"/>
  <c r="AL55" i="18"/>
  <c r="AP55" i="18"/>
  <c r="AT55" i="18"/>
  <c r="AX55" i="18"/>
  <c r="BB55" i="18"/>
  <c r="BF55" i="18"/>
  <c r="BJ55" i="18"/>
  <c r="BN55" i="18"/>
  <c r="BR55" i="18"/>
  <c r="BV55" i="18"/>
  <c r="BZ55" i="18"/>
  <c r="CD55" i="18"/>
  <c r="CH55" i="18"/>
  <c r="CL55" i="18"/>
  <c r="C56" i="18"/>
  <c r="G56" i="18"/>
  <c r="K56" i="18"/>
  <c r="O56" i="18"/>
  <c r="S56" i="18"/>
  <c r="W56" i="18"/>
  <c r="AA56" i="18"/>
  <c r="AE56" i="18"/>
  <c r="AI56" i="18"/>
  <c r="AM56" i="18"/>
  <c r="AQ56" i="18"/>
  <c r="AU56" i="18"/>
  <c r="AY56" i="18"/>
  <c r="BC56" i="18"/>
  <c r="BG56" i="18"/>
  <c r="BK56" i="18"/>
  <c r="BO56" i="18"/>
  <c r="BS56" i="18"/>
  <c r="BW56" i="18"/>
  <c r="CA56" i="18"/>
  <c r="CE56" i="18"/>
  <c r="CI56" i="18"/>
  <c r="CM56" i="18"/>
  <c r="D57" i="18"/>
  <c r="H57" i="18"/>
  <c r="L57" i="18"/>
  <c r="P57" i="18"/>
  <c r="T57" i="18"/>
  <c r="X57" i="18"/>
  <c r="AB57" i="18"/>
  <c r="AF57" i="18"/>
  <c r="AJ57" i="18"/>
  <c r="AN57" i="18"/>
  <c r="AR57" i="18"/>
  <c r="AV57" i="18"/>
  <c r="AZ57" i="18"/>
  <c r="BD57" i="18"/>
  <c r="BH57" i="18"/>
  <c r="BL57" i="18"/>
  <c r="BP57" i="18"/>
  <c r="BT57" i="18"/>
  <c r="BX57" i="18"/>
  <c r="CB57" i="18"/>
  <c r="CF57" i="18"/>
  <c r="CJ57" i="18"/>
  <c r="CN57" i="18"/>
  <c r="E58" i="18"/>
  <c r="I58" i="18"/>
  <c r="M58" i="18"/>
  <c r="Q58" i="18"/>
  <c r="U58" i="18"/>
  <c r="Y58" i="18"/>
  <c r="AC58" i="18"/>
  <c r="AG58" i="18"/>
  <c r="AK58" i="18"/>
  <c r="AO58" i="18"/>
  <c r="AS58" i="18"/>
  <c r="AW58" i="18"/>
  <c r="BA58" i="18"/>
  <c r="BE58" i="18"/>
  <c r="BI58" i="18"/>
  <c r="BM58" i="18"/>
  <c r="BQ58" i="18"/>
  <c r="BU58" i="18"/>
  <c r="BY58" i="18"/>
  <c r="CC58" i="18"/>
  <c r="CG58" i="18"/>
  <c r="CK58" i="18"/>
  <c r="B59" i="18"/>
  <c r="F59" i="18"/>
  <c r="J59" i="18"/>
  <c r="N59" i="18"/>
  <c r="R59" i="18"/>
  <c r="V59" i="18"/>
  <c r="Z59" i="18"/>
  <c r="AD59" i="18"/>
  <c r="AH59" i="18"/>
  <c r="AL59" i="18"/>
  <c r="AP59" i="18"/>
  <c r="AT59" i="18"/>
  <c r="AX59" i="18"/>
  <c r="BB59" i="18"/>
  <c r="BF59" i="18"/>
  <c r="BJ59" i="18"/>
  <c r="BN59" i="18"/>
  <c r="BR59" i="18"/>
  <c r="BV59" i="18"/>
  <c r="BZ59" i="18"/>
  <c r="CD59" i="18"/>
  <c r="CH59" i="18"/>
  <c r="CL59" i="18"/>
  <c r="C60" i="18"/>
  <c r="G60" i="18"/>
  <c r="K60" i="18"/>
  <c r="O60" i="18"/>
  <c r="S60" i="18"/>
  <c r="W60" i="18"/>
  <c r="AA60" i="18"/>
  <c r="AE60" i="18"/>
  <c r="AI60" i="18"/>
  <c r="AM60" i="18"/>
  <c r="AQ60" i="18"/>
  <c r="AU60" i="18"/>
  <c r="AY60" i="18"/>
  <c r="BC60" i="18"/>
  <c r="BG60" i="18"/>
  <c r="BK60" i="18"/>
  <c r="BO60" i="18"/>
  <c r="BS60" i="18"/>
  <c r="BW60" i="18"/>
  <c r="CA60" i="18"/>
  <c r="CE60" i="18"/>
  <c r="CI60" i="18"/>
  <c r="CM60" i="18"/>
  <c r="D5" i="4"/>
  <c r="H5" i="4"/>
  <c r="L5" i="4"/>
  <c r="P5" i="4"/>
  <c r="T5" i="4"/>
  <c r="X5" i="4"/>
  <c r="AB5" i="4"/>
  <c r="AF5" i="4"/>
  <c r="AJ5" i="4"/>
  <c r="AN5" i="4"/>
  <c r="AR5" i="4"/>
  <c r="AV5" i="4"/>
  <c r="AZ5" i="4"/>
  <c r="BD5" i="4"/>
  <c r="BH5" i="4"/>
  <c r="BL5" i="4"/>
  <c r="BP5" i="4"/>
  <c r="BT5" i="4"/>
  <c r="BX5" i="4"/>
  <c r="CB5" i="4"/>
  <c r="CF5" i="4"/>
  <c r="CJ5" i="4"/>
  <c r="CN5" i="4"/>
  <c r="E6" i="4"/>
  <c r="I6" i="4"/>
  <c r="M6" i="4"/>
  <c r="Q6" i="4"/>
  <c r="U6" i="4"/>
  <c r="Y6" i="4"/>
  <c r="AC6" i="4"/>
  <c r="AG6" i="4"/>
  <c r="AK6" i="4"/>
  <c r="AO6" i="4"/>
  <c r="AS6" i="4"/>
  <c r="AW6" i="4"/>
  <c r="BA6" i="4"/>
  <c r="BE6" i="4"/>
  <c r="BI6" i="4"/>
  <c r="BM6" i="4"/>
  <c r="BQ6" i="4"/>
  <c r="BU6" i="4"/>
  <c r="BY6" i="4"/>
  <c r="CC6" i="4"/>
  <c r="CG6" i="4"/>
  <c r="CK6" i="4"/>
  <c r="B7" i="4"/>
  <c r="F7" i="4"/>
  <c r="J7" i="4"/>
  <c r="N7" i="4"/>
  <c r="R7" i="4"/>
  <c r="V7" i="4"/>
  <c r="Z7" i="4"/>
  <c r="AD7" i="4"/>
  <c r="AH7" i="4"/>
  <c r="AL7" i="4"/>
  <c r="AP7" i="4"/>
  <c r="AT7" i="4"/>
  <c r="AX7" i="4"/>
  <c r="BB7" i="4"/>
  <c r="BF7" i="4"/>
  <c r="BJ7" i="4"/>
  <c r="BN7" i="4"/>
  <c r="BR7" i="4"/>
  <c r="BV7" i="4"/>
  <c r="BZ7" i="4"/>
  <c r="CD7" i="4"/>
  <c r="CH7" i="4"/>
  <c r="CL7" i="4"/>
  <c r="C8" i="4"/>
  <c r="G8" i="4"/>
  <c r="K8" i="4"/>
  <c r="O8" i="4"/>
  <c r="S8" i="4"/>
  <c r="W8" i="4"/>
  <c r="AA8" i="4"/>
  <c r="AE8" i="4"/>
  <c r="AI8" i="4"/>
  <c r="AM8" i="4"/>
  <c r="AQ8" i="4"/>
  <c r="AU8" i="4"/>
  <c r="AY8" i="4"/>
  <c r="BC8" i="4"/>
  <c r="BG8" i="4"/>
  <c r="BK8" i="4"/>
  <c r="BO8" i="4"/>
  <c r="BS8" i="4"/>
  <c r="BW8" i="4"/>
  <c r="CA8" i="4"/>
  <c r="CE8" i="4"/>
  <c r="CI8" i="4"/>
  <c r="CM8" i="4"/>
  <c r="D9" i="4"/>
  <c r="H9" i="4"/>
  <c r="L9" i="4"/>
  <c r="P9" i="4"/>
  <c r="T9" i="4"/>
  <c r="X9" i="4"/>
  <c r="AB9" i="4"/>
  <c r="AF9" i="4"/>
  <c r="AJ9" i="4"/>
  <c r="AN9" i="4"/>
  <c r="AR9" i="4"/>
  <c r="AV9" i="4"/>
  <c r="AZ9" i="4"/>
  <c r="BD9" i="4"/>
  <c r="BH9" i="4"/>
  <c r="BL9" i="4"/>
  <c r="BP9" i="4"/>
  <c r="BT9" i="4"/>
  <c r="BX9" i="4"/>
  <c r="CB9" i="4"/>
  <c r="CF9" i="4"/>
  <c r="CJ9" i="4"/>
  <c r="CN9" i="4"/>
  <c r="E10" i="4"/>
  <c r="I10" i="4"/>
  <c r="M10" i="4"/>
  <c r="Q10" i="4"/>
  <c r="U10" i="4"/>
  <c r="Y10" i="4"/>
  <c r="AC10" i="4"/>
  <c r="AG10" i="4"/>
  <c r="AK10" i="4"/>
  <c r="AO10" i="4"/>
  <c r="AS10" i="4"/>
  <c r="AW10" i="4"/>
  <c r="BA10" i="4"/>
  <c r="BE10" i="4"/>
  <c r="BI10" i="4"/>
  <c r="BM10" i="4"/>
  <c r="BQ10" i="4"/>
  <c r="BU10" i="4"/>
  <c r="BY10" i="4"/>
  <c r="CC10" i="4"/>
  <c r="CG10" i="4"/>
  <c r="CK10" i="4"/>
  <c r="B11" i="4"/>
  <c r="F11" i="4"/>
  <c r="J11" i="4"/>
  <c r="N11" i="4"/>
  <c r="R11" i="4"/>
  <c r="V11" i="4"/>
  <c r="Z11" i="4"/>
  <c r="AD11" i="4"/>
  <c r="AH11" i="4"/>
  <c r="AL11" i="4"/>
  <c r="AP11" i="4"/>
  <c r="AT11" i="4"/>
  <c r="AX11" i="4"/>
  <c r="BB11" i="4"/>
  <c r="BF11" i="4"/>
  <c r="BJ11" i="4"/>
  <c r="BN11" i="4"/>
  <c r="BR11" i="4"/>
  <c r="BV11" i="4"/>
  <c r="BZ11" i="4"/>
  <c r="CD11" i="4"/>
  <c r="CH11" i="4"/>
  <c r="CL11" i="4"/>
  <c r="C12" i="4"/>
  <c r="G12" i="4"/>
  <c r="K12" i="4"/>
  <c r="O12" i="4"/>
  <c r="S12" i="4"/>
  <c r="W12" i="4"/>
  <c r="AA12" i="4"/>
  <c r="AE12" i="4"/>
  <c r="AI12" i="4"/>
  <c r="AM12" i="4"/>
  <c r="AQ12" i="4"/>
  <c r="AU12" i="4"/>
  <c r="AY12" i="4"/>
  <c r="BC12" i="4"/>
  <c r="BG12" i="4"/>
  <c r="BK12" i="4"/>
  <c r="BO12" i="4"/>
  <c r="BS12" i="4"/>
  <c r="BW12" i="4"/>
  <c r="CA12" i="4"/>
  <c r="CE12" i="4"/>
  <c r="CI12" i="4"/>
  <c r="CM12" i="4"/>
  <c r="D13" i="4"/>
  <c r="H13" i="4"/>
  <c r="L13" i="4"/>
  <c r="P13" i="4"/>
  <c r="T13" i="4"/>
  <c r="X13" i="4"/>
  <c r="AB13" i="4"/>
  <c r="AF13" i="4"/>
  <c r="AJ13" i="4"/>
  <c r="AN13" i="4"/>
  <c r="AR13" i="4"/>
  <c r="AV13" i="4"/>
  <c r="AZ13" i="4"/>
  <c r="BD13" i="4"/>
  <c r="BH13" i="4"/>
  <c r="BL13" i="4"/>
  <c r="BP13" i="4"/>
  <c r="BT13" i="4"/>
  <c r="BX13" i="4"/>
  <c r="CB13" i="4"/>
  <c r="CF13" i="4"/>
  <c r="CJ13" i="4"/>
  <c r="CN13" i="4"/>
  <c r="E14" i="4"/>
  <c r="I14" i="4"/>
  <c r="M14" i="4"/>
  <c r="Q14" i="4"/>
  <c r="U14" i="4"/>
  <c r="Y14" i="4"/>
  <c r="AC14" i="4"/>
  <c r="AG14" i="4"/>
  <c r="AK14" i="4"/>
  <c r="AO14" i="4"/>
  <c r="AS14" i="4"/>
  <c r="AW14" i="4"/>
  <c r="BA14" i="4"/>
  <c r="BE14" i="4"/>
  <c r="BI14" i="4"/>
  <c r="BM14" i="4"/>
  <c r="BQ14" i="4"/>
  <c r="BU14" i="4"/>
  <c r="BY14" i="4"/>
  <c r="CC14" i="4"/>
  <c r="CG14" i="4"/>
  <c r="CK14" i="4"/>
  <c r="B15" i="4"/>
  <c r="F15" i="4"/>
  <c r="J15" i="4"/>
  <c r="N15" i="4"/>
  <c r="R15" i="4"/>
  <c r="V15" i="4"/>
  <c r="Z15" i="4"/>
  <c r="AD15" i="4"/>
  <c r="AH15" i="4"/>
  <c r="AL15" i="4"/>
  <c r="AP15" i="4"/>
  <c r="AT15" i="4"/>
  <c r="AX15" i="4"/>
  <c r="BB15" i="4"/>
  <c r="BF15" i="4"/>
  <c r="BJ15" i="4"/>
  <c r="BN15" i="4"/>
  <c r="BR15" i="4"/>
  <c r="BV15" i="4"/>
  <c r="BZ15" i="4"/>
  <c r="CD15" i="4"/>
  <c r="CH15" i="4"/>
  <c r="CL15" i="4"/>
  <c r="C16" i="4"/>
  <c r="G16" i="4"/>
  <c r="K16" i="4"/>
  <c r="O16" i="4"/>
  <c r="S16" i="4"/>
  <c r="W16" i="4"/>
  <c r="AA16" i="4"/>
  <c r="AE16" i="4"/>
  <c r="AI16" i="4"/>
  <c r="AM16" i="4"/>
  <c r="AQ16" i="4"/>
  <c r="AU16" i="4"/>
  <c r="AY16" i="4"/>
  <c r="BC16" i="4"/>
  <c r="BG16" i="4"/>
  <c r="BK16" i="4"/>
  <c r="BO16" i="4"/>
  <c r="BS16" i="4"/>
  <c r="BW16" i="4"/>
  <c r="CA16" i="4"/>
  <c r="CE16" i="4"/>
  <c r="CI16" i="4"/>
  <c r="CM16" i="4"/>
  <c r="D17" i="4"/>
  <c r="H17" i="4"/>
  <c r="L17" i="4"/>
  <c r="P17" i="4"/>
  <c r="T17" i="4"/>
  <c r="X17" i="4"/>
  <c r="AB17" i="4"/>
  <c r="AF17" i="4"/>
  <c r="AJ17" i="4"/>
  <c r="AN17" i="4"/>
  <c r="AR17" i="4"/>
  <c r="AV17" i="4"/>
  <c r="AZ17" i="4"/>
  <c r="BD17" i="4"/>
  <c r="BH17" i="4"/>
  <c r="BL17" i="4"/>
  <c r="BP17" i="4"/>
  <c r="BT17" i="4"/>
  <c r="BX17" i="4"/>
  <c r="CB17" i="4"/>
  <c r="CF17" i="4"/>
  <c r="CJ17" i="4"/>
  <c r="CN17" i="4"/>
  <c r="E18" i="4"/>
  <c r="I18" i="4"/>
  <c r="M18" i="4"/>
  <c r="Q18" i="4"/>
  <c r="U18" i="4"/>
  <c r="Y18" i="4"/>
  <c r="AC18" i="4"/>
  <c r="AG18" i="4"/>
  <c r="AK18" i="4"/>
  <c r="AO18" i="4"/>
  <c r="AS18" i="4"/>
  <c r="AW18" i="4"/>
  <c r="BA18" i="4"/>
  <c r="BE18" i="4"/>
  <c r="BI18" i="4"/>
  <c r="BM18" i="4"/>
  <c r="BQ18" i="4"/>
  <c r="BU18" i="4"/>
  <c r="BY18" i="4"/>
  <c r="CC18" i="4"/>
  <c r="CG18" i="4"/>
  <c r="CK18" i="4"/>
  <c r="B19" i="4"/>
  <c r="F19" i="4"/>
  <c r="J19" i="4"/>
  <c r="N19" i="4"/>
  <c r="R19" i="4"/>
  <c r="V19" i="4"/>
  <c r="Z19" i="4"/>
  <c r="AD19" i="4"/>
  <c r="AH19" i="4"/>
  <c r="AL19" i="4"/>
  <c r="AP19" i="4"/>
  <c r="AT19" i="4"/>
  <c r="AX19" i="4"/>
  <c r="BB19" i="4"/>
  <c r="BF19" i="4"/>
  <c r="BJ19" i="4"/>
  <c r="BN19" i="4"/>
  <c r="BR19" i="4"/>
  <c r="BV19" i="4"/>
  <c r="BZ19" i="4"/>
  <c r="CD19" i="4"/>
  <c r="CH19" i="4"/>
  <c r="CL19" i="4"/>
  <c r="C20" i="4"/>
  <c r="G20" i="4"/>
  <c r="K20" i="4"/>
  <c r="O20" i="4"/>
  <c r="S20" i="4"/>
  <c r="W20" i="4"/>
  <c r="AA20" i="4"/>
  <c r="AE20" i="4"/>
  <c r="AI20" i="4"/>
  <c r="AM20" i="4"/>
  <c r="AQ20" i="4"/>
  <c r="AU20" i="4"/>
  <c r="AY20" i="4"/>
  <c r="BC20" i="4"/>
  <c r="BG20" i="4"/>
  <c r="BK20" i="4"/>
  <c r="BO20" i="4"/>
  <c r="BS20" i="4"/>
  <c r="BW20" i="4"/>
  <c r="CA20" i="4"/>
  <c r="CE20" i="4"/>
  <c r="CI20" i="4"/>
  <c r="CM20" i="4"/>
  <c r="D21" i="4"/>
  <c r="H21" i="4"/>
  <c r="L21" i="4"/>
  <c r="P21" i="4"/>
  <c r="T21" i="4"/>
  <c r="X21" i="4"/>
  <c r="AB21" i="4"/>
  <c r="AF21" i="4"/>
  <c r="AJ21" i="4"/>
  <c r="AN21" i="4"/>
  <c r="AR21" i="4"/>
  <c r="AV21" i="4"/>
  <c r="AZ21" i="4"/>
  <c r="BD21" i="4"/>
  <c r="BH21" i="4"/>
  <c r="BL21" i="4"/>
  <c r="BP21" i="4"/>
  <c r="BT21" i="4"/>
  <c r="BX21" i="4"/>
  <c r="CB21" i="4"/>
  <c r="CF21" i="4"/>
  <c r="CJ21" i="4"/>
  <c r="CN21" i="4"/>
  <c r="E22" i="4"/>
  <c r="I22" i="4"/>
  <c r="M22" i="4"/>
  <c r="Q22" i="4"/>
  <c r="U22" i="4"/>
  <c r="Y22" i="4"/>
  <c r="AC22" i="4"/>
  <c r="AG22" i="4"/>
  <c r="AK22" i="4"/>
  <c r="AO22" i="4"/>
  <c r="AS22" i="4"/>
  <c r="AW22" i="4"/>
  <c r="BA22" i="4"/>
  <c r="BE22" i="4"/>
  <c r="BI22" i="4"/>
  <c r="BM22" i="4"/>
  <c r="BQ22" i="4"/>
  <c r="BU22" i="4"/>
  <c r="BY22" i="4"/>
  <c r="CC22" i="4"/>
  <c r="CG22" i="4"/>
  <c r="CK22" i="4"/>
  <c r="B23" i="4"/>
  <c r="F23" i="4"/>
  <c r="J23" i="4"/>
  <c r="N23" i="4"/>
  <c r="R23" i="4"/>
  <c r="V23" i="4"/>
  <c r="Z23" i="4"/>
  <c r="AD23" i="4"/>
  <c r="AH23" i="4"/>
  <c r="AL23" i="4"/>
  <c r="AP23" i="4"/>
  <c r="AT23" i="4"/>
  <c r="AX23" i="4"/>
  <c r="BB23" i="4"/>
  <c r="BF23" i="4"/>
  <c r="BJ23" i="4"/>
  <c r="BN23" i="4"/>
  <c r="BR23" i="4"/>
  <c r="BV23" i="4"/>
  <c r="BZ23" i="4"/>
  <c r="CD23" i="4"/>
  <c r="CH23" i="4"/>
  <c r="CL23" i="4"/>
  <c r="C24" i="4"/>
  <c r="G24" i="4"/>
  <c r="K24" i="4"/>
  <c r="O24" i="4"/>
  <c r="S24" i="4"/>
  <c r="W24" i="4"/>
  <c r="AA24" i="4"/>
  <c r="AE24" i="4"/>
  <c r="AI24" i="4"/>
  <c r="AM24" i="4"/>
  <c r="AQ24" i="4"/>
  <c r="AU24" i="4"/>
  <c r="AY24" i="4"/>
  <c r="BC24" i="4"/>
  <c r="BG24" i="4"/>
  <c r="BK24" i="4"/>
  <c r="BO24" i="4"/>
  <c r="BS24" i="4"/>
  <c r="BW24" i="4"/>
  <c r="CA24" i="4"/>
  <c r="CE24" i="4"/>
  <c r="CI24" i="4"/>
  <c r="CM24" i="4"/>
  <c r="D25" i="4"/>
  <c r="H25" i="4"/>
  <c r="L25" i="4"/>
  <c r="P25" i="4"/>
  <c r="T25" i="4"/>
  <c r="X25" i="4"/>
  <c r="AB25" i="4"/>
  <c r="AF25" i="4"/>
  <c r="AJ25" i="4"/>
  <c r="AN25" i="4"/>
  <c r="AR25" i="4"/>
  <c r="AV25" i="4"/>
  <c r="AZ25" i="4"/>
  <c r="BD25" i="4"/>
  <c r="BH25" i="4"/>
  <c r="BL25" i="4"/>
  <c r="BP25" i="4"/>
  <c r="BT25" i="4"/>
  <c r="BX25" i="4"/>
  <c r="CB25" i="4"/>
  <c r="CF25" i="4"/>
  <c r="CJ25" i="4"/>
  <c r="CN25" i="4"/>
  <c r="E26" i="4"/>
  <c r="I26" i="4"/>
  <c r="M26" i="4"/>
  <c r="Q26" i="4"/>
  <c r="U26" i="4"/>
  <c r="Y26" i="4"/>
  <c r="AC26" i="4"/>
  <c r="AG26" i="4"/>
  <c r="AK26" i="4"/>
  <c r="AO26" i="4"/>
  <c r="AS26" i="4"/>
  <c r="AW26" i="4"/>
  <c r="BA26" i="4"/>
  <c r="BE26" i="4"/>
  <c r="BI26" i="4"/>
  <c r="BM26" i="4"/>
  <c r="BQ26" i="4"/>
  <c r="BU26" i="4"/>
  <c r="BY26" i="4"/>
  <c r="CC26" i="4"/>
  <c r="CG26" i="4"/>
  <c r="CK26" i="4"/>
  <c r="B27" i="4"/>
  <c r="F27" i="4"/>
  <c r="J27" i="4"/>
  <c r="N27" i="4"/>
  <c r="R27" i="4"/>
  <c r="V27" i="4"/>
  <c r="Z27" i="4"/>
  <c r="AD27" i="4"/>
  <c r="AH27" i="4"/>
  <c r="AL27" i="4"/>
  <c r="AP27" i="4"/>
  <c r="AT27" i="4"/>
  <c r="AX27" i="4"/>
  <c r="BB27" i="4"/>
  <c r="BF27" i="4"/>
  <c r="BJ27" i="4"/>
  <c r="BN27" i="4"/>
  <c r="BR27" i="4"/>
  <c r="BV27" i="4"/>
  <c r="BZ27" i="4"/>
  <c r="CD27" i="4"/>
  <c r="CH27" i="4"/>
  <c r="CL27" i="4"/>
  <c r="C28" i="4"/>
  <c r="G28" i="4"/>
  <c r="K28" i="4"/>
  <c r="O28" i="4"/>
  <c r="S28" i="4"/>
  <c r="W28" i="4"/>
  <c r="AA28" i="4"/>
  <c r="AE28" i="4"/>
  <c r="AI28" i="4"/>
  <c r="AM28" i="4"/>
  <c r="AQ28" i="4"/>
  <c r="AU28" i="4"/>
  <c r="AY28" i="4"/>
  <c r="BC28" i="4"/>
  <c r="BG28" i="4"/>
  <c r="BK28" i="4"/>
  <c r="BO28" i="4"/>
  <c r="BS28" i="4"/>
  <c r="BW28" i="4"/>
  <c r="CA28" i="4"/>
  <c r="CE28" i="4"/>
  <c r="CI28" i="4"/>
  <c r="CM28" i="4"/>
  <c r="D29" i="4"/>
  <c r="H29" i="4"/>
  <c r="L29" i="4"/>
  <c r="P29" i="4"/>
  <c r="T29" i="4"/>
  <c r="X29" i="4"/>
  <c r="AB29" i="4"/>
  <c r="AF29" i="4"/>
  <c r="AJ29" i="4"/>
  <c r="AN29" i="4"/>
  <c r="AR29" i="4"/>
  <c r="AV29" i="4"/>
  <c r="AZ29" i="4"/>
  <c r="BD29" i="4"/>
  <c r="BH29" i="4"/>
  <c r="BL29" i="4"/>
  <c r="BP29" i="4"/>
  <c r="BT29" i="4"/>
  <c r="BX29" i="4"/>
  <c r="CB29" i="4"/>
  <c r="CF29" i="4"/>
  <c r="CJ29" i="4"/>
  <c r="CN29" i="4"/>
  <c r="E30" i="4"/>
  <c r="I30" i="4"/>
  <c r="M30" i="4"/>
  <c r="Q30" i="4"/>
  <c r="U30" i="4"/>
  <c r="Y30" i="4"/>
  <c r="AC30" i="4"/>
  <c r="AG30" i="4"/>
  <c r="AK30" i="4"/>
  <c r="AO30" i="4"/>
  <c r="AS30" i="4"/>
  <c r="AW30" i="4"/>
  <c r="BA30" i="4"/>
  <c r="BE30" i="4"/>
  <c r="BI30" i="4"/>
  <c r="BM30" i="4"/>
  <c r="BQ30" i="4"/>
  <c r="BU30" i="4"/>
  <c r="BY30" i="4"/>
  <c r="CC30" i="4"/>
  <c r="CG30" i="4"/>
  <c r="CK30" i="4"/>
  <c r="B31" i="4"/>
  <c r="F31" i="4"/>
  <c r="J31" i="4"/>
  <c r="N31" i="4"/>
  <c r="R31" i="4"/>
  <c r="V31" i="4"/>
  <c r="Z31" i="4"/>
  <c r="AD31" i="4"/>
  <c r="AH31" i="4"/>
  <c r="AL31" i="4"/>
  <c r="AP31" i="4"/>
  <c r="AT31" i="4"/>
  <c r="AX31" i="4"/>
  <c r="BB31" i="4"/>
  <c r="BF31" i="4"/>
  <c r="BJ31" i="4"/>
  <c r="BN31" i="4"/>
  <c r="BR31" i="4"/>
  <c r="BV31" i="4"/>
  <c r="BZ31" i="4"/>
  <c r="CD31" i="4"/>
  <c r="CH31" i="4"/>
  <c r="CL31" i="4"/>
  <c r="C32" i="4"/>
  <c r="G32" i="4"/>
  <c r="K32" i="4"/>
  <c r="O32" i="4"/>
  <c r="S32" i="4"/>
  <c r="W32" i="4"/>
  <c r="AA32" i="4"/>
  <c r="AE32" i="4"/>
  <c r="AI32" i="4"/>
  <c r="AM32" i="4"/>
  <c r="AQ32" i="4"/>
  <c r="AU32" i="4"/>
  <c r="AY32" i="4"/>
  <c r="BC32" i="4"/>
  <c r="BG32" i="4"/>
  <c r="BK32" i="4"/>
  <c r="BO32" i="4"/>
  <c r="BS32" i="4"/>
  <c r="BW32" i="4"/>
  <c r="CA32" i="4"/>
  <c r="CE32" i="4"/>
  <c r="CI32" i="4"/>
  <c r="CM32" i="4"/>
  <c r="D33" i="4"/>
  <c r="H33" i="4"/>
  <c r="L33" i="4"/>
  <c r="P33" i="4"/>
  <c r="T33" i="4"/>
  <c r="X33" i="4"/>
  <c r="AB33" i="4"/>
  <c r="AF33" i="4"/>
  <c r="AJ33" i="4"/>
  <c r="AN33" i="4"/>
  <c r="AR33" i="4"/>
  <c r="AV33" i="4"/>
  <c r="AZ33" i="4"/>
  <c r="BD33" i="4"/>
  <c r="BH33" i="4"/>
  <c r="BL33" i="4"/>
  <c r="BP33" i="4"/>
  <c r="BT33" i="4"/>
  <c r="BX33" i="4"/>
  <c r="CB33" i="4"/>
  <c r="CF33" i="4"/>
  <c r="CJ33" i="4"/>
  <c r="CN33" i="4"/>
  <c r="E34" i="4"/>
  <c r="I34" i="4"/>
  <c r="M34" i="4"/>
  <c r="Q34" i="4"/>
  <c r="U34" i="4"/>
  <c r="Y34" i="4"/>
  <c r="AC34" i="4"/>
  <c r="AG34" i="4"/>
  <c r="AK34" i="4"/>
  <c r="AO34" i="4"/>
  <c r="AS34" i="4"/>
  <c r="AW34" i="4"/>
  <c r="BA34" i="4"/>
  <c r="BE34" i="4"/>
  <c r="BI34" i="4"/>
  <c r="BM34" i="4"/>
  <c r="BQ34" i="4"/>
  <c r="BU34" i="4"/>
  <c r="BY34" i="4"/>
  <c r="CC34" i="4"/>
  <c r="CG34" i="4"/>
  <c r="CK34" i="4"/>
  <c r="B35" i="4"/>
  <c r="F35" i="4"/>
  <c r="J35" i="4"/>
  <c r="N35" i="4"/>
  <c r="R35" i="4"/>
  <c r="V35" i="4"/>
  <c r="Z35" i="4"/>
  <c r="AD35" i="4"/>
  <c r="AH35" i="4"/>
  <c r="AL35" i="4"/>
  <c r="AP35" i="4"/>
  <c r="AT35" i="4"/>
  <c r="AX35" i="4"/>
  <c r="BB35" i="4"/>
  <c r="BF35" i="4"/>
  <c r="BJ35" i="4"/>
  <c r="BN35" i="4"/>
  <c r="BR35" i="4"/>
  <c r="BV35" i="4"/>
  <c r="BZ35" i="4"/>
  <c r="CD35" i="4"/>
  <c r="CH35" i="4"/>
  <c r="CL35" i="4"/>
  <c r="C36" i="4"/>
  <c r="G36" i="4"/>
  <c r="K36" i="4"/>
  <c r="O36" i="4"/>
  <c r="S36" i="4"/>
  <c r="W36" i="4"/>
  <c r="AA36" i="4"/>
  <c r="AE36" i="4"/>
  <c r="AI36" i="4"/>
  <c r="AM36" i="4"/>
  <c r="AQ36" i="4"/>
  <c r="AU36" i="4"/>
  <c r="AY36" i="4"/>
  <c r="BC36" i="4"/>
  <c r="BG36" i="4"/>
  <c r="BK36" i="4"/>
  <c r="BO36" i="4"/>
  <c r="BS36" i="4"/>
  <c r="BW36" i="4"/>
  <c r="CA36" i="4"/>
  <c r="CE36" i="4"/>
  <c r="CI36" i="4"/>
  <c r="CM36" i="4"/>
  <c r="D37" i="4"/>
  <c r="H37" i="4"/>
  <c r="L37" i="4"/>
  <c r="P37" i="4"/>
  <c r="T37" i="4"/>
  <c r="X37" i="4"/>
  <c r="AB37" i="4"/>
  <c r="AF37" i="4"/>
  <c r="AJ37" i="4"/>
  <c r="AN37" i="4"/>
  <c r="AR37" i="4"/>
  <c r="AV37" i="4"/>
  <c r="AZ37" i="4"/>
  <c r="BD37" i="4"/>
  <c r="BH37" i="4"/>
  <c r="BL37" i="4"/>
  <c r="BP37" i="4"/>
  <c r="BT37" i="4"/>
  <c r="BX37" i="4"/>
  <c r="CB37" i="4"/>
  <c r="CF37" i="4"/>
  <c r="CJ37" i="4"/>
  <c r="CN37" i="4"/>
  <c r="E38" i="4"/>
  <c r="I38" i="4"/>
  <c r="M38" i="4"/>
  <c r="Q38" i="4"/>
  <c r="U38" i="4"/>
  <c r="Y38" i="4"/>
  <c r="AC38" i="4"/>
  <c r="AG38" i="4"/>
  <c r="AK38" i="4"/>
  <c r="AO38" i="4"/>
  <c r="AS38" i="4"/>
  <c r="AW38" i="4"/>
  <c r="BA38" i="4"/>
  <c r="BE38" i="4"/>
  <c r="BI38" i="4"/>
  <c r="BM38" i="4"/>
  <c r="BQ38" i="4"/>
  <c r="BU38" i="4"/>
  <c r="BY38" i="4"/>
  <c r="CC38" i="4"/>
  <c r="CG38" i="4"/>
  <c r="CK38" i="4"/>
  <c r="B39" i="4"/>
  <c r="F39" i="4"/>
  <c r="J39" i="4"/>
  <c r="N39" i="4"/>
  <c r="R39" i="4"/>
  <c r="V39" i="4"/>
  <c r="Z39" i="4"/>
  <c r="AD39" i="4"/>
  <c r="AH39" i="4"/>
  <c r="AL39" i="4"/>
  <c r="AP39" i="4"/>
  <c r="AT39" i="4"/>
  <c r="AX39" i="4"/>
  <c r="BB39" i="4"/>
  <c r="BF39" i="4"/>
  <c r="BJ39" i="4"/>
  <c r="BN39" i="4"/>
  <c r="BR39" i="4"/>
  <c r="BV39" i="4"/>
  <c r="BZ39" i="4"/>
  <c r="CD39" i="4"/>
  <c r="CH39" i="4"/>
  <c r="CL39" i="4"/>
  <c r="C40" i="4"/>
  <c r="G40" i="4"/>
  <c r="K40" i="4"/>
  <c r="O40" i="4"/>
  <c r="S40" i="4"/>
  <c r="W40" i="4"/>
  <c r="AA40" i="4"/>
  <c r="AE40" i="4"/>
  <c r="AI40" i="4"/>
  <c r="AM40" i="4"/>
  <c r="AQ40" i="4"/>
  <c r="AU40" i="4"/>
  <c r="AY40" i="4"/>
  <c r="BC40" i="4"/>
  <c r="BG40" i="4"/>
  <c r="BK40" i="4"/>
  <c r="BO40" i="4"/>
  <c r="BS40" i="4"/>
  <c r="BW40" i="4"/>
  <c r="CA40" i="4"/>
  <c r="CE40" i="4"/>
  <c r="CI40" i="4"/>
  <c r="CM40" i="4"/>
  <c r="D41" i="4"/>
  <c r="H41" i="4"/>
  <c r="L41" i="4"/>
  <c r="P41" i="4"/>
  <c r="T41" i="4"/>
  <c r="X41" i="4"/>
  <c r="AB41" i="4"/>
  <c r="AF41" i="4"/>
  <c r="AJ41" i="4"/>
  <c r="AN41" i="4"/>
  <c r="AR41" i="4"/>
  <c r="AV41" i="4"/>
  <c r="AZ41" i="4"/>
  <c r="BD41" i="4"/>
  <c r="BH41" i="4"/>
  <c r="BL41" i="4"/>
  <c r="BP41" i="4"/>
  <c r="BT41" i="4"/>
  <c r="BX41" i="4"/>
  <c r="CB41" i="4"/>
  <c r="CF41" i="4"/>
  <c r="CJ41" i="4"/>
  <c r="CN41" i="4"/>
  <c r="E42" i="4"/>
  <c r="I42" i="4"/>
  <c r="M42" i="4"/>
  <c r="Q42" i="4"/>
  <c r="U42" i="4"/>
  <c r="Y42" i="4"/>
  <c r="AC42" i="4"/>
  <c r="AG42" i="4"/>
  <c r="AK42" i="4"/>
  <c r="AO42" i="4"/>
  <c r="AS42" i="4"/>
  <c r="AW42" i="4"/>
  <c r="BA42" i="4"/>
  <c r="BE42" i="4"/>
  <c r="BI42" i="4"/>
  <c r="BM42" i="4"/>
  <c r="BQ42" i="4"/>
  <c r="BU42" i="4"/>
  <c r="BY42" i="4"/>
  <c r="CC42" i="4"/>
  <c r="CG42" i="4"/>
  <c r="CK42" i="4"/>
  <c r="B43" i="4"/>
  <c r="F43" i="4"/>
  <c r="J43" i="4"/>
  <c r="N43" i="4"/>
  <c r="R43" i="4"/>
  <c r="V43" i="4"/>
  <c r="Z43" i="4"/>
  <c r="AD43" i="4"/>
  <c r="AH43" i="4"/>
  <c r="AL43" i="4"/>
  <c r="AP43" i="4"/>
  <c r="AT43" i="4"/>
  <c r="AX43" i="4"/>
  <c r="BB43" i="4"/>
  <c r="BF43" i="4"/>
  <c r="BJ43" i="4"/>
  <c r="BN43" i="4"/>
  <c r="BR43" i="4"/>
  <c r="BV43" i="4"/>
  <c r="BZ43" i="4"/>
  <c r="CD43" i="4"/>
  <c r="CH43" i="4"/>
  <c r="CL43" i="4"/>
  <c r="C44" i="4"/>
  <c r="G44" i="4"/>
  <c r="K44" i="4"/>
  <c r="O44" i="4"/>
  <c r="S44" i="4"/>
  <c r="W44" i="4"/>
  <c r="AA44" i="4"/>
  <c r="AE44" i="4"/>
  <c r="AI44" i="4"/>
  <c r="AM44" i="4"/>
  <c r="AQ44" i="4"/>
  <c r="AU44" i="4"/>
  <c r="AY44" i="4"/>
  <c r="BC44" i="4"/>
  <c r="BG44" i="4"/>
  <c r="BK44" i="4"/>
  <c r="BO44" i="4"/>
  <c r="BS44" i="4"/>
  <c r="BW44" i="4"/>
  <c r="CA44" i="4"/>
  <c r="CE44" i="4"/>
  <c r="CI44" i="4"/>
  <c r="CM44" i="4"/>
  <c r="D45" i="4"/>
  <c r="H45" i="4"/>
  <c r="L45" i="4"/>
  <c r="P45" i="4"/>
  <c r="T45" i="4"/>
  <c r="X45" i="4"/>
  <c r="AB45" i="4"/>
  <c r="AF45" i="4"/>
  <c r="AJ45" i="4"/>
  <c r="AN45" i="4"/>
  <c r="AR45" i="4"/>
  <c r="AV45" i="4"/>
  <c r="AZ45" i="4"/>
  <c r="BD45" i="4"/>
  <c r="BH45" i="4"/>
  <c r="BL45" i="4"/>
  <c r="BP45" i="4"/>
  <c r="BT45" i="4"/>
  <c r="BX45" i="4"/>
  <c r="CB45" i="4"/>
  <c r="CF45" i="4"/>
  <c r="CJ45" i="4"/>
  <c r="CN45" i="4"/>
  <c r="E46" i="4"/>
  <c r="I46" i="4"/>
  <c r="M46" i="4"/>
  <c r="Q46" i="4"/>
  <c r="U46" i="4"/>
  <c r="Y46" i="4"/>
  <c r="AC46" i="4"/>
  <c r="AG46" i="4"/>
  <c r="AK46" i="4"/>
  <c r="AO46" i="4"/>
  <c r="AS46" i="4"/>
  <c r="AW46" i="4"/>
  <c r="BA46" i="4"/>
  <c r="BE46" i="4"/>
  <c r="BI46" i="4"/>
  <c r="BM46" i="4"/>
  <c r="BQ46" i="4"/>
  <c r="BU46" i="4"/>
  <c r="BY46" i="4"/>
  <c r="CC46" i="4"/>
  <c r="CG46" i="4"/>
  <c r="CK46" i="4"/>
  <c r="B47" i="4"/>
  <c r="F47" i="4"/>
  <c r="J47" i="4"/>
  <c r="N47" i="4"/>
  <c r="R47" i="4"/>
  <c r="V47" i="4"/>
  <c r="Z47" i="4"/>
  <c r="AD47" i="4"/>
  <c r="AH47" i="4"/>
  <c r="AL47" i="4"/>
  <c r="AP47" i="4"/>
  <c r="AT47" i="4"/>
  <c r="AX47" i="4"/>
  <c r="BB47" i="4"/>
  <c r="BF47" i="4"/>
  <c r="BJ47" i="4"/>
  <c r="BN47" i="4"/>
  <c r="BR47" i="4"/>
  <c r="BV47" i="4"/>
  <c r="BZ47" i="4"/>
  <c r="CD47" i="4"/>
  <c r="CH47" i="4"/>
  <c r="CL47" i="4"/>
  <c r="C48" i="4"/>
  <c r="G48" i="4"/>
  <c r="K48" i="4"/>
  <c r="O48" i="4"/>
  <c r="S48" i="4"/>
  <c r="W48" i="4"/>
  <c r="AA48" i="4"/>
  <c r="AE48" i="4"/>
  <c r="AI48" i="4"/>
  <c r="AM48" i="4"/>
  <c r="AQ48" i="4"/>
  <c r="AU48" i="4"/>
  <c r="AY48" i="4"/>
  <c r="BC48" i="4"/>
  <c r="BG48" i="4"/>
  <c r="BK48" i="4"/>
  <c r="BO48" i="4"/>
  <c r="BS48" i="4"/>
  <c r="BW48" i="4"/>
  <c r="CA48" i="4"/>
  <c r="CE48" i="4"/>
  <c r="CI48" i="4"/>
  <c r="CM48" i="4"/>
  <c r="D49" i="4"/>
  <c r="H49" i="4"/>
  <c r="L49" i="4"/>
  <c r="P49" i="4"/>
  <c r="T49" i="4"/>
  <c r="X49" i="4"/>
  <c r="AB49" i="4"/>
  <c r="AF49" i="4"/>
  <c r="AJ49" i="4"/>
  <c r="AN49" i="4"/>
  <c r="AR49" i="4"/>
  <c r="AV49" i="4"/>
  <c r="AZ49" i="4"/>
  <c r="BD49" i="4"/>
  <c r="BH49" i="4"/>
  <c r="BL49" i="4"/>
  <c r="BP49" i="4"/>
  <c r="BT49" i="4"/>
  <c r="BX49" i="4"/>
  <c r="CB49" i="4"/>
  <c r="CF49" i="4"/>
  <c r="CJ49" i="4"/>
  <c r="CN49" i="4"/>
  <c r="E50" i="4"/>
  <c r="I50" i="4"/>
  <c r="M50" i="4"/>
  <c r="Q50" i="4"/>
  <c r="U50" i="4"/>
  <c r="Y50" i="4"/>
  <c r="AC50" i="4"/>
  <c r="AG50" i="4"/>
  <c r="AK50" i="4"/>
  <c r="AO50" i="4"/>
  <c r="AS50" i="4"/>
  <c r="AW50" i="4"/>
  <c r="BA50" i="4"/>
  <c r="BE50" i="4"/>
  <c r="BI50" i="4"/>
  <c r="BM50" i="4"/>
  <c r="BQ50" i="4"/>
  <c r="BU50" i="4"/>
  <c r="BY50" i="4"/>
  <c r="CC50" i="4"/>
  <c r="CG50" i="4"/>
  <c r="CK50" i="4"/>
  <c r="B51" i="4"/>
  <c r="F51" i="4"/>
  <c r="J51" i="4"/>
  <c r="N51" i="4"/>
  <c r="R51" i="4"/>
  <c r="V51" i="4"/>
  <c r="Z51" i="4"/>
  <c r="AD51" i="4"/>
  <c r="AH51" i="4"/>
  <c r="AL51" i="4"/>
  <c r="AP51" i="4"/>
  <c r="AT51" i="4"/>
  <c r="AX51" i="4"/>
  <c r="BB51" i="4"/>
  <c r="BF51" i="4"/>
  <c r="BJ51" i="4"/>
  <c r="BN51" i="4"/>
  <c r="BR51" i="4"/>
  <c r="BV51" i="4"/>
  <c r="BZ51" i="4"/>
  <c r="CD51" i="4"/>
  <c r="CH51" i="4"/>
  <c r="CL51" i="4"/>
  <c r="C52" i="4"/>
  <c r="G52" i="4"/>
  <c r="K52" i="4"/>
  <c r="O52" i="4"/>
  <c r="S52" i="4"/>
  <c r="W52" i="4"/>
  <c r="AA52" i="4"/>
  <c r="AE52" i="4"/>
  <c r="AI52" i="4"/>
  <c r="AM52" i="4"/>
  <c r="AQ52" i="4"/>
  <c r="AU52" i="4"/>
  <c r="AY52" i="4"/>
  <c r="BC52" i="4"/>
  <c r="BG52" i="4"/>
  <c r="BK52" i="4"/>
  <c r="BO52" i="4"/>
  <c r="BS52" i="4"/>
  <c r="BW52" i="4"/>
  <c r="CA52" i="4"/>
  <c r="CE52" i="4"/>
  <c r="CI52" i="4"/>
  <c r="CM52" i="4"/>
  <c r="D53" i="4"/>
  <c r="H53" i="4"/>
  <c r="L53" i="4"/>
  <c r="P53" i="4"/>
  <c r="T53" i="4"/>
  <c r="X53" i="4"/>
  <c r="AB53" i="4"/>
  <c r="AF53" i="4"/>
  <c r="AJ53" i="4"/>
  <c r="AN53" i="4"/>
  <c r="AR53" i="4"/>
  <c r="AV53" i="4"/>
  <c r="AZ53" i="4"/>
  <c r="BD53" i="4"/>
  <c r="BH53" i="4"/>
  <c r="BL53" i="4"/>
  <c r="BP53" i="4"/>
  <c r="BT53" i="4"/>
  <c r="BX53" i="4"/>
  <c r="CB53" i="4"/>
  <c r="CF53" i="4"/>
  <c r="CJ53" i="4"/>
  <c r="CN53" i="4"/>
  <c r="E54" i="4"/>
  <c r="I54" i="4"/>
  <c r="M54" i="4"/>
  <c r="Q54" i="4"/>
  <c r="U54" i="4"/>
  <c r="Y54" i="4"/>
  <c r="AC54" i="4"/>
  <c r="AG54" i="4"/>
  <c r="AK54" i="4"/>
  <c r="AO54" i="4"/>
  <c r="AS54" i="4"/>
  <c r="AW54" i="4"/>
  <c r="BA54" i="4"/>
  <c r="BE54" i="4"/>
  <c r="BI54" i="4"/>
  <c r="BM54" i="4"/>
  <c r="BQ54" i="4"/>
  <c r="BU54" i="4"/>
  <c r="BY54" i="4"/>
  <c r="CC54" i="4"/>
  <c r="CG54" i="4"/>
  <c r="CK54" i="4"/>
  <c r="B55" i="4"/>
  <c r="F55" i="4"/>
  <c r="J55" i="4"/>
  <c r="N55" i="4"/>
  <c r="R55" i="4"/>
  <c r="V55" i="4"/>
  <c r="Z55" i="4"/>
  <c r="AD55" i="4"/>
  <c r="AH55" i="4"/>
  <c r="AL55" i="4"/>
  <c r="AP55" i="4"/>
  <c r="AT55" i="4"/>
  <c r="AX55" i="4"/>
  <c r="BB55" i="4"/>
  <c r="BF55" i="4"/>
  <c r="BJ55" i="4"/>
  <c r="BN55" i="4"/>
  <c r="BR55" i="4"/>
  <c r="BV55" i="4"/>
  <c r="BZ55" i="4"/>
  <c r="CD55" i="4"/>
  <c r="CH55" i="4"/>
  <c r="CL55" i="4"/>
  <c r="C56" i="4"/>
  <c r="G56" i="4"/>
  <c r="K56" i="4"/>
  <c r="O56" i="4"/>
  <c r="S56" i="4"/>
  <c r="W56" i="4"/>
  <c r="AA56" i="4"/>
  <c r="AE56" i="4"/>
  <c r="AI56" i="4"/>
  <c r="AM56" i="4"/>
  <c r="AQ56" i="4"/>
  <c r="AU56" i="4"/>
  <c r="AY56" i="4"/>
  <c r="BC56" i="4"/>
  <c r="BG56" i="4"/>
  <c r="BK56" i="4"/>
  <c r="BO56" i="4"/>
  <c r="BS56" i="4"/>
  <c r="BW56" i="4"/>
  <c r="CA56" i="4"/>
  <c r="CE56" i="4"/>
  <c r="CI56" i="4"/>
  <c r="CM56" i="4"/>
  <c r="D57" i="4"/>
  <c r="H57" i="4"/>
  <c r="L57" i="4"/>
  <c r="P57" i="4"/>
  <c r="T57" i="4"/>
  <c r="X57" i="4"/>
  <c r="AB57" i="4"/>
  <c r="AF57" i="4"/>
  <c r="AJ57" i="4"/>
  <c r="AN57" i="4"/>
  <c r="AR57" i="4"/>
  <c r="AV57" i="4"/>
  <c r="AZ57" i="4"/>
  <c r="BD57" i="4"/>
  <c r="BH57" i="4"/>
  <c r="BL57" i="4"/>
  <c r="BP57" i="4"/>
  <c r="BT57" i="4"/>
  <c r="BX57" i="4"/>
  <c r="CB57" i="4"/>
  <c r="CF57" i="4"/>
  <c r="CJ57" i="4"/>
  <c r="CJ53" i="18"/>
  <c r="B54" i="18"/>
  <c r="F54" i="18"/>
  <c r="J54" i="18"/>
  <c r="N54" i="18"/>
  <c r="R54" i="18"/>
  <c r="V54" i="18"/>
  <c r="Z54" i="18"/>
  <c r="AD54" i="18"/>
  <c r="AH54" i="18"/>
  <c r="AL54" i="18"/>
  <c r="AP54" i="18"/>
  <c r="AT54" i="18"/>
  <c r="AX54" i="18"/>
  <c r="BB54" i="18"/>
  <c r="BF54" i="18"/>
  <c r="BJ54" i="18"/>
  <c r="BN54" i="18"/>
  <c r="BR54" i="18"/>
  <c r="BV54" i="18"/>
  <c r="BZ54" i="18"/>
  <c r="CD54" i="18"/>
  <c r="CH54" i="18"/>
  <c r="CL54" i="18"/>
  <c r="C55" i="18"/>
  <c r="G55" i="18"/>
  <c r="K55" i="18"/>
  <c r="O55" i="18"/>
  <c r="S55" i="18"/>
  <c r="W55" i="18"/>
  <c r="AA55" i="18"/>
  <c r="AE55" i="18"/>
  <c r="AI55" i="18"/>
  <c r="AM55" i="18"/>
  <c r="AQ55" i="18"/>
  <c r="AU55" i="18"/>
  <c r="AY55" i="18"/>
  <c r="BC55" i="18"/>
  <c r="BG55" i="18"/>
  <c r="BK55" i="18"/>
  <c r="BO55" i="18"/>
  <c r="BS55" i="18"/>
  <c r="BW55" i="18"/>
  <c r="CA55" i="18"/>
  <c r="CE55" i="18"/>
  <c r="CI55" i="18"/>
  <c r="CM55" i="18"/>
  <c r="D56" i="18"/>
  <c r="H56" i="18"/>
  <c r="L56" i="18"/>
  <c r="P56" i="18"/>
  <c r="T56" i="18"/>
  <c r="X56" i="18"/>
  <c r="AB56" i="18"/>
  <c r="AF56" i="18"/>
  <c r="AJ56" i="18"/>
  <c r="AN56" i="18"/>
  <c r="AR56" i="18"/>
  <c r="AV56" i="18"/>
  <c r="AZ56" i="18"/>
  <c r="BD56" i="18"/>
  <c r="BH56" i="18"/>
  <c r="BL56" i="18"/>
  <c r="BP56" i="18"/>
  <c r="BT56" i="18"/>
  <c r="BX56" i="18"/>
  <c r="CB56" i="18"/>
  <c r="CF56" i="18"/>
  <c r="CJ56" i="18"/>
  <c r="CN56" i="18"/>
  <c r="E57" i="18"/>
  <c r="I57" i="18"/>
  <c r="M57" i="18"/>
  <c r="Q57" i="18"/>
  <c r="U57" i="18"/>
  <c r="Y57" i="18"/>
  <c r="AC57" i="18"/>
  <c r="AG57" i="18"/>
  <c r="AK57" i="18"/>
  <c r="AO57" i="18"/>
  <c r="AS57" i="18"/>
  <c r="AW57" i="18"/>
  <c r="BA57" i="18"/>
  <c r="BE57" i="18"/>
  <c r="BI57" i="18"/>
  <c r="BM57" i="18"/>
  <c r="BQ57" i="18"/>
  <c r="BU57" i="18"/>
  <c r="BY57" i="18"/>
  <c r="CC57" i="18"/>
  <c r="CG57" i="18"/>
  <c r="CK57" i="18"/>
  <c r="B58" i="18"/>
  <c r="F58" i="18"/>
  <c r="J58" i="18"/>
  <c r="N58" i="18"/>
  <c r="R58" i="18"/>
  <c r="V58" i="18"/>
  <c r="Z58" i="18"/>
  <c r="AD58" i="18"/>
  <c r="AH58" i="18"/>
  <c r="AL58" i="18"/>
  <c r="AP58" i="18"/>
  <c r="AT58" i="18"/>
  <c r="AX58" i="18"/>
  <c r="BB58" i="18"/>
  <c r="BF58" i="18"/>
  <c r="BJ58" i="18"/>
  <c r="BN58" i="18"/>
  <c r="BR58" i="18"/>
  <c r="BV58" i="18"/>
  <c r="BZ58" i="18"/>
  <c r="CD58" i="18"/>
  <c r="CH58" i="18"/>
  <c r="CL58" i="18"/>
  <c r="C59" i="18"/>
  <c r="G59" i="18"/>
  <c r="K59" i="18"/>
  <c r="O59" i="18"/>
  <c r="S59" i="18"/>
  <c r="W59" i="18"/>
  <c r="AA59" i="18"/>
  <c r="AE59" i="18"/>
  <c r="AI59" i="18"/>
  <c r="AM59" i="18"/>
  <c r="AQ59" i="18"/>
  <c r="AU59" i="18"/>
  <c r="AY59" i="18"/>
  <c r="BC59" i="18"/>
  <c r="BG59" i="18"/>
  <c r="BK59" i="18"/>
  <c r="BO59" i="18"/>
  <c r="BS59" i="18"/>
  <c r="BW59" i="18"/>
  <c r="CA59" i="18"/>
  <c r="CE59" i="18"/>
  <c r="CI59" i="18"/>
  <c r="CM59" i="18"/>
  <c r="D60" i="18"/>
  <c r="H60" i="18"/>
  <c r="L60" i="18"/>
  <c r="P60" i="18"/>
  <c r="T60" i="18"/>
  <c r="X60" i="18"/>
  <c r="AB60" i="18"/>
  <c r="AF60" i="18"/>
  <c r="AJ60" i="18"/>
  <c r="AN60" i="18"/>
  <c r="AR60" i="18"/>
  <c r="AV60" i="18"/>
  <c r="AZ60" i="18"/>
  <c r="BD60" i="18"/>
  <c r="BH60" i="18"/>
  <c r="BL60" i="18"/>
  <c r="BP60" i="18"/>
  <c r="BT60" i="18"/>
  <c r="BX60" i="18"/>
  <c r="CB60" i="18"/>
  <c r="CF60" i="18"/>
  <c r="CJ60" i="18"/>
  <c r="CN60" i="18"/>
  <c r="E5" i="4"/>
  <c r="I5" i="4"/>
  <c r="M5" i="4"/>
  <c r="Q5" i="4"/>
  <c r="U5" i="4"/>
  <c r="Y5" i="4"/>
  <c r="AC5" i="4"/>
  <c r="AG5" i="4"/>
  <c r="AK5" i="4"/>
  <c r="AO5" i="4"/>
  <c r="AS5" i="4"/>
  <c r="AW5" i="4"/>
  <c r="BA5" i="4"/>
  <c r="BE5" i="4"/>
  <c r="BI5" i="4"/>
  <c r="BM5" i="4"/>
  <c r="BQ5" i="4"/>
  <c r="BU5" i="4"/>
  <c r="BY5" i="4"/>
  <c r="CC5" i="4"/>
  <c r="CG5" i="4"/>
  <c r="CK5" i="4"/>
  <c r="B6" i="4"/>
  <c r="F6" i="4"/>
  <c r="J6" i="4"/>
  <c r="N6" i="4"/>
  <c r="R6" i="4"/>
  <c r="V6" i="4"/>
  <c r="Z6" i="4"/>
  <c r="AD6" i="4"/>
  <c r="AH6" i="4"/>
  <c r="AL6" i="4"/>
  <c r="AP6" i="4"/>
  <c r="AT6" i="4"/>
  <c r="AX6" i="4"/>
  <c r="BB6" i="4"/>
  <c r="BF6" i="4"/>
  <c r="BJ6" i="4"/>
  <c r="BN6" i="4"/>
  <c r="BR6" i="4"/>
  <c r="BV6" i="4"/>
  <c r="BZ6" i="4"/>
  <c r="CD6" i="4"/>
  <c r="CH6" i="4"/>
  <c r="CL6" i="4"/>
  <c r="C7" i="4"/>
  <c r="G7" i="4"/>
  <c r="K7" i="4"/>
  <c r="O7" i="4"/>
  <c r="S7" i="4"/>
  <c r="W7" i="4"/>
  <c r="AA7" i="4"/>
  <c r="AE7" i="4"/>
  <c r="AI7" i="4"/>
  <c r="AM7" i="4"/>
  <c r="AQ7" i="4"/>
  <c r="AU7" i="4"/>
  <c r="AY7" i="4"/>
  <c r="BC7" i="4"/>
  <c r="BG7" i="4"/>
  <c r="BK7" i="4"/>
  <c r="BO7" i="4"/>
  <c r="BS7" i="4"/>
  <c r="BW7" i="4"/>
  <c r="CA7" i="4"/>
  <c r="CE7" i="4"/>
  <c r="CI7" i="4"/>
  <c r="CM7" i="4"/>
  <c r="D8" i="4"/>
  <c r="H8" i="4"/>
  <c r="L8" i="4"/>
  <c r="P8" i="4"/>
  <c r="T8" i="4"/>
  <c r="X8" i="4"/>
  <c r="AB8" i="4"/>
  <c r="AF8" i="4"/>
  <c r="AJ8" i="4"/>
  <c r="AN8" i="4"/>
  <c r="AR8" i="4"/>
  <c r="AV8" i="4"/>
  <c r="AZ8" i="4"/>
  <c r="BD8" i="4"/>
  <c r="BH8" i="4"/>
  <c r="BL8" i="4"/>
  <c r="BP8" i="4"/>
  <c r="BT8" i="4"/>
  <c r="BX8" i="4"/>
  <c r="CB8" i="4"/>
  <c r="CF8" i="4"/>
  <c r="CJ8" i="4"/>
  <c r="CN8" i="4"/>
  <c r="E9" i="4"/>
  <c r="I9" i="4"/>
  <c r="M9" i="4"/>
  <c r="Q9" i="4"/>
  <c r="U9" i="4"/>
  <c r="Y9" i="4"/>
  <c r="AC9" i="4"/>
  <c r="AG9" i="4"/>
  <c r="AK9" i="4"/>
  <c r="AO9" i="4"/>
  <c r="AS9" i="4"/>
  <c r="AW9" i="4"/>
  <c r="BA9" i="4"/>
  <c r="BE9" i="4"/>
  <c r="BI9" i="4"/>
  <c r="BM9" i="4"/>
  <c r="BQ9" i="4"/>
  <c r="BU9" i="4"/>
  <c r="BY9" i="4"/>
  <c r="CC9" i="4"/>
  <c r="CG9" i="4"/>
  <c r="CK9" i="4"/>
  <c r="B10" i="4"/>
  <c r="F10" i="4"/>
  <c r="J10" i="4"/>
  <c r="N10" i="4"/>
  <c r="R10" i="4"/>
  <c r="V10" i="4"/>
  <c r="Z10" i="4"/>
  <c r="AD10" i="4"/>
  <c r="AH10" i="4"/>
  <c r="AL10" i="4"/>
  <c r="AP10" i="4"/>
  <c r="AT10" i="4"/>
  <c r="AX10" i="4"/>
  <c r="BB10" i="4"/>
  <c r="BF10" i="4"/>
  <c r="BJ10" i="4"/>
  <c r="BN10" i="4"/>
  <c r="BR10" i="4"/>
  <c r="BV10" i="4"/>
  <c r="BZ10" i="4"/>
  <c r="CD10" i="4"/>
  <c r="CH10" i="4"/>
  <c r="CL10" i="4"/>
  <c r="C11" i="4"/>
  <c r="G11" i="4"/>
  <c r="K11" i="4"/>
  <c r="O11" i="4"/>
  <c r="S11" i="4"/>
  <c r="W11" i="4"/>
  <c r="AA11" i="4"/>
  <c r="AE11" i="4"/>
  <c r="AI11" i="4"/>
  <c r="AM11" i="4"/>
  <c r="AQ11" i="4"/>
  <c r="AU11" i="4"/>
  <c r="AY11" i="4"/>
  <c r="BC11" i="4"/>
  <c r="BG11" i="4"/>
  <c r="BK11" i="4"/>
  <c r="BO11" i="4"/>
  <c r="BS11" i="4"/>
  <c r="BW11" i="4"/>
  <c r="CA11" i="4"/>
  <c r="CE11" i="4"/>
  <c r="CI11" i="4"/>
  <c r="CM11" i="4"/>
  <c r="D12" i="4"/>
  <c r="H12" i="4"/>
  <c r="L12" i="4"/>
  <c r="P12" i="4"/>
  <c r="T12" i="4"/>
  <c r="X12" i="4"/>
  <c r="AB12" i="4"/>
  <c r="AF12" i="4"/>
  <c r="AJ12" i="4"/>
  <c r="AN12" i="4"/>
  <c r="AR12" i="4"/>
  <c r="AV12" i="4"/>
  <c r="AZ12" i="4"/>
  <c r="BD12" i="4"/>
  <c r="BH12" i="4"/>
  <c r="BL12" i="4"/>
  <c r="BP12" i="4"/>
  <c r="BT12" i="4"/>
  <c r="BX12" i="4"/>
  <c r="CB12" i="4"/>
  <c r="CF12" i="4"/>
  <c r="CJ12" i="4"/>
  <c r="CN12" i="4"/>
  <c r="E13" i="4"/>
  <c r="I13" i="4"/>
  <c r="M13" i="4"/>
  <c r="Q13" i="4"/>
  <c r="U13" i="4"/>
  <c r="Y13" i="4"/>
  <c r="AC13" i="4"/>
  <c r="AG13" i="4"/>
  <c r="AK13" i="4"/>
  <c r="AO13" i="4"/>
  <c r="AS13" i="4"/>
  <c r="AW13" i="4"/>
  <c r="BA13" i="4"/>
  <c r="BE13" i="4"/>
  <c r="BI13" i="4"/>
  <c r="BM13" i="4"/>
  <c r="BQ13" i="4"/>
  <c r="BU13" i="4"/>
  <c r="BY13" i="4"/>
  <c r="CC13" i="4"/>
  <c r="CG13" i="4"/>
  <c r="CK13" i="4"/>
  <c r="B14" i="4"/>
  <c r="F14" i="4"/>
  <c r="J14" i="4"/>
  <c r="N14" i="4"/>
  <c r="R14" i="4"/>
  <c r="V14" i="4"/>
  <c r="Z14" i="4"/>
  <c r="AD14" i="4"/>
  <c r="AH14" i="4"/>
  <c r="AL14" i="4"/>
  <c r="AP14" i="4"/>
  <c r="AT14" i="4"/>
  <c r="AX14" i="4"/>
  <c r="BB14" i="4"/>
  <c r="BF14" i="4"/>
  <c r="BJ14" i="4"/>
  <c r="BN14" i="4"/>
  <c r="BR14" i="4"/>
  <c r="BV14" i="4"/>
  <c r="BZ14" i="4"/>
  <c r="CD14" i="4"/>
  <c r="CH14" i="4"/>
  <c r="CL14" i="4"/>
  <c r="C15" i="4"/>
  <c r="G15" i="4"/>
  <c r="K15" i="4"/>
  <c r="O15" i="4"/>
  <c r="S15" i="4"/>
  <c r="W15" i="4"/>
  <c r="AA15" i="4"/>
  <c r="AE15" i="4"/>
  <c r="AI15" i="4"/>
  <c r="AM15" i="4"/>
  <c r="AQ15" i="4"/>
  <c r="AU15" i="4"/>
  <c r="AY15" i="4"/>
  <c r="BC15" i="4"/>
  <c r="BG15" i="4"/>
  <c r="BK15" i="4"/>
  <c r="BO15" i="4"/>
  <c r="BS15" i="4"/>
  <c r="BW15" i="4"/>
  <c r="CA15" i="4"/>
  <c r="CE15" i="4"/>
  <c r="CI15" i="4"/>
  <c r="CM15" i="4"/>
  <c r="D16" i="4"/>
  <c r="H16" i="4"/>
  <c r="L16" i="4"/>
  <c r="P16" i="4"/>
  <c r="T16" i="4"/>
  <c r="X16" i="4"/>
  <c r="AB16" i="4"/>
  <c r="AF16" i="4"/>
  <c r="AJ16" i="4"/>
  <c r="AN16" i="4"/>
  <c r="AR16" i="4"/>
  <c r="AV16" i="4"/>
  <c r="AZ16" i="4"/>
  <c r="BD16" i="4"/>
  <c r="BH16" i="4"/>
  <c r="BL16" i="4"/>
  <c r="BP16" i="4"/>
  <c r="BT16" i="4"/>
  <c r="BX16" i="4"/>
  <c r="CB16" i="4"/>
  <c r="CF16" i="4"/>
  <c r="CJ16" i="4"/>
  <c r="CN16" i="4"/>
  <c r="E17" i="4"/>
  <c r="I17" i="4"/>
  <c r="M17" i="4"/>
  <c r="Q17" i="4"/>
  <c r="U17" i="4"/>
  <c r="Y17" i="4"/>
  <c r="AC17" i="4"/>
  <c r="AG17" i="4"/>
  <c r="AK17" i="4"/>
  <c r="AO17" i="4"/>
  <c r="AS17" i="4"/>
  <c r="AW17" i="4"/>
  <c r="BA17" i="4"/>
  <c r="BE17" i="4"/>
  <c r="BI17" i="4"/>
  <c r="BM17" i="4"/>
  <c r="BQ17" i="4"/>
  <c r="BU17" i="4"/>
  <c r="BY17" i="4"/>
  <c r="CC17" i="4"/>
  <c r="CG17" i="4"/>
  <c r="CK17" i="4"/>
  <c r="B18" i="4"/>
  <c r="F18" i="4"/>
  <c r="J18" i="4"/>
  <c r="N18" i="4"/>
  <c r="R18" i="4"/>
  <c r="V18" i="4"/>
  <c r="Z18" i="4"/>
  <c r="AD18" i="4"/>
  <c r="AH18" i="4"/>
  <c r="AL18" i="4"/>
  <c r="AP18" i="4"/>
  <c r="AT18" i="4"/>
  <c r="AX18" i="4"/>
  <c r="BB18" i="4"/>
  <c r="BF18" i="4"/>
  <c r="BJ18" i="4"/>
  <c r="BN18" i="4"/>
  <c r="BR18" i="4"/>
  <c r="BV18" i="4"/>
  <c r="BZ18" i="4"/>
  <c r="CD18" i="4"/>
  <c r="CH18" i="4"/>
  <c r="CL18" i="4"/>
  <c r="C19" i="4"/>
  <c r="G19" i="4"/>
  <c r="K19" i="4"/>
  <c r="O19" i="4"/>
  <c r="S19" i="4"/>
  <c r="W19" i="4"/>
  <c r="AA19" i="4"/>
  <c r="AE19" i="4"/>
  <c r="AI19" i="4"/>
  <c r="AM19" i="4"/>
  <c r="AQ19" i="4"/>
  <c r="AU19" i="4"/>
  <c r="AY19" i="4"/>
  <c r="BC19" i="4"/>
  <c r="BG19" i="4"/>
  <c r="BK19" i="4"/>
  <c r="BO19" i="4"/>
  <c r="BS19" i="4"/>
  <c r="BW19" i="4"/>
  <c r="CA19" i="4"/>
  <c r="CE19" i="4"/>
  <c r="CI19" i="4"/>
  <c r="CM19" i="4"/>
  <c r="D20" i="4"/>
  <c r="H20" i="4"/>
  <c r="L20" i="4"/>
  <c r="P20" i="4"/>
  <c r="T20" i="4"/>
  <c r="X20" i="4"/>
  <c r="AB20" i="4"/>
  <c r="AF20" i="4"/>
  <c r="AJ20" i="4"/>
  <c r="AN20" i="4"/>
  <c r="AR20" i="4"/>
  <c r="AV20" i="4"/>
  <c r="AZ20" i="4"/>
  <c r="BD20" i="4"/>
  <c r="BH20" i="4"/>
  <c r="BL20" i="4"/>
  <c r="BP20" i="4"/>
  <c r="BT20" i="4"/>
  <c r="BX20" i="4"/>
  <c r="CB20" i="4"/>
  <c r="CF20" i="4"/>
  <c r="CJ20" i="4"/>
  <c r="CN20" i="4"/>
  <c r="E21" i="4"/>
  <c r="I21" i="4"/>
  <c r="M21" i="4"/>
  <c r="Q21" i="4"/>
  <c r="U21" i="4"/>
  <c r="Y21" i="4"/>
  <c r="AC21" i="4"/>
  <c r="AG21" i="4"/>
  <c r="AK21" i="4"/>
  <c r="AO21" i="4"/>
  <c r="AS21" i="4"/>
  <c r="AW21" i="4"/>
  <c r="BA21" i="4"/>
  <c r="BE21" i="4"/>
  <c r="BI21" i="4"/>
  <c r="BM21" i="4"/>
  <c r="BQ21" i="4"/>
  <c r="BU21" i="4"/>
  <c r="BY21" i="4"/>
  <c r="CC21" i="4"/>
  <c r="CG21" i="4"/>
  <c r="CK21" i="4"/>
  <c r="B22" i="4"/>
  <c r="F22" i="4"/>
  <c r="J22" i="4"/>
  <c r="N22" i="4"/>
  <c r="R22" i="4"/>
  <c r="V22" i="4"/>
  <c r="Z22" i="4"/>
  <c r="AD22" i="4"/>
  <c r="AH22" i="4"/>
  <c r="AL22" i="4"/>
  <c r="AP22" i="4"/>
  <c r="AT22" i="4"/>
  <c r="AX22" i="4"/>
  <c r="BB22" i="4"/>
  <c r="BF22" i="4"/>
  <c r="BJ22" i="4"/>
  <c r="BN22" i="4"/>
  <c r="BR22" i="4"/>
  <c r="BV22" i="4"/>
  <c r="BZ22" i="4"/>
  <c r="CD22" i="4"/>
  <c r="CH22" i="4"/>
  <c r="CL22" i="4"/>
  <c r="C23" i="4"/>
  <c r="G23" i="4"/>
  <c r="K23" i="4"/>
  <c r="O23" i="4"/>
  <c r="S23" i="4"/>
  <c r="W23" i="4"/>
  <c r="AA23" i="4"/>
  <c r="AE23" i="4"/>
  <c r="AI23" i="4"/>
  <c r="AM23" i="4"/>
  <c r="AQ23" i="4"/>
  <c r="AU23" i="4"/>
  <c r="AY23" i="4"/>
  <c r="BC23" i="4"/>
  <c r="BG23" i="4"/>
  <c r="BK23" i="4"/>
  <c r="BO23" i="4"/>
  <c r="BS23" i="4"/>
  <c r="BW23" i="4"/>
  <c r="CA23" i="4"/>
  <c r="CE23" i="4"/>
  <c r="CI23" i="4"/>
  <c r="CM23" i="4"/>
  <c r="D24" i="4"/>
  <c r="H24" i="4"/>
  <c r="L24" i="4"/>
  <c r="P24" i="4"/>
  <c r="T24" i="4"/>
  <c r="X24" i="4"/>
  <c r="AB24" i="4"/>
  <c r="AF24" i="4"/>
  <c r="AJ24" i="4"/>
  <c r="AN24" i="4"/>
  <c r="AR24" i="4"/>
  <c r="AV24" i="4"/>
  <c r="AZ24" i="4"/>
  <c r="BD24" i="4"/>
  <c r="BH24" i="4"/>
  <c r="BL24" i="4"/>
  <c r="BP24" i="4"/>
  <c r="BT24" i="4"/>
  <c r="BX24" i="4"/>
  <c r="CB24" i="4"/>
  <c r="CF24" i="4"/>
  <c r="CJ24" i="4"/>
  <c r="CN24" i="4"/>
  <c r="E25" i="4"/>
  <c r="I25" i="4"/>
  <c r="M25" i="4"/>
  <c r="Q25" i="4"/>
  <c r="U25" i="4"/>
  <c r="Y25" i="4"/>
  <c r="AC25" i="4"/>
  <c r="AG25" i="4"/>
  <c r="AK25" i="4"/>
  <c r="AO25" i="4"/>
  <c r="AS25" i="4"/>
  <c r="AW25" i="4"/>
  <c r="BA25" i="4"/>
  <c r="BE25" i="4"/>
  <c r="BI25" i="4"/>
  <c r="BM25" i="4"/>
  <c r="BQ25" i="4"/>
  <c r="BU25" i="4"/>
  <c r="BY25" i="4"/>
  <c r="CC25" i="4"/>
  <c r="CG25" i="4"/>
  <c r="CK25" i="4"/>
  <c r="B26" i="4"/>
  <c r="F26" i="4"/>
  <c r="J26" i="4"/>
  <c r="N26" i="4"/>
  <c r="R26" i="4"/>
  <c r="V26" i="4"/>
  <c r="Z26" i="4"/>
  <c r="AD26" i="4"/>
  <c r="AH26" i="4"/>
  <c r="AL26" i="4"/>
  <c r="AP26" i="4"/>
  <c r="AT26" i="4"/>
  <c r="AX26" i="4"/>
  <c r="BB26" i="4"/>
  <c r="BF26" i="4"/>
  <c r="BJ26" i="4"/>
  <c r="BN26" i="4"/>
  <c r="BR26" i="4"/>
  <c r="BV26" i="4"/>
  <c r="BZ26" i="4"/>
  <c r="CD26" i="4"/>
  <c r="CH26" i="4"/>
  <c r="CL26" i="4"/>
  <c r="C27" i="4"/>
  <c r="G27" i="4"/>
  <c r="K27" i="4"/>
  <c r="O27" i="4"/>
  <c r="S27" i="4"/>
  <c r="W27" i="4"/>
  <c r="AA27" i="4"/>
  <c r="AE27" i="4"/>
  <c r="AI27" i="4"/>
  <c r="AM27" i="4"/>
  <c r="AQ27" i="4"/>
  <c r="AU27" i="4"/>
  <c r="AY27" i="4"/>
  <c r="BC27" i="4"/>
  <c r="BG27" i="4"/>
  <c r="BK27" i="4"/>
  <c r="BO27" i="4"/>
  <c r="BS27" i="4"/>
  <c r="BW27" i="4"/>
  <c r="CA27" i="4"/>
  <c r="CE27" i="4"/>
  <c r="CI27" i="4"/>
  <c r="CM27" i="4"/>
  <c r="D28" i="4"/>
  <c r="H28" i="4"/>
  <c r="L28" i="4"/>
  <c r="P28" i="4"/>
  <c r="T28" i="4"/>
  <c r="X28" i="4"/>
  <c r="AB28" i="4"/>
  <c r="AF28" i="4"/>
  <c r="AJ28" i="4"/>
  <c r="AN28" i="4"/>
  <c r="AR28" i="4"/>
  <c r="AV28" i="4"/>
  <c r="AZ28" i="4"/>
  <c r="BD28" i="4"/>
  <c r="BH28" i="4"/>
  <c r="BL28" i="4"/>
  <c r="BP28" i="4"/>
  <c r="BT28" i="4"/>
  <c r="BX28" i="4"/>
  <c r="CB28" i="4"/>
  <c r="CF28" i="4"/>
  <c r="CJ28" i="4"/>
  <c r="CN28" i="4"/>
  <c r="E29" i="4"/>
  <c r="I29" i="4"/>
  <c r="M29" i="4"/>
  <c r="Q29" i="4"/>
  <c r="U29" i="4"/>
  <c r="Y29" i="4"/>
  <c r="AC29" i="4"/>
  <c r="AG29" i="4"/>
  <c r="AK29" i="4"/>
  <c r="AO29" i="4"/>
  <c r="AS29" i="4"/>
  <c r="AW29" i="4"/>
  <c r="BA29" i="4"/>
  <c r="BE29" i="4"/>
  <c r="BI29" i="4"/>
  <c r="BM29" i="4"/>
  <c r="BQ29" i="4"/>
  <c r="BU29" i="4"/>
  <c r="BY29" i="4"/>
  <c r="CC29" i="4"/>
  <c r="CG29" i="4"/>
  <c r="CK29" i="4"/>
  <c r="B30" i="4"/>
  <c r="F30" i="4"/>
  <c r="J30" i="4"/>
  <c r="N30" i="4"/>
  <c r="R30" i="4"/>
  <c r="V30" i="4"/>
  <c r="Z30" i="4"/>
  <c r="AD30" i="4"/>
  <c r="AH30" i="4"/>
  <c r="AL30" i="4"/>
  <c r="AP30" i="4"/>
  <c r="AT30" i="4"/>
  <c r="AX30" i="4"/>
  <c r="BB30" i="4"/>
  <c r="BF30" i="4"/>
  <c r="BJ30" i="4"/>
  <c r="BN30" i="4"/>
  <c r="BR30" i="4"/>
  <c r="BV30" i="4"/>
  <c r="BZ30" i="4"/>
  <c r="CD30" i="4"/>
  <c r="CH30" i="4"/>
  <c r="CL30" i="4"/>
  <c r="C31" i="4"/>
  <c r="G31" i="4"/>
  <c r="K31" i="4"/>
  <c r="O31" i="4"/>
  <c r="S31" i="4"/>
  <c r="W31" i="4"/>
  <c r="AA31" i="4"/>
  <c r="AE31" i="4"/>
  <c r="AI31" i="4"/>
  <c r="AM31" i="4"/>
  <c r="AQ31" i="4"/>
  <c r="AU31" i="4"/>
  <c r="AY31" i="4"/>
  <c r="BC31" i="4"/>
  <c r="BG31" i="4"/>
  <c r="BK31" i="4"/>
  <c r="BO31" i="4"/>
  <c r="BS31" i="4"/>
  <c r="BW31" i="4"/>
  <c r="CA31" i="4"/>
  <c r="CE31" i="4"/>
  <c r="CI31" i="4"/>
  <c r="CM31" i="4"/>
  <c r="D32" i="4"/>
  <c r="H32" i="4"/>
  <c r="L32" i="4"/>
  <c r="P32" i="4"/>
  <c r="T32" i="4"/>
  <c r="X32" i="4"/>
  <c r="AB32" i="4"/>
  <c r="AF32" i="4"/>
  <c r="AJ32" i="4"/>
  <c r="AN32" i="4"/>
  <c r="AR32" i="4"/>
  <c r="AV32" i="4"/>
  <c r="AZ32" i="4"/>
  <c r="BD32" i="4"/>
  <c r="BH32" i="4"/>
  <c r="BL32" i="4"/>
  <c r="BP32" i="4"/>
  <c r="BT32" i="4"/>
  <c r="BX32" i="4"/>
  <c r="CB32" i="4"/>
  <c r="CF32" i="4"/>
  <c r="CJ32" i="4"/>
  <c r="CN32" i="4"/>
  <c r="E33" i="4"/>
  <c r="I33" i="4"/>
  <c r="M33" i="4"/>
  <c r="Q33" i="4"/>
  <c r="U33" i="4"/>
  <c r="Y33" i="4"/>
  <c r="AC33" i="4"/>
  <c r="AG33" i="4"/>
  <c r="AK33" i="4"/>
  <c r="AO33" i="4"/>
  <c r="AS33" i="4"/>
  <c r="AW33" i="4"/>
  <c r="BA33" i="4"/>
  <c r="BE33" i="4"/>
  <c r="BI33" i="4"/>
  <c r="BM33" i="4"/>
  <c r="BQ33" i="4"/>
  <c r="BU33" i="4"/>
  <c r="BY33" i="4"/>
  <c r="CC33" i="4"/>
  <c r="CG33" i="4"/>
  <c r="CK33" i="4"/>
  <c r="B34" i="4"/>
  <c r="F34" i="4"/>
  <c r="J34" i="4"/>
  <c r="N34" i="4"/>
  <c r="R34" i="4"/>
  <c r="V34" i="4"/>
  <c r="Z34" i="4"/>
  <c r="AD34" i="4"/>
  <c r="AH34" i="4"/>
  <c r="AL34" i="4"/>
  <c r="AP34" i="4"/>
  <c r="AT34" i="4"/>
  <c r="AX34" i="4"/>
  <c r="BB34" i="4"/>
  <c r="BF34" i="4"/>
  <c r="BJ34" i="4"/>
  <c r="BN34" i="4"/>
  <c r="BR34" i="4"/>
  <c r="BV34" i="4"/>
  <c r="BZ34" i="4"/>
  <c r="CD34" i="4"/>
  <c r="CH34" i="4"/>
  <c r="CL34" i="4"/>
  <c r="C35" i="4"/>
  <c r="G35" i="4"/>
  <c r="K35" i="4"/>
  <c r="O35" i="4"/>
  <c r="S35" i="4"/>
  <c r="W35" i="4"/>
  <c r="AA35" i="4"/>
  <c r="AE35" i="4"/>
  <c r="AI35" i="4"/>
  <c r="AM35" i="4"/>
  <c r="AQ35" i="4"/>
  <c r="AU35" i="4"/>
  <c r="AY35" i="4"/>
  <c r="BC35" i="4"/>
  <c r="BG35" i="4"/>
  <c r="BK35" i="4"/>
  <c r="BO35" i="4"/>
  <c r="BS35" i="4"/>
  <c r="BW35" i="4"/>
  <c r="CA35" i="4"/>
  <c r="CE35" i="4"/>
  <c r="CI35" i="4"/>
  <c r="CM35" i="4"/>
  <c r="D36" i="4"/>
  <c r="H36" i="4"/>
  <c r="L36" i="4"/>
  <c r="P36" i="4"/>
  <c r="T36" i="4"/>
  <c r="X36" i="4"/>
  <c r="AB36" i="4"/>
  <c r="AF36" i="4"/>
  <c r="AJ36" i="4"/>
  <c r="AN36" i="4"/>
  <c r="AR36" i="4"/>
  <c r="AV36" i="4"/>
  <c r="AZ36" i="4"/>
  <c r="BD36" i="4"/>
  <c r="BH36" i="4"/>
  <c r="BL36" i="4"/>
  <c r="BP36" i="4"/>
  <c r="BT36" i="4"/>
  <c r="BX36" i="4"/>
  <c r="CB36" i="4"/>
  <c r="CF36" i="4"/>
  <c r="CJ36" i="4"/>
  <c r="CN36" i="4"/>
  <c r="E37" i="4"/>
  <c r="I37" i="4"/>
  <c r="M37" i="4"/>
  <c r="Q37" i="4"/>
  <c r="U37" i="4"/>
  <c r="Y37" i="4"/>
  <c r="AC37" i="4"/>
  <c r="AG37" i="4"/>
  <c r="AK37" i="4"/>
  <c r="AO37" i="4"/>
  <c r="AS37" i="4"/>
  <c r="AW37" i="4"/>
  <c r="BA37" i="4"/>
  <c r="BE37" i="4"/>
  <c r="BI37" i="4"/>
  <c r="BM37" i="4"/>
  <c r="BQ37" i="4"/>
  <c r="BU37" i="4"/>
  <c r="BY37" i="4"/>
  <c r="CC37" i="4"/>
  <c r="CG37" i="4"/>
  <c r="CK37" i="4"/>
  <c r="B38" i="4"/>
  <c r="F38" i="4"/>
  <c r="J38" i="4"/>
  <c r="N38" i="4"/>
  <c r="R38" i="4"/>
  <c r="V38" i="4"/>
  <c r="Z38" i="4"/>
  <c r="AD38" i="4"/>
  <c r="AH38" i="4"/>
  <c r="AL38" i="4"/>
  <c r="AP38" i="4"/>
  <c r="AT38" i="4"/>
  <c r="AX38" i="4"/>
  <c r="BB38" i="4"/>
  <c r="BF38" i="4"/>
  <c r="BJ38" i="4"/>
  <c r="BN38" i="4"/>
  <c r="BR38" i="4"/>
  <c r="BV38" i="4"/>
  <c r="BZ38" i="4"/>
  <c r="CD38" i="4"/>
  <c r="CH38" i="4"/>
  <c r="CL38" i="4"/>
  <c r="C39" i="4"/>
  <c r="G39" i="4"/>
  <c r="K39" i="4"/>
  <c r="O39" i="4"/>
  <c r="S39" i="4"/>
  <c r="W39" i="4"/>
  <c r="AA39" i="4"/>
  <c r="AE39" i="4"/>
  <c r="AI39" i="4"/>
  <c r="AM39" i="4"/>
  <c r="AQ39" i="4"/>
  <c r="AU39" i="4"/>
  <c r="AY39" i="4"/>
  <c r="BC39" i="4"/>
  <c r="BG39" i="4"/>
  <c r="BK39" i="4"/>
  <c r="BO39" i="4"/>
  <c r="BS39" i="4"/>
  <c r="BW39" i="4"/>
  <c r="CA39" i="4"/>
  <c r="CE39" i="4"/>
  <c r="CI39" i="4"/>
  <c r="CM39" i="4"/>
  <c r="D40" i="4"/>
  <c r="H40" i="4"/>
  <c r="L40" i="4"/>
  <c r="P40" i="4"/>
  <c r="T40" i="4"/>
  <c r="X40" i="4"/>
  <c r="AB40" i="4"/>
  <c r="AF40" i="4"/>
  <c r="AJ40" i="4"/>
  <c r="AN40" i="4"/>
  <c r="AR40" i="4"/>
  <c r="AV40" i="4"/>
  <c r="AZ40" i="4"/>
  <c r="BD40" i="4"/>
  <c r="BH40" i="4"/>
  <c r="BL40" i="4"/>
  <c r="BP40" i="4"/>
  <c r="BT40" i="4"/>
  <c r="BX40" i="4"/>
  <c r="CB40" i="4"/>
  <c r="CF40" i="4"/>
  <c r="CJ40" i="4"/>
  <c r="CN40" i="4"/>
  <c r="E41" i="4"/>
  <c r="I41" i="4"/>
  <c r="M41" i="4"/>
  <c r="Q41" i="4"/>
  <c r="U41" i="4"/>
  <c r="Y41" i="4"/>
  <c r="AC41" i="4"/>
  <c r="AG41" i="4"/>
  <c r="AK41" i="4"/>
  <c r="AO41" i="4"/>
  <c r="AS41" i="4"/>
  <c r="AW41" i="4"/>
  <c r="BA41" i="4"/>
  <c r="BE41" i="4"/>
  <c r="BI41" i="4"/>
  <c r="BM41" i="4"/>
  <c r="BQ41" i="4"/>
  <c r="BU41" i="4"/>
  <c r="BY41" i="4"/>
  <c r="CC41" i="4"/>
  <c r="CG41" i="4"/>
  <c r="CK41" i="4"/>
  <c r="B42" i="4"/>
  <c r="F42" i="4"/>
  <c r="J42" i="4"/>
  <c r="N42" i="4"/>
  <c r="R42" i="4"/>
  <c r="V42" i="4"/>
  <c r="Z42" i="4"/>
  <c r="AD42" i="4"/>
  <c r="AH42" i="4"/>
  <c r="AL42" i="4"/>
  <c r="AP42" i="4"/>
  <c r="AT42" i="4"/>
  <c r="AX42" i="4"/>
  <c r="BB42" i="4"/>
  <c r="BF42" i="4"/>
  <c r="BJ42" i="4"/>
  <c r="BN42" i="4"/>
  <c r="BR42" i="4"/>
  <c r="BV42" i="4"/>
  <c r="BZ42" i="4"/>
  <c r="CD42" i="4"/>
  <c r="CH42" i="4"/>
  <c r="CL42" i="4"/>
  <c r="C43" i="4"/>
  <c r="G43" i="4"/>
  <c r="K43" i="4"/>
  <c r="O43" i="4"/>
  <c r="S43" i="4"/>
  <c r="W43" i="4"/>
  <c r="AA43" i="4"/>
  <c r="AE43" i="4"/>
  <c r="AI43" i="4"/>
  <c r="AM43" i="4"/>
  <c r="AQ43" i="4"/>
  <c r="AU43" i="4"/>
  <c r="AY43" i="4"/>
  <c r="BC43" i="4"/>
  <c r="BG43" i="4"/>
  <c r="BK43" i="4"/>
  <c r="BO43" i="4"/>
  <c r="BS43" i="4"/>
  <c r="BW43" i="4"/>
  <c r="CA43" i="4"/>
  <c r="CE43" i="4"/>
  <c r="CI43" i="4"/>
  <c r="CM43" i="4"/>
  <c r="D44" i="4"/>
  <c r="H44" i="4"/>
  <c r="L44" i="4"/>
  <c r="P44" i="4"/>
  <c r="T44" i="4"/>
  <c r="X44" i="4"/>
  <c r="AB44" i="4"/>
  <c r="AF44" i="4"/>
  <c r="AJ44" i="4"/>
  <c r="AN44" i="4"/>
  <c r="AR44" i="4"/>
  <c r="AV44" i="4"/>
  <c r="AZ44" i="4"/>
  <c r="BD44" i="4"/>
  <c r="BH44" i="4"/>
  <c r="BL44" i="4"/>
  <c r="BP44" i="4"/>
  <c r="BT44" i="4"/>
  <c r="BX44" i="4"/>
  <c r="CB44" i="4"/>
  <c r="CF44" i="4"/>
  <c r="CJ44" i="4"/>
  <c r="CN44" i="4"/>
  <c r="E45" i="4"/>
  <c r="I45" i="4"/>
  <c r="M45" i="4"/>
  <c r="Q45" i="4"/>
  <c r="U45" i="4"/>
  <c r="Y45" i="4"/>
  <c r="AC45" i="4"/>
  <c r="AG45" i="4"/>
  <c r="AK45" i="4"/>
  <c r="AO45" i="4"/>
  <c r="AS45" i="4"/>
  <c r="AW45" i="4"/>
  <c r="BA45" i="4"/>
  <c r="BE45" i="4"/>
  <c r="BI45" i="4"/>
  <c r="BM45" i="4"/>
  <c r="BQ45" i="4"/>
  <c r="BU45" i="4"/>
  <c r="BY45" i="4"/>
  <c r="CC45" i="4"/>
  <c r="CG45" i="4"/>
  <c r="CK45" i="4"/>
  <c r="B46" i="4"/>
  <c r="F46" i="4"/>
  <c r="J46" i="4"/>
  <c r="N46" i="4"/>
  <c r="R46" i="4"/>
  <c r="V46" i="4"/>
  <c r="Z46" i="4"/>
  <c r="AD46" i="4"/>
  <c r="AH46" i="4"/>
  <c r="AL46" i="4"/>
  <c r="AP46" i="4"/>
  <c r="AT46" i="4"/>
  <c r="AX46" i="4"/>
  <c r="BB46" i="4"/>
  <c r="BF46" i="4"/>
  <c r="BJ46" i="4"/>
  <c r="BN46" i="4"/>
  <c r="BR46" i="4"/>
  <c r="BV46" i="4"/>
  <c r="BZ46" i="4"/>
  <c r="CD46" i="4"/>
  <c r="CH46" i="4"/>
  <c r="CL46" i="4"/>
  <c r="C47" i="4"/>
  <c r="G47" i="4"/>
  <c r="K47" i="4"/>
  <c r="O47" i="4"/>
  <c r="S47" i="4"/>
  <c r="W47" i="4"/>
  <c r="AA47" i="4"/>
  <c r="AE47" i="4"/>
  <c r="AI47" i="4"/>
  <c r="AM47" i="4"/>
  <c r="AQ47" i="4"/>
  <c r="AU47" i="4"/>
  <c r="AY47" i="4"/>
  <c r="BC47" i="4"/>
  <c r="BG47" i="4"/>
  <c r="BK47" i="4"/>
  <c r="BO47" i="4"/>
  <c r="BS47" i="4"/>
  <c r="BW47" i="4"/>
  <c r="CA47" i="4"/>
  <c r="CE47" i="4"/>
  <c r="CI47" i="4"/>
  <c r="CM47" i="4"/>
  <c r="D48" i="4"/>
  <c r="H48" i="4"/>
  <c r="L48" i="4"/>
  <c r="P48" i="4"/>
  <c r="T48" i="4"/>
  <c r="X48" i="4"/>
  <c r="AB48" i="4"/>
  <c r="AF48" i="4"/>
  <c r="AJ48" i="4"/>
  <c r="AN48" i="4"/>
  <c r="AR48" i="4"/>
  <c r="AV48" i="4"/>
  <c r="AZ48" i="4"/>
  <c r="BD48" i="4"/>
  <c r="BH48" i="4"/>
  <c r="BL48" i="4"/>
  <c r="BP48" i="4"/>
  <c r="BT48" i="4"/>
  <c r="BX48" i="4"/>
  <c r="CB48" i="4"/>
  <c r="CF48" i="4"/>
  <c r="CJ48" i="4"/>
  <c r="CN48" i="4"/>
  <c r="E49" i="4"/>
  <c r="I49" i="4"/>
  <c r="M49" i="4"/>
  <c r="Q49" i="4"/>
  <c r="U49" i="4"/>
  <c r="Y49" i="4"/>
  <c r="AC49" i="4"/>
  <c r="AG49" i="4"/>
  <c r="AK49" i="4"/>
  <c r="AO49" i="4"/>
  <c r="AS49" i="4"/>
  <c r="AW49" i="4"/>
  <c r="BA49" i="4"/>
  <c r="BE49" i="4"/>
  <c r="BI49" i="4"/>
  <c r="BM49" i="4"/>
  <c r="BQ49" i="4"/>
  <c r="BU49" i="4"/>
  <c r="BY49" i="4"/>
  <c r="CC49" i="4"/>
  <c r="CG49" i="4"/>
  <c r="CK49" i="4"/>
  <c r="B50" i="4"/>
  <c r="F50" i="4"/>
  <c r="J50" i="4"/>
  <c r="N50" i="4"/>
  <c r="R50" i="4"/>
  <c r="V50" i="4"/>
  <c r="Z50" i="4"/>
  <c r="AD50" i="4"/>
  <c r="AH50" i="4"/>
  <c r="AL50" i="4"/>
  <c r="AP50" i="4"/>
  <c r="AT50" i="4"/>
  <c r="AX50" i="4"/>
  <c r="BB50" i="4"/>
  <c r="BF50" i="4"/>
  <c r="BJ50" i="4"/>
  <c r="BN50" i="4"/>
  <c r="BR50" i="4"/>
  <c r="BV50" i="4"/>
  <c r="BZ50" i="4"/>
  <c r="CD50" i="4"/>
  <c r="CH50" i="4"/>
  <c r="CL50" i="4"/>
  <c r="C51" i="4"/>
  <c r="G51" i="4"/>
  <c r="K51" i="4"/>
  <c r="O51" i="4"/>
  <c r="S51" i="4"/>
  <c r="W51" i="4"/>
  <c r="AA51" i="4"/>
  <c r="AE51" i="4"/>
  <c r="AI51" i="4"/>
  <c r="AM51" i="4"/>
  <c r="AQ51" i="4"/>
  <c r="AU51" i="4"/>
  <c r="AY51" i="4"/>
  <c r="BC51" i="4"/>
  <c r="BG51" i="4"/>
  <c r="BK51" i="4"/>
  <c r="BO51" i="4"/>
  <c r="BS51" i="4"/>
  <c r="BW51" i="4"/>
  <c r="CA51" i="4"/>
  <c r="CE51" i="4"/>
  <c r="CI51" i="4"/>
  <c r="CM51" i="4"/>
  <c r="D52" i="4"/>
  <c r="H52" i="4"/>
  <c r="L52" i="4"/>
  <c r="P52" i="4"/>
  <c r="T52" i="4"/>
  <c r="X52" i="4"/>
  <c r="AB52" i="4"/>
  <c r="AF52" i="4"/>
  <c r="AJ52" i="4"/>
  <c r="AN52" i="4"/>
  <c r="AR52" i="4"/>
  <c r="AV52" i="4"/>
  <c r="AZ52" i="4"/>
  <c r="BD52" i="4"/>
  <c r="BH52" i="4"/>
  <c r="BL52" i="4"/>
  <c r="BP52" i="4"/>
  <c r="BT52" i="4"/>
  <c r="BX52" i="4"/>
  <c r="CB52" i="4"/>
  <c r="CF52" i="4"/>
  <c r="CJ52" i="4"/>
  <c r="CN52" i="4"/>
  <c r="E53" i="4"/>
  <c r="I53" i="4"/>
  <c r="M53" i="4"/>
  <c r="Q53" i="4"/>
  <c r="U53" i="4"/>
  <c r="Y53" i="4"/>
  <c r="AC53" i="4"/>
  <c r="AG53" i="4"/>
  <c r="AK53" i="4"/>
  <c r="AO53" i="4"/>
  <c r="AS53" i="4"/>
  <c r="AW53" i="4"/>
  <c r="BA53" i="4"/>
  <c r="BE53" i="4"/>
  <c r="BI53" i="4"/>
  <c r="BM53" i="4"/>
  <c r="BQ53" i="4"/>
  <c r="BU53" i="4"/>
  <c r="BY53" i="4"/>
  <c r="CC53" i="4"/>
  <c r="CG53" i="4"/>
  <c r="CK53" i="4"/>
  <c r="B54" i="4"/>
  <c r="F54" i="4"/>
  <c r="J54" i="4"/>
  <c r="N54" i="4"/>
  <c r="R54" i="4"/>
  <c r="V54" i="4"/>
  <c r="Z54" i="4"/>
  <c r="AD54" i="4"/>
  <c r="AH54" i="4"/>
  <c r="AL54" i="4"/>
  <c r="AP54" i="4"/>
  <c r="AT54" i="4"/>
  <c r="AX54" i="4"/>
  <c r="BB54" i="4"/>
  <c r="BF54" i="4"/>
  <c r="BJ54" i="4"/>
  <c r="BN54" i="4"/>
  <c r="BR54" i="4"/>
  <c r="BV54" i="4"/>
  <c r="BZ54" i="4"/>
  <c r="CD54" i="4"/>
  <c r="CH54" i="4"/>
  <c r="CL54" i="4"/>
  <c r="C55" i="4"/>
  <c r="G55" i="4"/>
  <c r="K55" i="4"/>
  <c r="O55" i="4"/>
  <c r="S55" i="4"/>
  <c r="W55" i="4"/>
  <c r="AA55" i="4"/>
  <c r="AE55" i="4"/>
  <c r="AI55" i="4"/>
  <c r="AM55" i="4"/>
  <c r="AQ55" i="4"/>
  <c r="AU55" i="4"/>
  <c r="AY55" i="4"/>
  <c r="BC55" i="4"/>
  <c r="BG55" i="4"/>
  <c r="BK55" i="4"/>
  <c r="BO55" i="4"/>
  <c r="BS55" i="4"/>
  <c r="BW55" i="4"/>
  <c r="CA55" i="4"/>
  <c r="CE55" i="4"/>
  <c r="CI55" i="4"/>
  <c r="CM55" i="4"/>
  <c r="D56" i="4"/>
  <c r="H56" i="4"/>
  <c r="L56" i="4"/>
  <c r="P56" i="4"/>
  <c r="T56" i="4"/>
  <c r="X56" i="4"/>
  <c r="AB56" i="4"/>
  <c r="AF56" i="4"/>
  <c r="AJ56" i="4"/>
  <c r="AN56" i="4"/>
  <c r="AR56" i="4"/>
  <c r="AV56" i="4"/>
  <c r="AZ56" i="4"/>
  <c r="BD56" i="4"/>
  <c r="BH56" i="4"/>
  <c r="BL56" i="4"/>
  <c r="BP56" i="4"/>
  <c r="BT56" i="4"/>
  <c r="BX56" i="4"/>
  <c r="CB56" i="4"/>
  <c r="CF56" i="4"/>
  <c r="CJ56" i="4"/>
  <c r="CN56" i="4"/>
  <c r="E57" i="4"/>
  <c r="I57" i="4"/>
  <c r="M57" i="4"/>
  <c r="Q57" i="4"/>
  <c r="U57" i="4"/>
  <c r="Y57" i="4"/>
  <c r="AC57" i="4"/>
  <c r="AG57" i="4"/>
  <c r="AK57" i="4"/>
  <c r="AO57" i="4"/>
  <c r="AS57" i="4"/>
  <c r="AW57" i="4"/>
  <c r="BA57" i="4"/>
  <c r="BE57" i="4"/>
  <c r="BI57" i="4"/>
  <c r="BM57" i="4"/>
  <c r="BQ57" i="4"/>
  <c r="BU57" i="4"/>
  <c r="BY57" i="4"/>
  <c r="CC57" i="4"/>
  <c r="CG57" i="4"/>
  <c r="CL53" i="18"/>
  <c r="C54" i="18"/>
  <c r="G54" i="18"/>
  <c r="K54" i="18"/>
  <c r="O54" i="18"/>
  <c r="S54" i="18"/>
  <c r="W54" i="18"/>
  <c r="AA54" i="18"/>
  <c r="AE54" i="18"/>
  <c r="AI54" i="18"/>
  <c r="AM54" i="18"/>
  <c r="AQ54" i="18"/>
  <c r="AU54" i="18"/>
  <c r="AY54" i="18"/>
  <c r="BC54" i="18"/>
  <c r="BG54" i="18"/>
  <c r="BK54" i="18"/>
  <c r="BO54" i="18"/>
  <c r="BS54" i="18"/>
  <c r="BW54" i="18"/>
  <c r="CA54" i="18"/>
  <c r="CE54" i="18"/>
  <c r="CI54" i="18"/>
  <c r="CM54" i="18"/>
  <c r="D55" i="18"/>
  <c r="H55" i="18"/>
  <c r="L55" i="18"/>
  <c r="P55" i="18"/>
  <c r="T55" i="18"/>
  <c r="X55" i="18"/>
  <c r="AB55" i="18"/>
  <c r="AF55" i="18"/>
  <c r="AJ55" i="18"/>
  <c r="AN55" i="18"/>
  <c r="AR55" i="18"/>
  <c r="AV55" i="18"/>
  <c r="AZ55" i="18"/>
  <c r="BD55" i="18"/>
  <c r="BH55" i="18"/>
  <c r="BL55" i="18"/>
  <c r="BP55" i="18"/>
  <c r="BT55" i="18"/>
  <c r="BX55" i="18"/>
  <c r="CB55" i="18"/>
  <c r="CF55" i="18"/>
  <c r="CJ55" i="18"/>
  <c r="CN55" i="18"/>
  <c r="E56" i="18"/>
  <c r="I56" i="18"/>
  <c r="M56" i="18"/>
  <c r="Q56" i="18"/>
  <c r="U56" i="18"/>
  <c r="Y56" i="18"/>
  <c r="AC56" i="18"/>
  <c r="AG56" i="18"/>
  <c r="AK56" i="18"/>
  <c r="AO56" i="18"/>
  <c r="AS56" i="18"/>
  <c r="AW56" i="18"/>
  <c r="BA56" i="18"/>
  <c r="BE56" i="18"/>
  <c r="BI56" i="18"/>
  <c r="BM56" i="18"/>
  <c r="BQ56" i="18"/>
  <c r="BU56" i="18"/>
  <c r="BY56" i="18"/>
  <c r="CC56" i="18"/>
  <c r="CG56" i="18"/>
  <c r="CK56" i="18"/>
  <c r="B57" i="18"/>
  <c r="F57" i="18"/>
  <c r="J57" i="18"/>
  <c r="N57" i="18"/>
  <c r="R57" i="18"/>
  <c r="V57" i="18"/>
  <c r="Z57" i="18"/>
  <c r="AD57" i="18"/>
  <c r="AH57" i="18"/>
  <c r="AL57" i="18"/>
  <c r="AP57" i="18"/>
  <c r="AT57" i="18"/>
  <c r="AX57" i="18"/>
  <c r="BB57" i="18"/>
  <c r="BF57" i="18"/>
  <c r="BJ57" i="18"/>
  <c r="BN57" i="18"/>
  <c r="BR57" i="18"/>
  <c r="BV57" i="18"/>
  <c r="BZ57" i="18"/>
  <c r="CD57" i="18"/>
  <c r="CH57" i="18"/>
  <c r="CL57" i="18"/>
  <c r="C58" i="18"/>
  <c r="G58" i="18"/>
  <c r="K58" i="18"/>
  <c r="O58" i="18"/>
  <c r="S58" i="18"/>
  <c r="W58" i="18"/>
  <c r="AA58" i="18"/>
  <c r="AE58" i="18"/>
  <c r="AI58" i="18"/>
  <c r="AM58" i="18"/>
  <c r="AQ58" i="18"/>
  <c r="AU58" i="18"/>
  <c r="AY58" i="18"/>
  <c r="BC58" i="18"/>
  <c r="BG58" i="18"/>
  <c r="BK58" i="18"/>
  <c r="BO58" i="18"/>
  <c r="BS58" i="18"/>
  <c r="BW58" i="18"/>
  <c r="CA58" i="18"/>
  <c r="CE58" i="18"/>
  <c r="CI58" i="18"/>
  <c r="CM58" i="18"/>
  <c r="D59" i="18"/>
  <c r="H59" i="18"/>
  <c r="L59" i="18"/>
  <c r="P59" i="18"/>
  <c r="T59" i="18"/>
  <c r="X59" i="18"/>
  <c r="AB59" i="18"/>
  <c r="AF59" i="18"/>
  <c r="AJ59" i="18"/>
  <c r="AN59" i="18"/>
  <c r="AR59" i="18"/>
  <c r="AV59" i="18"/>
  <c r="AZ59" i="18"/>
  <c r="BD59" i="18"/>
  <c r="BH59" i="18"/>
  <c r="BL59" i="18"/>
  <c r="BP59" i="18"/>
  <c r="BT59" i="18"/>
  <c r="BX59" i="18"/>
  <c r="CB59" i="18"/>
  <c r="CF59" i="18"/>
  <c r="CJ59" i="18"/>
  <c r="CN59" i="18"/>
  <c r="E60" i="18"/>
  <c r="I60" i="18"/>
  <c r="M60" i="18"/>
  <c r="Q60" i="18"/>
  <c r="U60" i="18"/>
  <c r="Y60" i="18"/>
  <c r="AC60" i="18"/>
  <c r="AG60" i="18"/>
  <c r="AK60" i="18"/>
  <c r="AO60" i="18"/>
  <c r="AS60" i="18"/>
  <c r="AW60" i="18"/>
  <c r="BA60" i="18"/>
  <c r="BE60" i="18"/>
  <c r="BI60" i="18"/>
  <c r="BM60" i="18"/>
  <c r="BQ60" i="18"/>
  <c r="BU60" i="18"/>
  <c r="BY60" i="18"/>
  <c r="CC60" i="18"/>
  <c r="CG60" i="18"/>
  <c r="CK60" i="18"/>
  <c r="B5" i="4"/>
  <c r="F5" i="4"/>
  <c r="J5" i="4"/>
  <c r="N5" i="4"/>
  <c r="R5" i="4"/>
  <c r="V5" i="4"/>
  <c r="Z5" i="4"/>
  <c r="AD5" i="4"/>
  <c r="AH5" i="4"/>
  <c r="AL5" i="4"/>
  <c r="AP5" i="4"/>
  <c r="AT5" i="4"/>
  <c r="AX5" i="4"/>
  <c r="BB5" i="4"/>
  <c r="BF5" i="4"/>
  <c r="BJ5" i="4"/>
  <c r="BN5" i="4"/>
  <c r="BR5" i="4"/>
  <c r="BV5" i="4"/>
  <c r="BZ5" i="4"/>
  <c r="CD5" i="4"/>
  <c r="CH5" i="4"/>
  <c r="CL5" i="4"/>
  <c r="C6" i="4"/>
  <c r="G6" i="4"/>
  <c r="K6" i="4"/>
  <c r="O6" i="4"/>
  <c r="S6" i="4"/>
  <c r="W6" i="4"/>
  <c r="AA6" i="4"/>
  <c r="AE6" i="4"/>
  <c r="AI6" i="4"/>
  <c r="AM6" i="4"/>
  <c r="AQ6" i="4"/>
  <c r="AU6" i="4"/>
  <c r="AY6" i="4"/>
  <c r="BC6" i="4"/>
  <c r="BG6" i="4"/>
  <c r="BK6" i="4"/>
  <c r="BO6" i="4"/>
  <c r="BS6" i="4"/>
  <c r="BW6" i="4"/>
  <c r="CA6" i="4"/>
  <c r="CE6" i="4"/>
  <c r="CI6" i="4"/>
  <c r="CM6" i="4"/>
  <c r="D7" i="4"/>
  <c r="H7" i="4"/>
  <c r="L7" i="4"/>
  <c r="P7" i="4"/>
  <c r="T7" i="4"/>
  <c r="X7" i="4"/>
  <c r="AB7" i="4"/>
  <c r="AF7" i="4"/>
  <c r="AJ7" i="4"/>
  <c r="AN7" i="4"/>
  <c r="AR7" i="4"/>
  <c r="AV7" i="4"/>
  <c r="AZ7" i="4"/>
  <c r="BD7" i="4"/>
  <c r="BH7" i="4"/>
  <c r="BL7" i="4"/>
  <c r="BP7" i="4"/>
  <c r="BT7" i="4"/>
  <c r="BX7" i="4"/>
  <c r="CB7" i="4"/>
  <c r="CF7" i="4"/>
  <c r="CJ7" i="4"/>
  <c r="CN7" i="4"/>
  <c r="E8" i="4"/>
  <c r="I8" i="4"/>
  <c r="M8" i="4"/>
  <c r="Q8" i="4"/>
  <c r="U8" i="4"/>
  <c r="Y8" i="4"/>
  <c r="AC8" i="4"/>
  <c r="AG8" i="4"/>
  <c r="AK8" i="4"/>
  <c r="AO8" i="4"/>
  <c r="AS8" i="4"/>
  <c r="AW8" i="4"/>
  <c r="BA8" i="4"/>
  <c r="BE8" i="4"/>
  <c r="BI8" i="4"/>
  <c r="BM8" i="4"/>
  <c r="BQ8" i="4"/>
  <c r="BU8" i="4"/>
  <c r="BY8" i="4"/>
  <c r="CC8" i="4"/>
  <c r="CG8" i="4"/>
  <c r="CK8" i="4"/>
  <c r="B9" i="4"/>
  <c r="F9" i="4"/>
  <c r="J9" i="4"/>
  <c r="N9" i="4"/>
  <c r="R9" i="4"/>
  <c r="V9" i="4"/>
  <c r="Z9" i="4"/>
  <c r="AD9" i="4"/>
  <c r="AH9" i="4"/>
  <c r="AL9" i="4"/>
  <c r="AP9" i="4"/>
  <c r="AT9" i="4"/>
  <c r="AX9" i="4"/>
  <c r="BB9" i="4"/>
  <c r="BF9" i="4"/>
  <c r="BJ9" i="4"/>
  <c r="BN9" i="4"/>
  <c r="BR9" i="4"/>
  <c r="BV9" i="4"/>
  <c r="BZ9" i="4"/>
  <c r="CD9" i="4"/>
  <c r="CH9" i="4"/>
  <c r="CL9" i="4"/>
  <c r="C10" i="4"/>
  <c r="G10" i="4"/>
  <c r="K10" i="4"/>
  <c r="O10" i="4"/>
  <c r="S10" i="4"/>
  <c r="W10" i="4"/>
  <c r="AA10" i="4"/>
  <c r="AE10" i="4"/>
  <c r="AI10" i="4"/>
  <c r="AM10" i="4"/>
  <c r="AQ10" i="4"/>
  <c r="AU10" i="4"/>
  <c r="AY10" i="4"/>
  <c r="BC10" i="4"/>
  <c r="BG10" i="4"/>
  <c r="BK10" i="4"/>
  <c r="BO10" i="4"/>
  <c r="BS10" i="4"/>
  <c r="BW10" i="4"/>
  <c r="CA10" i="4"/>
  <c r="CE10" i="4"/>
  <c r="CI10" i="4"/>
  <c r="CM10" i="4"/>
  <c r="D11" i="4"/>
  <c r="H11" i="4"/>
  <c r="L11" i="4"/>
  <c r="P11" i="4"/>
  <c r="T11" i="4"/>
  <c r="X11" i="4"/>
  <c r="AB11" i="4"/>
  <c r="AF11" i="4"/>
  <c r="AJ11" i="4"/>
  <c r="AN11" i="4"/>
  <c r="AR11" i="4"/>
  <c r="AV11" i="4"/>
  <c r="AZ11" i="4"/>
  <c r="BD11" i="4"/>
  <c r="BH11" i="4"/>
  <c r="BL11" i="4"/>
  <c r="BP11" i="4"/>
  <c r="BT11" i="4"/>
  <c r="BX11" i="4"/>
  <c r="CB11" i="4"/>
  <c r="CF11" i="4"/>
  <c r="CJ11" i="4"/>
  <c r="CN11" i="4"/>
  <c r="E12" i="4"/>
  <c r="I12" i="4"/>
  <c r="M12" i="4"/>
  <c r="Q12" i="4"/>
  <c r="U12" i="4"/>
  <c r="Y12" i="4"/>
  <c r="AC12" i="4"/>
  <c r="AG12" i="4"/>
  <c r="AK12" i="4"/>
  <c r="AO12" i="4"/>
  <c r="AS12" i="4"/>
  <c r="AW12" i="4"/>
  <c r="BA12" i="4"/>
  <c r="BE12" i="4"/>
  <c r="BI12" i="4"/>
  <c r="BM12" i="4"/>
  <c r="BQ12" i="4"/>
  <c r="BU12" i="4"/>
  <c r="BY12" i="4"/>
  <c r="CC12" i="4"/>
  <c r="CG12" i="4"/>
  <c r="CK12" i="4"/>
  <c r="B13" i="4"/>
  <c r="F13" i="4"/>
  <c r="J13" i="4"/>
  <c r="N13" i="4"/>
  <c r="R13" i="4"/>
  <c r="V13" i="4"/>
  <c r="Z13" i="4"/>
  <c r="AD13" i="4"/>
  <c r="AH13" i="4"/>
  <c r="AL13" i="4"/>
  <c r="AP13" i="4"/>
  <c r="AT13" i="4"/>
  <c r="AX13" i="4"/>
  <c r="BB13" i="4"/>
  <c r="BF13" i="4"/>
  <c r="BJ13" i="4"/>
  <c r="BN13" i="4"/>
  <c r="BR13" i="4"/>
  <c r="BV13" i="4"/>
  <c r="BZ13" i="4"/>
  <c r="CD13" i="4"/>
  <c r="CH13" i="4"/>
  <c r="CL13" i="4"/>
  <c r="C14" i="4"/>
  <c r="G14" i="4"/>
  <c r="K14" i="4"/>
  <c r="O14" i="4"/>
  <c r="S14" i="4"/>
  <c r="W14" i="4"/>
  <c r="AA14" i="4"/>
  <c r="AE14" i="4"/>
  <c r="AI14" i="4"/>
  <c r="AM14" i="4"/>
  <c r="AQ14" i="4"/>
  <c r="AU14" i="4"/>
  <c r="AY14" i="4"/>
  <c r="BC14" i="4"/>
  <c r="BG14" i="4"/>
  <c r="BK14" i="4"/>
  <c r="BO14" i="4"/>
  <c r="BS14" i="4"/>
  <c r="BW14" i="4"/>
  <c r="CA14" i="4"/>
  <c r="CE14" i="4"/>
  <c r="CI14" i="4"/>
  <c r="CM14" i="4"/>
  <c r="D15" i="4"/>
  <c r="H15" i="4"/>
  <c r="L15" i="4"/>
  <c r="P15" i="4"/>
  <c r="T15" i="4"/>
  <c r="X15" i="4"/>
  <c r="AB15" i="4"/>
  <c r="AF15" i="4"/>
  <c r="AJ15" i="4"/>
  <c r="AN15" i="4"/>
  <c r="AR15" i="4"/>
  <c r="AV15" i="4"/>
  <c r="AZ15" i="4"/>
  <c r="BD15" i="4"/>
  <c r="BH15" i="4"/>
  <c r="BL15" i="4"/>
  <c r="BP15" i="4"/>
  <c r="BT15" i="4"/>
  <c r="BX15" i="4"/>
  <c r="CB15" i="4"/>
  <c r="CF15" i="4"/>
  <c r="CJ15" i="4"/>
  <c r="CN15" i="4"/>
  <c r="E16" i="4"/>
  <c r="I16" i="4"/>
  <c r="M16" i="4"/>
  <c r="Q16" i="4"/>
  <c r="U16" i="4"/>
  <c r="Y16" i="4"/>
  <c r="AC16" i="4"/>
  <c r="AG16" i="4"/>
  <c r="AK16" i="4"/>
  <c r="AO16" i="4"/>
  <c r="AS16" i="4"/>
  <c r="AW16" i="4"/>
  <c r="BA16" i="4"/>
  <c r="BE16" i="4"/>
  <c r="BI16" i="4"/>
  <c r="BM16" i="4"/>
  <c r="BQ16" i="4"/>
  <c r="BU16" i="4"/>
  <c r="BY16" i="4"/>
  <c r="CC16" i="4"/>
  <c r="CG16" i="4"/>
  <c r="CK16" i="4"/>
  <c r="B17" i="4"/>
  <c r="F17" i="4"/>
  <c r="J17" i="4"/>
  <c r="N17" i="4"/>
  <c r="R17" i="4"/>
  <c r="V17" i="4"/>
  <c r="Z17" i="4"/>
  <c r="AD17" i="4"/>
  <c r="AH17" i="4"/>
  <c r="AL17" i="4"/>
  <c r="AP17" i="4"/>
  <c r="AT17" i="4"/>
  <c r="AX17" i="4"/>
  <c r="BB17" i="4"/>
  <c r="BF17" i="4"/>
  <c r="BJ17" i="4"/>
  <c r="BN17" i="4"/>
  <c r="BR17" i="4"/>
  <c r="BV17" i="4"/>
  <c r="BZ17" i="4"/>
  <c r="CD17" i="4"/>
  <c r="CH17" i="4"/>
  <c r="CL17" i="4"/>
  <c r="C18" i="4"/>
  <c r="G18" i="4"/>
  <c r="K18" i="4"/>
  <c r="O18" i="4"/>
  <c r="S18" i="4"/>
  <c r="W18" i="4"/>
  <c r="AA18" i="4"/>
  <c r="AE18" i="4"/>
  <c r="AI18" i="4"/>
  <c r="AM18" i="4"/>
  <c r="AQ18" i="4"/>
  <c r="AU18" i="4"/>
  <c r="AY18" i="4"/>
  <c r="BC18" i="4"/>
  <c r="BG18" i="4"/>
  <c r="BK18" i="4"/>
  <c r="BO18" i="4"/>
  <c r="BS18" i="4"/>
  <c r="BW18" i="4"/>
  <c r="CA18" i="4"/>
  <c r="CE18" i="4"/>
  <c r="CI18" i="4"/>
  <c r="CM18" i="4"/>
  <c r="D19" i="4"/>
  <c r="H19" i="4"/>
  <c r="L19" i="4"/>
  <c r="P19" i="4"/>
  <c r="T19" i="4"/>
  <c r="X19" i="4"/>
  <c r="AB19" i="4"/>
  <c r="AF19" i="4"/>
  <c r="AJ19" i="4"/>
  <c r="AN19" i="4"/>
  <c r="AR19" i="4"/>
  <c r="AV19" i="4"/>
  <c r="AZ19" i="4"/>
  <c r="BD19" i="4"/>
  <c r="BH19" i="4"/>
  <c r="BL19" i="4"/>
  <c r="BP19" i="4"/>
  <c r="BT19" i="4"/>
  <c r="BX19" i="4"/>
  <c r="CB19" i="4"/>
  <c r="CF19" i="4"/>
  <c r="CJ19" i="4"/>
  <c r="CN19" i="4"/>
  <c r="E20" i="4"/>
  <c r="I20" i="4"/>
  <c r="M20" i="4"/>
  <c r="Q20" i="4"/>
  <c r="U20" i="4"/>
  <c r="Y20" i="4"/>
  <c r="AC20" i="4"/>
  <c r="AG20" i="4"/>
  <c r="AK20" i="4"/>
  <c r="AO20" i="4"/>
  <c r="AS20" i="4"/>
  <c r="AW20" i="4"/>
  <c r="BA20" i="4"/>
  <c r="BE20" i="4"/>
  <c r="BI20" i="4"/>
  <c r="BM20" i="4"/>
  <c r="BQ20" i="4"/>
  <c r="BU20" i="4"/>
  <c r="BY20" i="4"/>
  <c r="CC20" i="4"/>
  <c r="CG20" i="4"/>
  <c r="CK20" i="4"/>
  <c r="B21" i="4"/>
  <c r="F21" i="4"/>
  <c r="J21" i="4"/>
  <c r="N21" i="4"/>
  <c r="R21" i="4"/>
  <c r="V21" i="4"/>
  <c r="Z21" i="4"/>
  <c r="AD21" i="4"/>
  <c r="AH21" i="4"/>
  <c r="AL21" i="4"/>
  <c r="AP21" i="4"/>
  <c r="AT21" i="4"/>
  <c r="AX21" i="4"/>
  <c r="BB21" i="4"/>
  <c r="BF21" i="4"/>
  <c r="BJ21" i="4"/>
  <c r="BN21" i="4"/>
  <c r="BR21" i="4"/>
  <c r="BV21" i="4"/>
  <c r="BZ21" i="4"/>
  <c r="CD21" i="4"/>
  <c r="CH21" i="4"/>
  <c r="CL21" i="4"/>
  <c r="C22" i="4"/>
  <c r="G22" i="4"/>
  <c r="K22" i="4"/>
  <c r="O22" i="4"/>
  <c r="S22" i="4"/>
  <c r="W22" i="4"/>
  <c r="AA22" i="4"/>
  <c r="AE22" i="4"/>
  <c r="AI22" i="4"/>
  <c r="AM22" i="4"/>
  <c r="AQ22" i="4"/>
  <c r="AU22" i="4"/>
  <c r="AY22" i="4"/>
  <c r="BC22" i="4"/>
  <c r="BG22" i="4"/>
  <c r="BK22" i="4"/>
  <c r="BO22" i="4"/>
  <c r="BS22" i="4"/>
  <c r="BW22" i="4"/>
  <c r="CA22" i="4"/>
  <c r="CE22" i="4"/>
  <c r="CI22" i="4"/>
  <c r="CM22" i="4"/>
  <c r="D23" i="4"/>
  <c r="H23" i="4"/>
  <c r="L23" i="4"/>
  <c r="P23" i="4"/>
  <c r="T23" i="4"/>
  <c r="X23" i="4"/>
  <c r="AB23" i="4"/>
  <c r="AF23" i="4"/>
  <c r="AJ23" i="4"/>
  <c r="AN23" i="4"/>
  <c r="AR23" i="4"/>
  <c r="AV23" i="4"/>
  <c r="AZ23" i="4"/>
  <c r="BD23" i="4"/>
  <c r="BH23" i="4"/>
  <c r="BL23" i="4"/>
  <c r="BP23" i="4"/>
  <c r="BT23" i="4"/>
  <c r="BX23" i="4"/>
  <c r="CB23" i="4"/>
  <c r="CF23" i="4"/>
  <c r="CJ23" i="4"/>
  <c r="CN23" i="4"/>
  <c r="E24" i="4"/>
  <c r="I24" i="4"/>
  <c r="M24" i="4"/>
  <c r="Q24" i="4"/>
  <c r="U24" i="4"/>
  <c r="Y24" i="4"/>
  <c r="AC24" i="4"/>
  <c r="AG24" i="4"/>
  <c r="AK24" i="4"/>
  <c r="AO24" i="4"/>
  <c r="AS24" i="4"/>
  <c r="AW24" i="4"/>
  <c r="BA24" i="4"/>
  <c r="BE24" i="4"/>
  <c r="BI24" i="4"/>
  <c r="BM24" i="4"/>
  <c r="BQ24" i="4"/>
  <c r="BU24" i="4"/>
  <c r="BY24" i="4"/>
  <c r="CC24" i="4"/>
  <c r="CG24" i="4"/>
  <c r="CK24" i="4"/>
  <c r="B25" i="4"/>
  <c r="F25" i="4"/>
  <c r="J25" i="4"/>
  <c r="N25" i="4"/>
  <c r="R25" i="4"/>
  <c r="V25" i="4"/>
  <c r="Z25" i="4"/>
  <c r="AD25" i="4"/>
  <c r="AH25" i="4"/>
  <c r="AL25" i="4"/>
  <c r="AP25" i="4"/>
  <c r="AT25" i="4"/>
  <c r="AX25" i="4"/>
  <c r="BB25" i="4"/>
  <c r="BF25" i="4"/>
  <c r="BJ25" i="4"/>
  <c r="BN25" i="4"/>
  <c r="BR25" i="4"/>
  <c r="BV25" i="4"/>
  <c r="BZ25" i="4"/>
  <c r="CD25" i="4"/>
  <c r="CH25" i="4"/>
  <c r="CL25" i="4"/>
  <c r="C26" i="4"/>
  <c r="G26" i="4"/>
  <c r="K26" i="4"/>
  <c r="O26" i="4"/>
  <c r="S26" i="4"/>
  <c r="W26" i="4"/>
  <c r="AA26" i="4"/>
  <c r="AE26" i="4"/>
  <c r="AI26" i="4"/>
  <c r="AM26" i="4"/>
  <c r="AQ26" i="4"/>
  <c r="AU26" i="4"/>
  <c r="AY26" i="4"/>
  <c r="BC26" i="4"/>
  <c r="BG26" i="4"/>
  <c r="BK26" i="4"/>
  <c r="BO26" i="4"/>
  <c r="BS26" i="4"/>
  <c r="BW26" i="4"/>
  <c r="CA26" i="4"/>
  <c r="CE26" i="4"/>
  <c r="CI26" i="4"/>
  <c r="CM26" i="4"/>
  <c r="D27" i="4"/>
  <c r="H27" i="4"/>
  <c r="L27" i="4"/>
  <c r="P27" i="4"/>
  <c r="T27" i="4"/>
  <c r="X27" i="4"/>
  <c r="AB27" i="4"/>
  <c r="AF27" i="4"/>
  <c r="AJ27" i="4"/>
  <c r="AN27" i="4"/>
  <c r="AR27" i="4"/>
  <c r="AV27" i="4"/>
  <c r="AZ27" i="4"/>
  <c r="BD27" i="4"/>
  <c r="BH27" i="4"/>
  <c r="BL27" i="4"/>
  <c r="BP27" i="4"/>
  <c r="BT27" i="4"/>
  <c r="BX27" i="4"/>
  <c r="CB27" i="4"/>
  <c r="CF27" i="4"/>
  <c r="CJ27" i="4"/>
  <c r="CN27" i="4"/>
  <c r="E28" i="4"/>
  <c r="I28" i="4"/>
  <c r="M28" i="4"/>
  <c r="Q28" i="4"/>
  <c r="U28" i="4"/>
  <c r="Y28" i="4"/>
  <c r="AC28" i="4"/>
  <c r="AG28" i="4"/>
  <c r="AK28" i="4"/>
  <c r="AO28" i="4"/>
  <c r="AS28" i="4"/>
  <c r="AW28" i="4"/>
  <c r="BA28" i="4"/>
  <c r="BE28" i="4"/>
  <c r="BI28" i="4"/>
  <c r="BM28" i="4"/>
  <c r="BQ28" i="4"/>
  <c r="BU28" i="4"/>
  <c r="BY28" i="4"/>
  <c r="CC28" i="4"/>
  <c r="CG28" i="4"/>
  <c r="CK28" i="4"/>
  <c r="B29" i="4"/>
  <c r="F29" i="4"/>
  <c r="J29" i="4"/>
  <c r="N29" i="4"/>
  <c r="R29" i="4"/>
  <c r="V29" i="4"/>
  <c r="Z29" i="4"/>
  <c r="AD29" i="4"/>
  <c r="AH29" i="4"/>
  <c r="AL29" i="4"/>
  <c r="AP29" i="4"/>
  <c r="AT29" i="4"/>
  <c r="AX29" i="4"/>
  <c r="BB29" i="4"/>
  <c r="BF29" i="4"/>
  <c r="BJ29" i="4"/>
  <c r="BN29" i="4"/>
  <c r="BR29" i="4"/>
  <c r="BV29" i="4"/>
  <c r="BZ29" i="4"/>
  <c r="CD29" i="4"/>
  <c r="CH29" i="4"/>
  <c r="CL29" i="4"/>
  <c r="C30" i="4"/>
  <c r="G30" i="4"/>
  <c r="K30" i="4"/>
  <c r="O30" i="4"/>
  <c r="S30" i="4"/>
  <c r="W30" i="4"/>
  <c r="AA30" i="4"/>
  <c r="AE30" i="4"/>
  <c r="AI30" i="4"/>
  <c r="AM30" i="4"/>
  <c r="AQ30" i="4"/>
  <c r="AU30" i="4"/>
  <c r="AY30" i="4"/>
  <c r="BC30" i="4"/>
  <c r="BG30" i="4"/>
  <c r="BK30" i="4"/>
  <c r="BO30" i="4"/>
  <c r="BS30" i="4"/>
  <c r="BW30" i="4"/>
  <c r="CA30" i="4"/>
  <c r="CE30" i="4"/>
  <c r="CI30" i="4"/>
  <c r="CM30" i="4"/>
  <c r="D31" i="4"/>
  <c r="H31" i="4"/>
  <c r="L31" i="4"/>
  <c r="P31" i="4"/>
  <c r="T31" i="4"/>
  <c r="X31" i="4"/>
  <c r="AB31" i="4"/>
  <c r="AF31" i="4"/>
  <c r="AJ31" i="4"/>
  <c r="AN31" i="4"/>
  <c r="AR31" i="4"/>
  <c r="AV31" i="4"/>
  <c r="AZ31" i="4"/>
  <c r="BD31" i="4"/>
  <c r="BH31" i="4"/>
  <c r="BL31" i="4"/>
  <c r="BP31" i="4"/>
  <c r="BT31" i="4"/>
  <c r="BX31" i="4"/>
  <c r="CB31" i="4"/>
  <c r="CF31" i="4"/>
  <c r="CJ31" i="4"/>
  <c r="CN31" i="4"/>
  <c r="E32" i="4"/>
  <c r="I32" i="4"/>
  <c r="M32" i="4"/>
  <c r="Q32" i="4"/>
  <c r="U32" i="4"/>
  <c r="Y32" i="4"/>
  <c r="AC32" i="4"/>
  <c r="AG32" i="4"/>
  <c r="AK32" i="4"/>
  <c r="AO32" i="4"/>
  <c r="AS32" i="4"/>
  <c r="AW32" i="4"/>
  <c r="BA32" i="4"/>
  <c r="BE32" i="4"/>
  <c r="BI32" i="4"/>
  <c r="BM32" i="4"/>
  <c r="BQ32" i="4"/>
  <c r="BU32" i="4"/>
  <c r="BY32" i="4"/>
  <c r="CC32" i="4"/>
  <c r="CG32" i="4"/>
  <c r="CK32" i="4"/>
  <c r="B33" i="4"/>
  <c r="F33" i="4"/>
  <c r="J33" i="4"/>
  <c r="N33" i="4"/>
  <c r="R33" i="4"/>
  <c r="V33" i="4"/>
  <c r="Z33" i="4"/>
  <c r="AD33" i="4"/>
  <c r="AH33" i="4"/>
  <c r="AL33" i="4"/>
  <c r="AP33" i="4"/>
  <c r="AT33" i="4"/>
  <c r="AX33" i="4"/>
  <c r="BB33" i="4"/>
  <c r="BF33" i="4"/>
  <c r="BJ33" i="4"/>
  <c r="BN33" i="4"/>
  <c r="BR33" i="4"/>
  <c r="BV33" i="4"/>
  <c r="BZ33" i="4"/>
  <c r="CD33" i="4"/>
  <c r="CH33" i="4"/>
  <c r="CL33" i="4"/>
  <c r="C34" i="4"/>
  <c r="G34" i="4"/>
  <c r="K34" i="4"/>
  <c r="O34" i="4"/>
  <c r="S34" i="4"/>
  <c r="W34" i="4"/>
  <c r="AA34" i="4"/>
  <c r="AE34" i="4"/>
  <c r="AI34" i="4"/>
  <c r="AM34" i="4"/>
  <c r="AQ34" i="4"/>
  <c r="AU34" i="4"/>
  <c r="AY34" i="4"/>
  <c r="BC34" i="4"/>
  <c r="BG34" i="4"/>
  <c r="BK34" i="4"/>
  <c r="BO34" i="4"/>
  <c r="BS34" i="4"/>
  <c r="BW34" i="4"/>
  <c r="CA34" i="4"/>
  <c r="CE34" i="4"/>
  <c r="CI34" i="4"/>
  <c r="CM34" i="4"/>
  <c r="D35" i="4"/>
  <c r="H35" i="4"/>
  <c r="L35" i="4"/>
  <c r="P35" i="4"/>
  <c r="T35" i="4"/>
  <c r="X35" i="4"/>
  <c r="AB35" i="4"/>
  <c r="AF35" i="4"/>
  <c r="AJ35" i="4"/>
  <c r="AN35" i="4"/>
  <c r="AR35" i="4"/>
  <c r="AV35" i="4"/>
  <c r="AZ35" i="4"/>
  <c r="BD35" i="4"/>
  <c r="BH35" i="4"/>
  <c r="BL35" i="4"/>
  <c r="BP35" i="4"/>
  <c r="BT35" i="4"/>
  <c r="BX35" i="4"/>
  <c r="CB35" i="4"/>
  <c r="CF35" i="4"/>
  <c r="CJ35" i="4"/>
  <c r="CN35" i="4"/>
  <c r="E36" i="4"/>
  <c r="I36" i="4"/>
  <c r="M36" i="4"/>
  <c r="Q36" i="4"/>
  <c r="U36" i="4"/>
  <c r="Y36" i="4"/>
  <c r="AC36" i="4"/>
  <c r="AG36" i="4"/>
  <c r="AK36" i="4"/>
  <c r="AO36" i="4"/>
  <c r="AS36" i="4"/>
  <c r="AW36" i="4"/>
  <c r="BA36" i="4"/>
  <c r="BE36" i="4"/>
  <c r="BI36" i="4"/>
  <c r="BM36" i="4"/>
  <c r="BQ36" i="4"/>
  <c r="BU36" i="4"/>
  <c r="BY36" i="4"/>
  <c r="CC36" i="4"/>
  <c r="CG36" i="4"/>
  <c r="CK36" i="4"/>
  <c r="B37" i="4"/>
  <c r="F37" i="4"/>
  <c r="J37" i="4"/>
  <c r="N37" i="4"/>
  <c r="R37" i="4"/>
  <c r="V37" i="4"/>
  <c r="Z37" i="4"/>
  <c r="AD37" i="4"/>
  <c r="AH37" i="4"/>
  <c r="AL37" i="4"/>
  <c r="AP37" i="4"/>
  <c r="AT37" i="4"/>
  <c r="AX37" i="4"/>
  <c r="BB37" i="4"/>
  <c r="BF37" i="4"/>
  <c r="BJ37" i="4"/>
  <c r="BN37" i="4"/>
  <c r="BR37" i="4"/>
  <c r="BV37" i="4"/>
  <c r="BZ37" i="4"/>
  <c r="CD37" i="4"/>
  <c r="CH37" i="4"/>
  <c r="CL37" i="4"/>
  <c r="C38" i="4"/>
  <c r="G38" i="4"/>
  <c r="K38" i="4"/>
  <c r="O38" i="4"/>
  <c r="S38" i="4"/>
  <c r="W38" i="4"/>
  <c r="AA38" i="4"/>
  <c r="AE38" i="4"/>
  <c r="AI38" i="4"/>
  <c r="AM38" i="4"/>
  <c r="AQ38" i="4"/>
  <c r="AU38" i="4"/>
  <c r="AY38" i="4"/>
  <c r="BC38" i="4"/>
  <c r="BG38" i="4"/>
  <c r="BK38" i="4"/>
  <c r="BO38" i="4"/>
  <c r="BS38" i="4"/>
  <c r="BW38" i="4"/>
  <c r="CA38" i="4"/>
  <c r="CE38" i="4"/>
  <c r="CI38" i="4"/>
  <c r="CM38" i="4"/>
  <c r="D39" i="4"/>
  <c r="H39" i="4"/>
  <c r="L39" i="4"/>
  <c r="P39" i="4"/>
  <c r="T39" i="4"/>
  <c r="X39" i="4"/>
  <c r="AB39" i="4"/>
  <c r="AF39" i="4"/>
  <c r="AJ39" i="4"/>
  <c r="AN39" i="4"/>
  <c r="AR39" i="4"/>
  <c r="AV39" i="4"/>
  <c r="AZ39" i="4"/>
  <c r="BD39" i="4"/>
  <c r="BH39" i="4"/>
  <c r="BL39" i="4"/>
  <c r="BP39" i="4"/>
  <c r="BT39" i="4"/>
  <c r="BX39" i="4"/>
  <c r="CB39" i="4"/>
  <c r="CF39" i="4"/>
  <c r="CJ39" i="4"/>
  <c r="CN39" i="4"/>
  <c r="E40" i="4"/>
  <c r="I40" i="4"/>
  <c r="M40" i="4"/>
  <c r="Q40" i="4"/>
  <c r="U40" i="4"/>
  <c r="Y40" i="4"/>
  <c r="AC40" i="4"/>
  <c r="AG40" i="4"/>
  <c r="AK40" i="4"/>
  <c r="AO40" i="4"/>
  <c r="AS40" i="4"/>
  <c r="AW40" i="4"/>
  <c r="BA40" i="4"/>
  <c r="BE40" i="4"/>
  <c r="BI40" i="4"/>
  <c r="BM40" i="4"/>
  <c r="BQ40" i="4"/>
  <c r="BU40" i="4"/>
  <c r="BY40" i="4"/>
  <c r="CC40" i="4"/>
  <c r="CG40" i="4"/>
  <c r="CK40" i="4"/>
  <c r="B41" i="4"/>
  <c r="F41" i="4"/>
  <c r="J41" i="4"/>
  <c r="N41" i="4"/>
  <c r="R41" i="4"/>
  <c r="V41" i="4"/>
  <c r="Z41" i="4"/>
  <c r="AD41" i="4"/>
  <c r="AH41" i="4"/>
  <c r="AL41" i="4"/>
  <c r="AP41" i="4"/>
  <c r="AT41" i="4"/>
  <c r="AX41" i="4"/>
  <c r="BB41" i="4"/>
  <c r="BF41" i="4"/>
  <c r="BJ41" i="4"/>
  <c r="BN41" i="4"/>
  <c r="BR41" i="4"/>
  <c r="BV41" i="4"/>
  <c r="BZ41" i="4"/>
  <c r="CD41" i="4"/>
  <c r="CH41" i="4"/>
  <c r="CL41" i="4"/>
  <c r="C42" i="4"/>
  <c r="G42" i="4"/>
  <c r="K42" i="4"/>
  <c r="O42" i="4"/>
  <c r="S42" i="4"/>
  <c r="W42" i="4"/>
  <c r="AA42" i="4"/>
  <c r="AE42" i="4"/>
  <c r="AI42" i="4"/>
  <c r="AM42" i="4"/>
  <c r="AQ42" i="4"/>
  <c r="AU42" i="4"/>
  <c r="AY42" i="4"/>
  <c r="BC42" i="4"/>
  <c r="BG42" i="4"/>
  <c r="BK42" i="4"/>
  <c r="BO42" i="4"/>
  <c r="BS42" i="4"/>
  <c r="BW42" i="4"/>
  <c r="CA42" i="4"/>
  <c r="CE42" i="4"/>
  <c r="CI42" i="4"/>
  <c r="CM42" i="4"/>
  <c r="D43" i="4"/>
  <c r="H43" i="4"/>
  <c r="L43" i="4"/>
  <c r="P43" i="4"/>
  <c r="T43" i="4"/>
  <c r="X43" i="4"/>
  <c r="AB43" i="4"/>
  <c r="AF43" i="4"/>
  <c r="AJ43" i="4"/>
  <c r="AN43" i="4"/>
  <c r="AR43" i="4"/>
  <c r="AV43" i="4"/>
  <c r="AZ43" i="4"/>
  <c r="BD43" i="4"/>
  <c r="BH43" i="4"/>
  <c r="BL43" i="4"/>
  <c r="BP43" i="4"/>
  <c r="BT43" i="4"/>
  <c r="BX43" i="4"/>
  <c r="CB43" i="4"/>
  <c r="CF43" i="4"/>
  <c r="CJ43" i="4"/>
  <c r="CN43" i="4"/>
  <c r="E44" i="4"/>
  <c r="I44" i="4"/>
  <c r="M44" i="4"/>
  <c r="Q44" i="4"/>
  <c r="U44" i="4"/>
  <c r="Y44" i="4"/>
  <c r="AC44" i="4"/>
  <c r="AG44" i="4"/>
  <c r="AK44" i="4"/>
  <c r="AO44" i="4"/>
  <c r="AS44" i="4"/>
  <c r="AW44" i="4"/>
  <c r="BA44" i="4"/>
  <c r="BE44" i="4"/>
  <c r="BI44" i="4"/>
  <c r="BM44" i="4"/>
  <c r="BQ44" i="4"/>
  <c r="BU44" i="4"/>
  <c r="BY44" i="4"/>
  <c r="CC44" i="4"/>
  <c r="CG44" i="4"/>
  <c r="CK44" i="4"/>
  <c r="B45" i="4"/>
  <c r="F45" i="4"/>
  <c r="J45" i="4"/>
  <c r="N45" i="4"/>
  <c r="R45" i="4"/>
  <c r="V45" i="4"/>
  <c r="Z45" i="4"/>
  <c r="AD45" i="4"/>
  <c r="AH45" i="4"/>
  <c r="AL45" i="4"/>
  <c r="AP45" i="4"/>
  <c r="AT45" i="4"/>
  <c r="AX45" i="4"/>
  <c r="BB45" i="4"/>
  <c r="BF45" i="4"/>
  <c r="BJ45" i="4"/>
  <c r="BN45" i="4"/>
  <c r="BR45" i="4"/>
  <c r="BV45" i="4"/>
  <c r="BZ45" i="4"/>
  <c r="CD45" i="4"/>
  <c r="CH45" i="4"/>
  <c r="CL45" i="4"/>
  <c r="C46" i="4"/>
  <c r="G46" i="4"/>
  <c r="K46" i="4"/>
  <c r="O46" i="4"/>
  <c r="S46" i="4"/>
  <c r="W46" i="4"/>
  <c r="AA46" i="4"/>
  <c r="AE46" i="4"/>
  <c r="AI46" i="4"/>
  <c r="AM46" i="4"/>
  <c r="AQ46" i="4"/>
  <c r="AU46" i="4"/>
  <c r="AY46" i="4"/>
  <c r="BC46" i="4"/>
  <c r="BG46" i="4"/>
  <c r="BK46" i="4"/>
  <c r="BO46" i="4"/>
  <c r="BS46" i="4"/>
  <c r="BW46" i="4"/>
  <c r="CA46" i="4"/>
  <c r="CE46" i="4"/>
  <c r="CI46" i="4"/>
  <c r="CM46" i="4"/>
  <c r="D47" i="4"/>
  <c r="H47" i="4"/>
  <c r="L47" i="4"/>
  <c r="P47" i="4"/>
  <c r="T47" i="4"/>
  <c r="X47" i="4"/>
  <c r="AB47" i="4"/>
  <c r="AF47" i="4"/>
  <c r="AJ47" i="4"/>
  <c r="AN47" i="4"/>
  <c r="AR47" i="4"/>
  <c r="AV47" i="4"/>
  <c r="AZ47" i="4"/>
  <c r="BD47" i="4"/>
  <c r="BH47" i="4"/>
  <c r="BL47" i="4"/>
  <c r="BP47" i="4"/>
  <c r="BT47" i="4"/>
  <c r="BX47" i="4"/>
  <c r="CB47" i="4"/>
  <c r="CF47" i="4"/>
  <c r="CJ47" i="4"/>
  <c r="CN47" i="4"/>
  <c r="E48" i="4"/>
  <c r="I48" i="4"/>
  <c r="M48" i="4"/>
  <c r="Q48" i="4"/>
  <c r="U48" i="4"/>
  <c r="Y48" i="4"/>
  <c r="AC48" i="4"/>
  <c r="AG48" i="4"/>
  <c r="AK48" i="4"/>
  <c r="AO48" i="4"/>
  <c r="AS48" i="4"/>
  <c r="AW48" i="4"/>
  <c r="BA48" i="4"/>
  <c r="BE48" i="4"/>
  <c r="BI48" i="4"/>
  <c r="BM48" i="4"/>
  <c r="BQ48" i="4"/>
  <c r="BU48" i="4"/>
  <c r="BY48" i="4"/>
  <c r="CC48" i="4"/>
  <c r="CG48" i="4"/>
  <c r="CK48" i="4"/>
  <c r="B49" i="4"/>
  <c r="F49" i="4"/>
  <c r="J49" i="4"/>
  <c r="N49" i="4"/>
  <c r="R49" i="4"/>
  <c r="V49" i="4"/>
  <c r="Z49" i="4"/>
  <c r="AD49" i="4"/>
  <c r="AH49" i="4"/>
  <c r="AL49" i="4"/>
  <c r="AP49" i="4"/>
  <c r="AT49" i="4"/>
  <c r="AX49" i="4"/>
  <c r="BB49" i="4"/>
  <c r="BF49" i="4"/>
  <c r="BJ49" i="4"/>
  <c r="BN49" i="4"/>
  <c r="BR49" i="4"/>
  <c r="BV49" i="4"/>
  <c r="BZ49" i="4"/>
  <c r="CD49" i="4"/>
  <c r="CH49" i="4"/>
  <c r="CL49" i="4"/>
  <c r="C50" i="4"/>
  <c r="G50" i="4"/>
  <c r="K50" i="4"/>
  <c r="O50" i="4"/>
  <c r="S50" i="4"/>
  <c r="W50" i="4"/>
  <c r="AA50" i="4"/>
  <c r="AE50" i="4"/>
  <c r="AI50" i="4"/>
  <c r="AM50" i="4"/>
  <c r="AQ50" i="4"/>
  <c r="AU50" i="4"/>
  <c r="AY50" i="4"/>
  <c r="BC50" i="4"/>
  <c r="BG50" i="4"/>
  <c r="BK50" i="4"/>
  <c r="BO50" i="4"/>
  <c r="BS50" i="4"/>
  <c r="BW50" i="4"/>
  <c r="CA50" i="4"/>
  <c r="CE50" i="4"/>
  <c r="CI50" i="4"/>
  <c r="CM50" i="4"/>
  <c r="D51" i="4"/>
  <c r="H51" i="4"/>
  <c r="L51" i="4"/>
  <c r="P51" i="4"/>
  <c r="T51" i="4"/>
  <c r="X51" i="4"/>
  <c r="AB51" i="4"/>
  <c r="AF51" i="4"/>
  <c r="AJ51" i="4"/>
  <c r="AN51" i="4"/>
  <c r="AR51" i="4"/>
  <c r="AV51" i="4"/>
  <c r="AZ51" i="4"/>
  <c r="BD51" i="4"/>
  <c r="BH51" i="4"/>
  <c r="BL51" i="4"/>
  <c r="BP51" i="4"/>
  <c r="BT51" i="4"/>
  <c r="BX51" i="4"/>
  <c r="CB51" i="4"/>
  <c r="CF51" i="4"/>
  <c r="CJ51" i="4"/>
  <c r="CN51" i="4"/>
  <c r="E52" i="4"/>
  <c r="I52" i="4"/>
  <c r="M52" i="4"/>
  <c r="Q52" i="4"/>
  <c r="U52" i="4"/>
  <c r="Y52" i="4"/>
  <c r="AC52" i="4"/>
  <c r="AG52" i="4"/>
  <c r="AK52" i="4"/>
  <c r="AO52" i="4"/>
  <c r="AS52" i="4"/>
  <c r="AW52" i="4"/>
  <c r="BA52" i="4"/>
  <c r="BE52" i="4"/>
  <c r="BI52" i="4"/>
  <c r="BM52" i="4"/>
  <c r="BQ52" i="4"/>
  <c r="BU52" i="4"/>
  <c r="BY52" i="4"/>
  <c r="CC52" i="4"/>
  <c r="CG52" i="4"/>
  <c r="CK52" i="4"/>
  <c r="B53" i="4"/>
  <c r="F53" i="4"/>
  <c r="J53" i="4"/>
  <c r="N53" i="4"/>
  <c r="R53" i="4"/>
  <c r="V53" i="4"/>
  <c r="Z53" i="4"/>
  <c r="AD53" i="4"/>
  <c r="AH53" i="4"/>
  <c r="AL53" i="4"/>
  <c r="AP53" i="4"/>
  <c r="AT53" i="4"/>
  <c r="AX53" i="4"/>
  <c r="BB53" i="4"/>
  <c r="BF53" i="4"/>
  <c r="BJ53" i="4"/>
  <c r="BN53" i="4"/>
  <c r="BR53" i="4"/>
  <c r="BV53" i="4"/>
  <c r="BZ53" i="4"/>
  <c r="CD53" i="4"/>
  <c r="CH53" i="4"/>
  <c r="CL53" i="4"/>
  <c r="C54" i="4"/>
  <c r="G54" i="4"/>
  <c r="K54" i="4"/>
  <c r="O54" i="4"/>
  <c r="S54" i="4"/>
  <c r="W54" i="4"/>
  <c r="AA54" i="4"/>
  <c r="AE54" i="4"/>
  <c r="AI54" i="4"/>
  <c r="AM54" i="4"/>
  <c r="AQ54" i="4"/>
  <c r="AU54" i="4"/>
  <c r="AY54" i="4"/>
  <c r="BC54" i="4"/>
  <c r="BG54" i="4"/>
  <c r="BK54" i="4"/>
  <c r="BO54" i="4"/>
  <c r="BS54" i="4"/>
  <c r="BW54" i="4"/>
  <c r="CA54" i="4"/>
  <c r="CE54" i="4"/>
  <c r="CI54" i="4"/>
  <c r="CM54" i="4"/>
  <c r="D55" i="4"/>
  <c r="H55" i="4"/>
  <c r="L55" i="4"/>
  <c r="P55" i="4"/>
  <c r="T55" i="4"/>
  <c r="X55" i="4"/>
  <c r="AB55" i="4"/>
  <c r="AF55" i="4"/>
  <c r="AJ55" i="4"/>
  <c r="AN55" i="4"/>
  <c r="AR55" i="4"/>
  <c r="AV55" i="4"/>
  <c r="AZ55" i="4"/>
  <c r="BD55" i="4"/>
  <c r="BH55" i="4"/>
  <c r="BL55" i="4"/>
  <c r="BP55" i="4"/>
  <c r="BT55" i="4"/>
  <c r="BX55" i="4"/>
  <c r="CB55" i="4"/>
  <c r="CF55" i="4"/>
  <c r="CJ55" i="4"/>
  <c r="CN55" i="4"/>
  <c r="E56" i="4"/>
  <c r="I56" i="4"/>
  <c r="M56" i="4"/>
  <c r="Q56" i="4"/>
  <c r="U56" i="4"/>
  <c r="Y56" i="4"/>
  <c r="AC56" i="4"/>
  <c r="AG56" i="4"/>
  <c r="AK56" i="4"/>
  <c r="AO56" i="4"/>
  <c r="AS56" i="4"/>
  <c r="AW56" i="4"/>
  <c r="BA56" i="4"/>
  <c r="BE56" i="4"/>
  <c r="BI56" i="4"/>
  <c r="BM56" i="4"/>
  <c r="BQ56" i="4"/>
  <c r="BU56" i="4"/>
  <c r="BY56" i="4"/>
  <c r="CC56" i="4"/>
  <c r="CG56" i="4"/>
  <c r="CK56" i="4"/>
  <c r="B57" i="4"/>
  <c r="F57" i="4"/>
  <c r="J57" i="4"/>
  <c r="N57" i="4"/>
  <c r="R57" i="4"/>
  <c r="V57" i="4"/>
  <c r="Z57" i="4"/>
  <c r="AD57" i="4"/>
  <c r="AH57" i="4"/>
  <c r="AL57" i="4"/>
  <c r="AP57" i="4"/>
  <c r="AT57" i="4"/>
  <c r="AX57" i="4"/>
  <c r="BB57" i="4"/>
  <c r="BF57" i="4"/>
  <c r="BJ57" i="4"/>
  <c r="BN57" i="4"/>
  <c r="BR57" i="4"/>
  <c r="BV57" i="4"/>
  <c r="BZ57" i="4"/>
  <c r="CD57" i="4"/>
  <c r="CH57" i="4"/>
  <c r="CM53" i="18"/>
  <c r="D54" i="18"/>
  <c r="H54" i="18"/>
  <c r="L54" i="18"/>
  <c r="P54" i="18"/>
  <c r="T54" i="18"/>
  <c r="X54" i="18"/>
  <c r="AB54" i="18"/>
  <c r="AF54" i="18"/>
  <c r="AJ54" i="18"/>
  <c r="AN54" i="18"/>
  <c r="AR54" i="18"/>
  <c r="AV54" i="18"/>
  <c r="AZ54" i="18"/>
  <c r="BD54" i="18"/>
  <c r="BH54" i="18"/>
  <c r="BL54" i="18"/>
  <c r="BP54" i="18"/>
  <c r="BT54" i="18"/>
  <c r="BX54" i="18"/>
  <c r="CB54" i="18"/>
  <c r="CF54" i="18"/>
  <c r="CJ54" i="18"/>
  <c r="CN54" i="18"/>
  <c r="E55" i="18"/>
  <c r="I55" i="18"/>
  <c r="M55" i="18"/>
  <c r="Q55" i="18"/>
  <c r="U55" i="18"/>
  <c r="Y55" i="18"/>
  <c r="AC55" i="18"/>
  <c r="AG55" i="18"/>
  <c r="AK55" i="18"/>
  <c r="AO55" i="18"/>
  <c r="AS55" i="18"/>
  <c r="AW55" i="18"/>
  <c r="BA55" i="18"/>
  <c r="BE55" i="18"/>
  <c r="BI55" i="18"/>
  <c r="BM55" i="18"/>
  <c r="BQ55" i="18"/>
  <c r="BU55" i="18"/>
  <c r="BY55" i="18"/>
  <c r="CC55" i="18"/>
  <c r="CG55" i="18"/>
  <c r="CK55" i="18"/>
  <c r="B56" i="18"/>
  <c r="F56" i="18"/>
  <c r="J56" i="18"/>
  <c r="N56" i="18"/>
  <c r="R56" i="18"/>
  <c r="V56" i="18"/>
  <c r="Z56" i="18"/>
  <c r="AD56" i="18"/>
  <c r="AH56" i="18"/>
  <c r="AL56" i="18"/>
  <c r="AP56" i="18"/>
  <c r="AT56" i="18"/>
  <c r="AX56" i="18"/>
  <c r="BB56" i="18"/>
  <c r="BF56" i="18"/>
  <c r="BJ56" i="18"/>
  <c r="BN56" i="18"/>
  <c r="BR56" i="18"/>
  <c r="BV56" i="18"/>
  <c r="BZ56" i="18"/>
  <c r="CD56" i="18"/>
  <c r="CH56" i="18"/>
  <c r="CL56" i="18"/>
  <c r="C57" i="18"/>
  <c r="G57" i="18"/>
  <c r="K57" i="18"/>
  <c r="O57" i="18"/>
  <c r="S57" i="18"/>
  <c r="W57" i="18"/>
  <c r="AA57" i="18"/>
  <c r="AE57" i="18"/>
  <c r="AI57" i="18"/>
  <c r="AM57" i="18"/>
  <c r="AQ57" i="18"/>
  <c r="AU57" i="18"/>
  <c r="AY57" i="18"/>
  <c r="BC57" i="18"/>
  <c r="BG57" i="18"/>
  <c r="BK57" i="18"/>
  <c r="BO57" i="18"/>
  <c r="BS57" i="18"/>
  <c r="BW57" i="18"/>
  <c r="CA57" i="18"/>
  <c r="CE57" i="18"/>
  <c r="CI57" i="18"/>
  <c r="CM57" i="18"/>
  <c r="D58" i="18"/>
  <c r="H58" i="18"/>
  <c r="L58" i="18"/>
  <c r="P58" i="18"/>
  <c r="T58" i="18"/>
  <c r="X58" i="18"/>
  <c r="AB58" i="18"/>
  <c r="AF58" i="18"/>
  <c r="AJ58" i="18"/>
  <c r="AN58" i="18"/>
  <c r="AR58" i="18"/>
  <c r="AV58" i="18"/>
  <c r="AZ58" i="18"/>
  <c r="BD58" i="18"/>
  <c r="BH58" i="18"/>
  <c r="BL58" i="18"/>
  <c r="BP58" i="18"/>
  <c r="BT58" i="18"/>
  <c r="BX58" i="18"/>
  <c r="CB58" i="18"/>
  <c r="CF58" i="18"/>
  <c r="CJ58" i="18"/>
  <c r="CN58" i="18"/>
  <c r="E59" i="18"/>
  <c r="I59" i="18"/>
  <c r="M59" i="18"/>
  <c r="Q59" i="18"/>
  <c r="U59" i="18"/>
  <c r="Y59" i="18"/>
  <c r="AC59" i="18"/>
  <c r="AG59" i="18"/>
  <c r="AK59" i="18"/>
  <c r="AO59" i="18"/>
  <c r="AS59" i="18"/>
  <c r="AW59" i="18"/>
  <c r="BA59" i="18"/>
  <c r="BE59" i="18"/>
  <c r="BI59" i="18"/>
  <c r="BM59" i="18"/>
  <c r="BQ59" i="18"/>
  <c r="BU59" i="18"/>
  <c r="BY59" i="18"/>
  <c r="CC59" i="18"/>
  <c r="CG59" i="18"/>
  <c r="CK59" i="18"/>
  <c r="B60" i="18"/>
  <c r="F60" i="18"/>
  <c r="J60" i="18"/>
  <c r="N60" i="18"/>
  <c r="R60" i="18"/>
  <c r="V60" i="18"/>
  <c r="Z60" i="18"/>
  <c r="AD60" i="18"/>
  <c r="AH60" i="18"/>
  <c r="AL60" i="18"/>
  <c r="AP60" i="18"/>
  <c r="AT60" i="18"/>
  <c r="AX60" i="18"/>
  <c r="BB60" i="18"/>
  <c r="BF60" i="18"/>
  <c r="BJ60" i="18"/>
  <c r="BN60" i="18"/>
  <c r="BR60" i="18"/>
  <c r="BV60" i="18"/>
  <c r="BZ60" i="18"/>
  <c r="CD60" i="18"/>
  <c r="CH60" i="18"/>
  <c r="CL60" i="18"/>
  <c r="C5" i="4"/>
  <c r="G5" i="4"/>
  <c r="K5" i="4"/>
  <c r="O5" i="4"/>
  <c r="S5" i="4"/>
  <c r="W5" i="4"/>
  <c r="AA5" i="4"/>
  <c r="AE5" i="4"/>
  <c r="AI5" i="4"/>
  <c r="AM5" i="4"/>
  <c r="AQ5" i="4"/>
  <c r="AU5" i="4"/>
  <c r="AY5" i="4"/>
  <c r="BC5" i="4"/>
  <c r="BG5" i="4"/>
  <c r="BK5" i="4"/>
  <c r="BO5" i="4"/>
  <c r="BS5" i="4"/>
  <c r="BW5" i="4"/>
  <c r="CA5" i="4"/>
  <c r="CE5" i="4"/>
  <c r="CI5" i="4"/>
  <c r="CM5" i="4"/>
  <c r="D6" i="4"/>
  <c r="H6" i="4"/>
  <c r="L6" i="4"/>
  <c r="P6" i="4"/>
  <c r="T6" i="4"/>
  <c r="X6" i="4"/>
  <c r="AB6" i="4"/>
  <c r="AF6" i="4"/>
  <c r="AJ6" i="4"/>
  <c r="AN6" i="4"/>
  <c r="AR6" i="4"/>
  <c r="AV6" i="4"/>
  <c r="AZ6" i="4"/>
  <c r="BD6" i="4"/>
  <c r="BH6" i="4"/>
  <c r="BL6" i="4"/>
  <c r="BP6" i="4"/>
  <c r="BT6" i="4"/>
  <c r="BX6" i="4"/>
  <c r="CB6" i="4"/>
  <c r="CF6" i="4"/>
  <c r="CJ6" i="4"/>
  <c r="CN6" i="4"/>
  <c r="E7" i="4"/>
  <c r="I7" i="4"/>
  <c r="M7" i="4"/>
  <c r="Q7" i="4"/>
  <c r="U7" i="4"/>
  <c r="Y7" i="4"/>
  <c r="AC7" i="4"/>
  <c r="AG7" i="4"/>
  <c r="AK7" i="4"/>
  <c r="AO7" i="4"/>
  <c r="AS7" i="4"/>
  <c r="AW7" i="4"/>
  <c r="BA7" i="4"/>
  <c r="BE7" i="4"/>
  <c r="BI7" i="4"/>
  <c r="BM7" i="4"/>
  <c r="BQ7" i="4"/>
  <c r="BU7" i="4"/>
  <c r="BY7" i="4"/>
  <c r="CC7" i="4"/>
  <c r="CG7" i="4"/>
  <c r="CK7" i="4"/>
  <c r="B8" i="4"/>
  <c r="F8" i="4"/>
  <c r="J8" i="4"/>
  <c r="N8" i="4"/>
  <c r="R8" i="4"/>
  <c r="V8" i="4"/>
  <c r="Z8" i="4"/>
  <c r="AD8" i="4"/>
  <c r="AH8" i="4"/>
  <c r="AL8" i="4"/>
  <c r="AP8" i="4"/>
  <c r="AT8" i="4"/>
  <c r="AX8" i="4"/>
  <c r="BB8" i="4"/>
  <c r="BF8" i="4"/>
  <c r="BJ8" i="4"/>
  <c r="BN8" i="4"/>
  <c r="BR8" i="4"/>
  <c r="BV8" i="4"/>
  <c r="BZ8" i="4"/>
  <c r="CD8" i="4"/>
  <c r="CH8" i="4"/>
  <c r="CL8" i="4"/>
  <c r="C9" i="4"/>
  <c r="G9" i="4"/>
  <c r="K9" i="4"/>
  <c r="O9" i="4"/>
  <c r="S9" i="4"/>
  <c r="W9" i="4"/>
  <c r="AA9" i="4"/>
  <c r="AE9" i="4"/>
  <c r="AI9" i="4"/>
  <c r="AM9" i="4"/>
  <c r="AQ9" i="4"/>
  <c r="AU9" i="4"/>
  <c r="AY9" i="4"/>
  <c r="BC9" i="4"/>
  <c r="BG9" i="4"/>
  <c r="BK9" i="4"/>
  <c r="BO9" i="4"/>
  <c r="BS9" i="4"/>
  <c r="BW9" i="4"/>
  <c r="CA9" i="4"/>
  <c r="CE9" i="4"/>
  <c r="CI9" i="4"/>
  <c r="CM9" i="4"/>
  <c r="D10" i="4"/>
  <c r="H10" i="4"/>
  <c r="L10" i="4"/>
  <c r="P10" i="4"/>
  <c r="T10" i="4"/>
  <c r="X10" i="4"/>
  <c r="AB10" i="4"/>
  <c r="AF10" i="4"/>
  <c r="AJ10" i="4"/>
  <c r="AN10" i="4"/>
  <c r="AR10" i="4"/>
  <c r="AV10" i="4"/>
  <c r="AZ10" i="4"/>
  <c r="BD10" i="4"/>
  <c r="BH10" i="4"/>
  <c r="BL10" i="4"/>
  <c r="BP10" i="4"/>
  <c r="BT10" i="4"/>
  <c r="BX10" i="4"/>
  <c r="CB10" i="4"/>
  <c r="CF10" i="4"/>
  <c r="CJ10" i="4"/>
  <c r="CN10" i="4"/>
  <c r="E11" i="4"/>
  <c r="I11" i="4"/>
  <c r="M11" i="4"/>
  <c r="Q11" i="4"/>
  <c r="U11" i="4"/>
  <c r="Y11" i="4"/>
  <c r="AC11" i="4"/>
  <c r="AG11" i="4"/>
  <c r="AK11" i="4"/>
  <c r="AO11" i="4"/>
  <c r="AS11" i="4"/>
  <c r="AW11" i="4"/>
  <c r="BA11" i="4"/>
  <c r="BE11" i="4"/>
  <c r="BI11" i="4"/>
  <c r="BM11" i="4"/>
  <c r="BQ11" i="4"/>
  <c r="BU11" i="4"/>
  <c r="BY11" i="4"/>
  <c r="CC11" i="4"/>
  <c r="CG11" i="4"/>
  <c r="CK11" i="4"/>
  <c r="B12" i="4"/>
  <c r="F12" i="4"/>
  <c r="J12" i="4"/>
  <c r="N12" i="4"/>
  <c r="R12" i="4"/>
  <c r="V12" i="4"/>
  <c r="Z12" i="4"/>
  <c r="AD12" i="4"/>
  <c r="AH12" i="4"/>
  <c r="AL12" i="4"/>
  <c r="AP12" i="4"/>
  <c r="AT12" i="4"/>
  <c r="AX12" i="4"/>
  <c r="BB12" i="4"/>
  <c r="BF12" i="4"/>
  <c r="BJ12" i="4"/>
  <c r="BN12" i="4"/>
  <c r="BR12" i="4"/>
  <c r="BV12" i="4"/>
  <c r="BZ12" i="4"/>
  <c r="CD12" i="4"/>
  <c r="CH12" i="4"/>
  <c r="CL12" i="4"/>
  <c r="C13" i="4"/>
  <c r="G13" i="4"/>
  <c r="K13" i="4"/>
  <c r="O13" i="4"/>
  <c r="S13" i="4"/>
  <c r="W13" i="4"/>
  <c r="AA13" i="4"/>
  <c r="AE13" i="4"/>
  <c r="AI13" i="4"/>
  <c r="AM13" i="4"/>
  <c r="AQ13" i="4"/>
  <c r="AU13" i="4"/>
  <c r="AY13" i="4"/>
  <c r="BC13" i="4"/>
  <c r="BG13" i="4"/>
  <c r="BK13" i="4"/>
  <c r="BO13" i="4"/>
  <c r="BS13" i="4"/>
  <c r="BW13" i="4"/>
  <c r="CA13" i="4"/>
  <c r="CE13" i="4"/>
  <c r="CI13" i="4"/>
  <c r="CM13" i="4"/>
  <c r="D14" i="4"/>
  <c r="H14" i="4"/>
  <c r="L14" i="4"/>
  <c r="P14" i="4"/>
  <c r="T14" i="4"/>
  <c r="X14" i="4"/>
  <c r="AB14" i="4"/>
  <c r="AF14" i="4"/>
  <c r="AJ14" i="4"/>
  <c r="AN14" i="4"/>
  <c r="AR14" i="4"/>
  <c r="AV14" i="4"/>
  <c r="AZ14" i="4"/>
  <c r="BD14" i="4"/>
  <c r="BH14" i="4"/>
  <c r="BL14" i="4"/>
  <c r="BP14" i="4"/>
  <c r="BT14" i="4"/>
  <c r="BX14" i="4"/>
  <c r="CB14" i="4"/>
  <c r="CF14" i="4"/>
  <c r="CJ14" i="4"/>
  <c r="CN14" i="4"/>
  <c r="E15" i="4"/>
  <c r="I15" i="4"/>
  <c r="M15" i="4"/>
  <c r="Q15" i="4"/>
  <c r="U15" i="4"/>
  <c r="Y15" i="4"/>
  <c r="AC15" i="4"/>
  <c r="AG15" i="4"/>
  <c r="AK15" i="4"/>
  <c r="AO15" i="4"/>
  <c r="AS15" i="4"/>
  <c r="AW15" i="4"/>
  <c r="BA15" i="4"/>
  <c r="BE15" i="4"/>
  <c r="BI15" i="4"/>
  <c r="BM15" i="4"/>
  <c r="BQ15" i="4"/>
  <c r="BU15" i="4"/>
  <c r="BY15" i="4"/>
  <c r="CC15" i="4"/>
  <c r="CG15" i="4"/>
  <c r="CK15" i="4"/>
  <c r="B16" i="4"/>
  <c r="F16" i="4"/>
  <c r="J16" i="4"/>
  <c r="N16" i="4"/>
  <c r="R16" i="4"/>
  <c r="V16" i="4"/>
  <c r="Z16" i="4"/>
  <c r="AD16" i="4"/>
  <c r="AH16" i="4"/>
  <c r="AL16" i="4"/>
  <c r="AP16" i="4"/>
  <c r="AT16" i="4"/>
  <c r="AX16" i="4"/>
  <c r="BB16" i="4"/>
  <c r="BF16" i="4"/>
  <c r="BJ16" i="4"/>
  <c r="BN16" i="4"/>
  <c r="BR16" i="4"/>
  <c r="BV16" i="4"/>
  <c r="BZ16" i="4"/>
  <c r="CD16" i="4"/>
  <c r="CH16" i="4"/>
  <c r="CL16" i="4"/>
  <c r="C17" i="4"/>
  <c r="G17" i="4"/>
  <c r="K17" i="4"/>
  <c r="O17" i="4"/>
  <c r="S17" i="4"/>
  <c r="W17" i="4"/>
  <c r="AA17" i="4"/>
  <c r="AE17" i="4"/>
  <c r="AI17" i="4"/>
  <c r="AM17" i="4"/>
  <c r="AQ17" i="4"/>
  <c r="AU17" i="4"/>
  <c r="AY17" i="4"/>
  <c r="BC17" i="4"/>
  <c r="BG17" i="4"/>
  <c r="BK17" i="4"/>
  <c r="BO17" i="4"/>
  <c r="BS17" i="4"/>
  <c r="BW17" i="4"/>
  <c r="CA17" i="4"/>
  <c r="CE17" i="4"/>
  <c r="CI17" i="4"/>
  <c r="CM17" i="4"/>
  <c r="D18" i="4"/>
  <c r="H18" i="4"/>
  <c r="L18" i="4"/>
  <c r="P18" i="4"/>
  <c r="T18" i="4"/>
  <c r="X18" i="4"/>
  <c r="AB18" i="4"/>
  <c r="AF18" i="4"/>
  <c r="AJ18" i="4"/>
  <c r="AN18" i="4"/>
  <c r="AR18" i="4"/>
  <c r="AV18" i="4"/>
  <c r="AZ18" i="4"/>
  <c r="BD18" i="4"/>
  <c r="BH18" i="4"/>
  <c r="BL18" i="4"/>
  <c r="BP18" i="4"/>
  <c r="BT18" i="4"/>
  <c r="BX18" i="4"/>
  <c r="CB18" i="4"/>
  <c r="CF18" i="4"/>
  <c r="CJ18" i="4"/>
  <c r="CN18" i="4"/>
  <c r="E19" i="4"/>
  <c r="I19" i="4"/>
  <c r="M19" i="4"/>
  <c r="Q19" i="4"/>
  <c r="U19" i="4"/>
  <c r="Y19" i="4"/>
  <c r="AC19" i="4"/>
  <c r="AG19" i="4"/>
  <c r="AK19" i="4"/>
  <c r="AO19" i="4"/>
  <c r="AS19" i="4"/>
  <c r="AW19" i="4"/>
  <c r="BA19" i="4"/>
  <c r="BE19" i="4"/>
  <c r="BI19" i="4"/>
  <c r="BM19" i="4"/>
  <c r="BQ19" i="4"/>
  <c r="BU19" i="4"/>
  <c r="BY19" i="4"/>
  <c r="CC19" i="4"/>
  <c r="CG19" i="4"/>
  <c r="CK19" i="4"/>
  <c r="B20" i="4"/>
  <c r="F20" i="4"/>
  <c r="J20" i="4"/>
  <c r="N20" i="4"/>
  <c r="R20" i="4"/>
  <c r="V20" i="4"/>
  <c r="Z20" i="4"/>
  <c r="AD20" i="4"/>
  <c r="AH20" i="4"/>
  <c r="AL20" i="4"/>
  <c r="AP20" i="4"/>
  <c r="AT20" i="4"/>
  <c r="AX20" i="4"/>
  <c r="BB20" i="4"/>
  <c r="BF20" i="4"/>
  <c r="BJ20" i="4"/>
  <c r="BN20" i="4"/>
  <c r="BR20" i="4"/>
  <c r="BV20" i="4"/>
  <c r="BZ20" i="4"/>
  <c r="CD20" i="4"/>
  <c r="CH20" i="4"/>
  <c r="CL20" i="4"/>
  <c r="C21" i="4"/>
  <c r="G21" i="4"/>
  <c r="K21" i="4"/>
  <c r="O21" i="4"/>
  <c r="S21" i="4"/>
  <c r="W21" i="4"/>
  <c r="AA21" i="4"/>
  <c r="AE21" i="4"/>
  <c r="AI21" i="4"/>
  <c r="AM21" i="4"/>
  <c r="AQ21" i="4"/>
  <c r="AU21" i="4"/>
  <c r="AY21" i="4"/>
  <c r="BC21" i="4"/>
  <c r="BG21" i="4"/>
  <c r="BK21" i="4"/>
  <c r="BO21" i="4"/>
  <c r="BS21" i="4"/>
  <c r="BW21" i="4"/>
  <c r="CA21" i="4"/>
  <c r="CE21" i="4"/>
  <c r="CI21" i="4"/>
  <c r="CM21" i="4"/>
  <c r="D22" i="4"/>
  <c r="H22" i="4"/>
  <c r="L22" i="4"/>
  <c r="P22" i="4"/>
  <c r="T22" i="4"/>
  <c r="X22" i="4"/>
  <c r="AB22" i="4"/>
  <c r="AF22" i="4"/>
  <c r="AJ22" i="4"/>
  <c r="AN22" i="4"/>
  <c r="AR22" i="4"/>
  <c r="AV22" i="4"/>
  <c r="AZ22" i="4"/>
  <c r="BD22" i="4"/>
  <c r="BH22" i="4"/>
  <c r="BL22" i="4"/>
  <c r="BP22" i="4"/>
  <c r="BT22" i="4"/>
  <c r="BX22" i="4"/>
  <c r="CB22" i="4"/>
  <c r="CF22" i="4"/>
  <c r="CJ22" i="4"/>
  <c r="CN22" i="4"/>
  <c r="E23" i="4"/>
  <c r="I23" i="4"/>
  <c r="M23" i="4"/>
  <c r="Q23" i="4"/>
  <c r="U23" i="4"/>
  <c r="Y23" i="4"/>
  <c r="AC23" i="4"/>
  <c r="AG23" i="4"/>
  <c r="AK23" i="4"/>
  <c r="AO23" i="4"/>
  <c r="AS23" i="4"/>
  <c r="AW23" i="4"/>
  <c r="BA23" i="4"/>
  <c r="BE23" i="4"/>
  <c r="BI23" i="4"/>
  <c r="BM23" i="4"/>
  <c r="BQ23" i="4"/>
  <c r="BU23" i="4"/>
  <c r="BY23" i="4"/>
  <c r="CC23" i="4"/>
  <c r="CG23" i="4"/>
  <c r="CK23" i="4"/>
  <c r="B24" i="4"/>
  <c r="F24" i="4"/>
  <c r="J24" i="4"/>
  <c r="N24" i="4"/>
  <c r="R24" i="4"/>
  <c r="V24" i="4"/>
  <c r="Z24" i="4"/>
  <c r="AD24" i="4"/>
  <c r="AH24" i="4"/>
  <c r="AL24" i="4"/>
  <c r="AP24" i="4"/>
  <c r="AT24" i="4"/>
  <c r="AX24" i="4"/>
  <c r="BB24" i="4"/>
  <c r="BF24" i="4"/>
  <c r="BJ24" i="4"/>
  <c r="BN24" i="4"/>
  <c r="BR24" i="4"/>
  <c r="BV24" i="4"/>
  <c r="BZ24" i="4"/>
  <c r="CD24" i="4"/>
  <c r="CH24" i="4"/>
  <c r="CL24" i="4"/>
  <c r="C25" i="4"/>
  <c r="G25" i="4"/>
  <c r="K25" i="4"/>
  <c r="O25" i="4"/>
  <c r="S25" i="4"/>
  <c r="W25" i="4"/>
  <c r="AA25" i="4"/>
  <c r="AE25" i="4"/>
  <c r="AI25" i="4"/>
  <c r="AM25" i="4"/>
  <c r="AQ25" i="4"/>
  <c r="AU25" i="4"/>
  <c r="AY25" i="4"/>
  <c r="BC25" i="4"/>
  <c r="BG25" i="4"/>
  <c r="BK25" i="4"/>
  <c r="BO25" i="4"/>
  <c r="BS25" i="4"/>
  <c r="BW25" i="4"/>
  <c r="CA25" i="4"/>
  <c r="CE25" i="4"/>
  <c r="CI25" i="4"/>
  <c r="CM25" i="4"/>
  <c r="D26" i="4"/>
  <c r="H26" i="4"/>
  <c r="L26" i="4"/>
  <c r="P26" i="4"/>
  <c r="T26" i="4"/>
  <c r="X26" i="4"/>
  <c r="AB26" i="4"/>
  <c r="AF26" i="4"/>
  <c r="AJ26" i="4"/>
  <c r="AN26" i="4"/>
  <c r="AR26" i="4"/>
  <c r="AV26" i="4"/>
  <c r="AZ26" i="4"/>
  <c r="BD26" i="4"/>
  <c r="BH26" i="4"/>
  <c r="BL26" i="4"/>
  <c r="BP26" i="4"/>
  <c r="BT26" i="4"/>
  <c r="BX26" i="4"/>
  <c r="CB26" i="4"/>
  <c r="CF26" i="4"/>
  <c r="CJ26" i="4"/>
  <c r="CN26" i="4"/>
  <c r="E27" i="4"/>
  <c r="I27" i="4"/>
  <c r="M27" i="4"/>
  <c r="Q27" i="4"/>
  <c r="U27" i="4"/>
  <c r="Y27" i="4"/>
  <c r="AC27" i="4"/>
  <c r="AG27" i="4"/>
  <c r="AK27" i="4"/>
  <c r="AO27" i="4"/>
  <c r="AS27" i="4"/>
  <c r="AW27" i="4"/>
  <c r="BA27" i="4"/>
  <c r="BE27" i="4"/>
  <c r="BI27" i="4"/>
  <c r="BM27" i="4"/>
  <c r="BQ27" i="4"/>
  <c r="BU27" i="4"/>
  <c r="BY27" i="4"/>
  <c r="CC27" i="4"/>
  <c r="CG27" i="4"/>
  <c r="CK27" i="4"/>
  <c r="B28" i="4"/>
  <c r="F28" i="4"/>
  <c r="J28" i="4"/>
  <c r="N28" i="4"/>
  <c r="R28" i="4"/>
  <c r="V28" i="4"/>
  <c r="Z28" i="4"/>
  <c r="AD28" i="4"/>
  <c r="AH28" i="4"/>
  <c r="AL28" i="4"/>
  <c r="AP28" i="4"/>
  <c r="AT28" i="4"/>
  <c r="AX28" i="4"/>
  <c r="BB28" i="4"/>
  <c r="BF28" i="4"/>
  <c r="BJ28" i="4"/>
  <c r="BN28" i="4"/>
  <c r="BR28" i="4"/>
  <c r="BV28" i="4"/>
  <c r="BZ28" i="4"/>
  <c r="CD28" i="4"/>
  <c r="CH28" i="4"/>
  <c r="CL28" i="4"/>
  <c r="C29" i="4"/>
  <c r="G29" i="4"/>
  <c r="K29" i="4"/>
  <c r="O29" i="4"/>
  <c r="S29" i="4"/>
  <c r="W29" i="4"/>
  <c r="AA29" i="4"/>
  <c r="AE29" i="4"/>
  <c r="AI29" i="4"/>
  <c r="AM29" i="4"/>
  <c r="AQ29" i="4"/>
  <c r="AU29" i="4"/>
  <c r="AY29" i="4"/>
  <c r="BC29" i="4"/>
  <c r="BG29" i="4"/>
  <c r="BK29" i="4"/>
  <c r="BO29" i="4"/>
  <c r="BS29" i="4"/>
  <c r="BW29" i="4"/>
  <c r="CA29" i="4"/>
  <c r="CE29" i="4"/>
  <c r="CI29" i="4"/>
  <c r="CM29" i="4"/>
  <c r="D30" i="4"/>
  <c r="H30" i="4"/>
  <c r="L30" i="4"/>
  <c r="P30" i="4"/>
  <c r="T30" i="4"/>
  <c r="X30" i="4"/>
  <c r="AB30" i="4"/>
  <c r="AF30" i="4"/>
  <c r="AJ30" i="4"/>
  <c r="AN30" i="4"/>
  <c r="AR30" i="4"/>
  <c r="AV30" i="4"/>
  <c r="AZ30" i="4"/>
  <c r="BD30" i="4"/>
  <c r="BH30" i="4"/>
  <c r="BL30" i="4"/>
  <c r="BP30" i="4"/>
  <c r="BT30" i="4"/>
  <c r="BX30" i="4"/>
  <c r="CB30" i="4"/>
  <c r="CF30" i="4"/>
  <c r="CJ30" i="4"/>
  <c r="CN30" i="4"/>
  <c r="E31" i="4"/>
  <c r="I31" i="4"/>
  <c r="M31" i="4"/>
  <c r="Q31" i="4"/>
  <c r="U31" i="4"/>
  <c r="Y31" i="4"/>
  <c r="AC31" i="4"/>
  <c r="AG31" i="4"/>
  <c r="AK31" i="4"/>
  <c r="AO31" i="4"/>
  <c r="AS31" i="4"/>
  <c r="AW31" i="4"/>
  <c r="BA31" i="4"/>
  <c r="BE31" i="4"/>
  <c r="BI31" i="4"/>
  <c r="BM31" i="4"/>
  <c r="BQ31" i="4"/>
  <c r="BU31" i="4"/>
  <c r="BY31" i="4"/>
  <c r="CC31" i="4"/>
  <c r="CG31" i="4"/>
  <c r="CK31" i="4"/>
  <c r="B32" i="4"/>
  <c r="F32" i="4"/>
  <c r="J32" i="4"/>
  <c r="N32" i="4"/>
  <c r="R32" i="4"/>
  <c r="V32" i="4"/>
  <c r="Z32" i="4"/>
  <c r="AD32" i="4"/>
  <c r="AH32" i="4"/>
  <c r="AL32" i="4"/>
  <c r="AP32" i="4"/>
  <c r="AT32" i="4"/>
  <c r="AX32" i="4"/>
  <c r="BB32" i="4"/>
  <c r="BF32" i="4"/>
  <c r="BJ32" i="4"/>
  <c r="BN32" i="4"/>
  <c r="BR32" i="4"/>
  <c r="BV32" i="4"/>
  <c r="BZ32" i="4"/>
  <c r="CD32" i="4"/>
  <c r="CH32" i="4"/>
  <c r="CL32" i="4"/>
  <c r="C33" i="4"/>
  <c r="G33" i="4"/>
  <c r="K33" i="4"/>
  <c r="O33" i="4"/>
  <c r="S33" i="4"/>
  <c r="W33" i="4"/>
  <c r="AA33" i="4"/>
  <c r="AE33" i="4"/>
  <c r="AI33" i="4"/>
  <c r="AM33" i="4"/>
  <c r="AQ33" i="4"/>
  <c r="AU33" i="4"/>
  <c r="AY33" i="4"/>
  <c r="BC33" i="4"/>
  <c r="BG33" i="4"/>
  <c r="BK33" i="4"/>
  <c r="BO33" i="4"/>
  <c r="BS33" i="4"/>
  <c r="BW33" i="4"/>
  <c r="CA33" i="4"/>
  <c r="CE33" i="4"/>
  <c r="CI33" i="4"/>
  <c r="CM33" i="4"/>
  <c r="D34" i="4"/>
  <c r="H34" i="4"/>
  <c r="L34" i="4"/>
  <c r="P34" i="4"/>
  <c r="T34" i="4"/>
  <c r="X34" i="4"/>
  <c r="AB34" i="4"/>
  <c r="AF34" i="4"/>
  <c r="AJ34" i="4"/>
  <c r="AN34" i="4"/>
  <c r="AR34" i="4"/>
  <c r="AV34" i="4"/>
  <c r="AZ34" i="4"/>
  <c r="BD34" i="4"/>
  <c r="BH34" i="4"/>
  <c r="BL34" i="4"/>
  <c r="BP34" i="4"/>
  <c r="BT34" i="4"/>
  <c r="BX34" i="4"/>
  <c r="CB34" i="4"/>
  <c r="CF34" i="4"/>
  <c r="CJ34" i="4"/>
  <c r="CN34" i="4"/>
  <c r="E35" i="4"/>
  <c r="I35" i="4"/>
  <c r="M35" i="4"/>
  <c r="Q35" i="4"/>
  <c r="U35" i="4"/>
  <c r="Y35" i="4"/>
  <c r="AC35" i="4"/>
  <c r="AG35" i="4"/>
  <c r="AK35" i="4"/>
  <c r="AO35" i="4"/>
  <c r="AS35" i="4"/>
  <c r="AW35" i="4"/>
  <c r="BA35" i="4"/>
  <c r="BE35" i="4"/>
  <c r="BI35" i="4"/>
  <c r="BM35" i="4"/>
  <c r="BQ35" i="4"/>
  <c r="BU35" i="4"/>
  <c r="BY35" i="4"/>
  <c r="CC35" i="4"/>
  <c r="CG35" i="4"/>
  <c r="CK35" i="4"/>
  <c r="B36" i="4"/>
  <c r="F36" i="4"/>
  <c r="J36" i="4"/>
  <c r="N36" i="4"/>
  <c r="R36" i="4"/>
  <c r="V36" i="4"/>
  <c r="Z36" i="4"/>
  <c r="AD36" i="4"/>
  <c r="AH36" i="4"/>
  <c r="AL36" i="4"/>
  <c r="AP36" i="4"/>
  <c r="AT36" i="4"/>
  <c r="AX36" i="4"/>
  <c r="BB36" i="4"/>
  <c r="BF36" i="4"/>
  <c r="BJ36" i="4"/>
  <c r="BN36" i="4"/>
  <c r="BR36" i="4"/>
  <c r="BV36" i="4"/>
  <c r="BZ36" i="4"/>
  <c r="CD36" i="4"/>
  <c r="CH36" i="4"/>
  <c r="CL36" i="4"/>
  <c r="C37" i="4"/>
  <c r="G37" i="4"/>
  <c r="K37" i="4"/>
  <c r="O37" i="4"/>
  <c r="S37" i="4"/>
  <c r="W37" i="4"/>
  <c r="AA37" i="4"/>
  <c r="AE37" i="4"/>
  <c r="AI37" i="4"/>
  <c r="AM37" i="4"/>
  <c r="AQ37" i="4"/>
  <c r="AU37" i="4"/>
  <c r="AY37" i="4"/>
  <c r="BC37" i="4"/>
  <c r="BG37" i="4"/>
  <c r="BK37" i="4"/>
  <c r="BO37" i="4"/>
  <c r="BS37" i="4"/>
  <c r="BW37" i="4"/>
  <c r="CA37" i="4"/>
  <c r="CE37" i="4"/>
  <c r="CI37" i="4"/>
  <c r="CM37" i="4"/>
  <c r="D38" i="4"/>
  <c r="H38" i="4"/>
  <c r="L38" i="4"/>
  <c r="P38" i="4"/>
  <c r="T38" i="4"/>
  <c r="X38" i="4"/>
  <c r="AB38" i="4"/>
  <c r="AF38" i="4"/>
  <c r="AJ38" i="4"/>
  <c r="AN38" i="4"/>
  <c r="AR38" i="4"/>
  <c r="AV38" i="4"/>
  <c r="AZ38" i="4"/>
  <c r="BD38" i="4"/>
  <c r="BH38" i="4"/>
  <c r="BL38" i="4"/>
  <c r="BP38" i="4"/>
  <c r="BT38" i="4"/>
  <c r="BX38" i="4"/>
  <c r="CB38" i="4"/>
  <c r="CF38" i="4"/>
  <c r="CJ38" i="4"/>
  <c r="CN38" i="4"/>
  <c r="E39" i="4"/>
  <c r="I39" i="4"/>
  <c r="M39" i="4"/>
  <c r="Q39" i="4"/>
  <c r="U39" i="4"/>
  <c r="Y39" i="4"/>
  <c r="AC39" i="4"/>
  <c r="AG39" i="4"/>
  <c r="AK39" i="4"/>
  <c r="AO39" i="4"/>
  <c r="AS39" i="4"/>
  <c r="AW39" i="4"/>
  <c r="BA39" i="4"/>
  <c r="BE39" i="4"/>
  <c r="BI39" i="4"/>
  <c r="BM39" i="4"/>
  <c r="BQ39" i="4"/>
  <c r="BU39" i="4"/>
  <c r="BY39" i="4"/>
  <c r="CC39" i="4"/>
  <c r="CG39" i="4"/>
  <c r="CK39" i="4"/>
  <c r="B40" i="4"/>
  <c r="F40" i="4"/>
  <c r="J40" i="4"/>
  <c r="N40" i="4"/>
  <c r="R40" i="4"/>
  <c r="V40" i="4"/>
  <c r="Z40" i="4"/>
  <c r="AD40" i="4"/>
  <c r="AH40" i="4"/>
  <c r="AL40" i="4"/>
  <c r="AP40" i="4"/>
  <c r="AT40" i="4"/>
  <c r="AX40" i="4"/>
  <c r="BB40" i="4"/>
  <c r="BF40" i="4"/>
  <c r="BJ40" i="4"/>
  <c r="BN40" i="4"/>
  <c r="BR40" i="4"/>
  <c r="BV40" i="4"/>
  <c r="BZ40" i="4"/>
  <c r="CD40" i="4"/>
  <c r="CH40" i="4"/>
  <c r="CL40" i="4"/>
  <c r="C41" i="4"/>
  <c r="G41" i="4"/>
  <c r="K41" i="4"/>
  <c r="O41" i="4"/>
  <c r="S41" i="4"/>
  <c r="W41" i="4"/>
  <c r="AA41" i="4"/>
  <c r="AE41" i="4"/>
  <c r="AI41" i="4"/>
  <c r="AM41" i="4"/>
  <c r="AQ41" i="4"/>
  <c r="AU41" i="4"/>
  <c r="AY41" i="4"/>
  <c r="BC41" i="4"/>
  <c r="BG41" i="4"/>
  <c r="BK41" i="4"/>
  <c r="BO41" i="4"/>
  <c r="BS41" i="4"/>
  <c r="BW41" i="4"/>
  <c r="CA41" i="4"/>
  <c r="CE41" i="4"/>
  <c r="CI41" i="4"/>
  <c r="CM41" i="4"/>
  <c r="D42" i="4"/>
  <c r="H42" i="4"/>
  <c r="L42" i="4"/>
  <c r="P42" i="4"/>
  <c r="T42" i="4"/>
  <c r="X42" i="4"/>
  <c r="AB42" i="4"/>
  <c r="AF42" i="4"/>
  <c r="AJ42" i="4"/>
  <c r="AN42" i="4"/>
  <c r="AR42" i="4"/>
  <c r="AV42" i="4"/>
  <c r="AZ42" i="4"/>
  <c r="BD42" i="4"/>
  <c r="BH42" i="4"/>
  <c r="BL42" i="4"/>
  <c r="BP42" i="4"/>
  <c r="BT42" i="4"/>
  <c r="BX42" i="4"/>
  <c r="CB42" i="4"/>
  <c r="CF42" i="4"/>
  <c r="CJ42" i="4"/>
  <c r="CN42" i="4"/>
  <c r="E43" i="4"/>
  <c r="I43" i="4"/>
  <c r="M43" i="4"/>
  <c r="Q43" i="4"/>
  <c r="U43" i="4"/>
  <c r="Y43" i="4"/>
  <c r="AC43" i="4"/>
  <c r="AG43" i="4"/>
  <c r="AK43" i="4"/>
  <c r="AO43" i="4"/>
  <c r="AS43" i="4"/>
  <c r="AW43" i="4"/>
  <c r="BA43" i="4"/>
  <c r="BE43" i="4"/>
  <c r="BI43" i="4"/>
  <c r="BM43" i="4"/>
  <c r="BQ43" i="4"/>
  <c r="BU43" i="4"/>
  <c r="BY43" i="4"/>
  <c r="CC43" i="4"/>
  <c r="CG43" i="4"/>
  <c r="CK43" i="4"/>
  <c r="B44" i="4"/>
  <c r="F44" i="4"/>
  <c r="J44" i="4"/>
  <c r="N44" i="4"/>
  <c r="R44" i="4"/>
  <c r="V44" i="4"/>
  <c r="Z44" i="4"/>
  <c r="AD44" i="4"/>
  <c r="AH44" i="4"/>
  <c r="AL44" i="4"/>
  <c r="AP44" i="4"/>
  <c r="AT44" i="4"/>
  <c r="AX44" i="4"/>
  <c r="BB44" i="4"/>
  <c r="BF44" i="4"/>
  <c r="BJ44" i="4"/>
  <c r="BN44" i="4"/>
  <c r="BR44" i="4"/>
  <c r="BV44" i="4"/>
  <c r="BZ44" i="4"/>
  <c r="CD44" i="4"/>
  <c r="CH44" i="4"/>
  <c r="CL44" i="4"/>
  <c r="C45" i="4"/>
  <c r="G45" i="4"/>
  <c r="K45" i="4"/>
  <c r="O45" i="4"/>
  <c r="S45" i="4"/>
  <c r="W45" i="4"/>
  <c r="AA45" i="4"/>
  <c r="AE45" i="4"/>
  <c r="AI45" i="4"/>
  <c r="AM45" i="4"/>
  <c r="AQ45" i="4"/>
  <c r="AU45" i="4"/>
  <c r="AY45" i="4"/>
  <c r="BC45" i="4"/>
  <c r="BG45" i="4"/>
  <c r="BK45" i="4"/>
  <c r="BO45" i="4"/>
  <c r="BS45" i="4"/>
  <c r="BW45" i="4"/>
  <c r="CA45" i="4"/>
  <c r="CE45" i="4"/>
  <c r="CI45" i="4"/>
  <c r="CM45" i="4"/>
  <c r="D46" i="4"/>
  <c r="H46" i="4"/>
  <c r="L46" i="4"/>
  <c r="P46" i="4"/>
  <c r="T46" i="4"/>
  <c r="X46" i="4"/>
  <c r="AB46" i="4"/>
  <c r="AF46" i="4"/>
  <c r="AJ46" i="4"/>
  <c r="AN46" i="4"/>
  <c r="AR46" i="4"/>
  <c r="AV46" i="4"/>
  <c r="AZ46" i="4"/>
  <c r="BD46" i="4"/>
  <c r="BH46" i="4"/>
  <c r="BL46" i="4"/>
  <c r="BP46" i="4"/>
  <c r="BT46" i="4"/>
  <c r="BX46" i="4"/>
  <c r="CB46" i="4"/>
  <c r="CF46" i="4"/>
  <c r="CJ46" i="4"/>
  <c r="CN46" i="4"/>
  <c r="E47" i="4"/>
  <c r="I47" i="4"/>
  <c r="M47" i="4"/>
  <c r="Q47" i="4"/>
  <c r="U47" i="4"/>
  <c r="Y47" i="4"/>
  <c r="AC47" i="4"/>
  <c r="AG47" i="4"/>
  <c r="AK47" i="4"/>
  <c r="AO47" i="4"/>
  <c r="AS47" i="4"/>
  <c r="AW47" i="4"/>
  <c r="BA47" i="4"/>
  <c r="BE47" i="4"/>
  <c r="BI47" i="4"/>
  <c r="BM47" i="4"/>
  <c r="BQ47" i="4"/>
  <c r="BU47" i="4"/>
  <c r="BY47" i="4"/>
  <c r="CC47" i="4"/>
  <c r="CG47" i="4"/>
  <c r="CK47" i="4"/>
  <c r="B48" i="4"/>
  <c r="F48" i="4"/>
  <c r="J48" i="4"/>
  <c r="N48" i="4"/>
  <c r="R48" i="4"/>
  <c r="V48" i="4"/>
  <c r="Z48" i="4"/>
  <c r="AD48" i="4"/>
  <c r="AH48" i="4"/>
  <c r="AL48" i="4"/>
  <c r="AP48" i="4"/>
  <c r="AT48" i="4"/>
  <c r="AX48" i="4"/>
  <c r="BB48" i="4"/>
  <c r="BF48" i="4"/>
  <c r="BJ48" i="4"/>
  <c r="BN48" i="4"/>
  <c r="BR48" i="4"/>
  <c r="BV48" i="4"/>
  <c r="BZ48" i="4"/>
  <c r="CD48" i="4"/>
  <c r="CH48" i="4"/>
  <c r="CL48" i="4"/>
  <c r="C49" i="4"/>
  <c r="G49" i="4"/>
  <c r="K49" i="4"/>
  <c r="O49" i="4"/>
  <c r="S49" i="4"/>
  <c r="W49" i="4"/>
  <c r="AA49" i="4"/>
  <c r="AE49" i="4"/>
  <c r="AI49" i="4"/>
  <c r="AM49" i="4"/>
  <c r="AQ49" i="4"/>
  <c r="AU49" i="4"/>
  <c r="AY49" i="4"/>
  <c r="BC49" i="4"/>
  <c r="BG49" i="4"/>
  <c r="BK49" i="4"/>
  <c r="BO49" i="4"/>
  <c r="BS49" i="4"/>
  <c r="BW49" i="4"/>
  <c r="CA49" i="4"/>
  <c r="CE49" i="4"/>
  <c r="CI49" i="4"/>
  <c r="CM49" i="4"/>
  <c r="D50" i="4"/>
  <c r="H50" i="4"/>
  <c r="L50" i="4"/>
  <c r="P50" i="4"/>
  <c r="T50" i="4"/>
  <c r="X50" i="4"/>
  <c r="AB50" i="4"/>
  <c r="AF50" i="4"/>
  <c r="AJ50" i="4"/>
  <c r="AN50" i="4"/>
  <c r="AR50" i="4"/>
  <c r="AV50" i="4"/>
  <c r="AZ50" i="4"/>
  <c r="BD50" i="4"/>
  <c r="BH50" i="4"/>
  <c r="BL50" i="4"/>
  <c r="BP50" i="4"/>
  <c r="BT50" i="4"/>
  <c r="BX50" i="4"/>
  <c r="CB50" i="4"/>
  <c r="CF50" i="4"/>
  <c r="CJ50" i="4"/>
  <c r="CN50" i="4"/>
  <c r="E51" i="4"/>
  <c r="I51" i="4"/>
  <c r="M51" i="4"/>
  <c r="Q51" i="4"/>
  <c r="U51" i="4"/>
  <c r="Y51" i="4"/>
  <c r="AC51" i="4"/>
  <c r="AG51" i="4"/>
  <c r="AK51" i="4"/>
  <c r="AO51" i="4"/>
  <c r="AS51" i="4"/>
  <c r="AW51" i="4"/>
  <c r="BA51" i="4"/>
  <c r="BE51" i="4"/>
  <c r="BI51" i="4"/>
  <c r="BM51" i="4"/>
  <c r="BQ51" i="4"/>
  <c r="BU51" i="4"/>
  <c r="BY51" i="4"/>
  <c r="CC51" i="4"/>
  <c r="CG51" i="4"/>
  <c r="CK51" i="4"/>
  <c r="B52" i="4"/>
  <c r="F52" i="4"/>
  <c r="J52" i="4"/>
  <c r="N52" i="4"/>
  <c r="R52" i="4"/>
  <c r="V52" i="4"/>
  <c r="Z52" i="4"/>
  <c r="AD52" i="4"/>
  <c r="AH52" i="4"/>
  <c r="AL52" i="4"/>
  <c r="AP52" i="4"/>
  <c r="AT52" i="4"/>
  <c r="AX52" i="4"/>
  <c r="BB52" i="4"/>
  <c r="BF52" i="4"/>
  <c r="BJ52" i="4"/>
  <c r="BN52" i="4"/>
  <c r="BR52" i="4"/>
  <c r="BV52" i="4"/>
  <c r="BZ52" i="4"/>
  <c r="CD52" i="4"/>
  <c r="CH52" i="4"/>
  <c r="CL52" i="4"/>
  <c r="C53" i="4"/>
  <c r="G53" i="4"/>
  <c r="K53" i="4"/>
  <c r="O53" i="4"/>
  <c r="S53" i="4"/>
  <c r="W53" i="4"/>
  <c r="AA53" i="4"/>
  <c r="AE53" i="4"/>
  <c r="AI53" i="4"/>
  <c r="AM53" i="4"/>
  <c r="AQ53" i="4"/>
  <c r="AU53" i="4"/>
  <c r="AY53" i="4"/>
  <c r="BC53" i="4"/>
  <c r="BG53" i="4"/>
  <c r="BK53" i="4"/>
  <c r="BO53" i="4"/>
  <c r="BS53" i="4"/>
  <c r="BW53" i="4"/>
  <c r="CA53" i="4"/>
  <c r="CE53" i="4"/>
  <c r="CI53" i="4"/>
  <c r="CM53" i="4"/>
  <c r="D54" i="4"/>
  <c r="H54" i="4"/>
  <c r="L54" i="4"/>
  <c r="P54" i="4"/>
  <c r="T54" i="4"/>
  <c r="X54" i="4"/>
  <c r="AB54" i="4"/>
  <c r="AF54" i="4"/>
  <c r="AJ54" i="4"/>
  <c r="AN54" i="4"/>
  <c r="AR54" i="4"/>
  <c r="AV54" i="4"/>
  <c r="AZ54" i="4"/>
  <c r="BD54" i="4"/>
  <c r="BH54" i="4"/>
  <c r="BL54" i="4"/>
  <c r="BP54" i="4"/>
  <c r="BT54" i="4"/>
  <c r="BX54" i="4"/>
  <c r="CB54" i="4"/>
  <c r="CF54" i="4"/>
  <c r="CJ54" i="4"/>
  <c r="CN54" i="4"/>
  <c r="E55" i="4"/>
  <c r="I55" i="4"/>
  <c r="M55" i="4"/>
  <c r="Q55" i="4"/>
  <c r="U55" i="4"/>
  <c r="Y55" i="4"/>
  <c r="AC55" i="4"/>
  <c r="AG55" i="4"/>
  <c r="AK55" i="4"/>
  <c r="AO55" i="4"/>
  <c r="AS55" i="4"/>
  <c r="AW55" i="4"/>
  <c r="BA55" i="4"/>
  <c r="BE55" i="4"/>
  <c r="BI55" i="4"/>
  <c r="BM55" i="4"/>
  <c r="BQ55" i="4"/>
  <c r="BU55" i="4"/>
  <c r="BY55" i="4"/>
  <c r="CC55" i="4"/>
  <c r="CG55" i="4"/>
  <c r="CK55" i="4"/>
  <c r="B56" i="4"/>
  <c r="F56" i="4"/>
  <c r="J56" i="4"/>
  <c r="N56" i="4"/>
  <c r="R56" i="4"/>
  <c r="V56" i="4"/>
  <c r="Z56" i="4"/>
  <c r="AD56" i="4"/>
  <c r="AH56" i="4"/>
  <c r="AL56" i="4"/>
  <c r="AP56" i="4"/>
  <c r="AT56" i="4"/>
  <c r="AX56" i="4"/>
  <c r="BB56" i="4"/>
  <c r="BF56" i="4"/>
  <c r="BJ56" i="4"/>
  <c r="BN56" i="4"/>
  <c r="BR56" i="4"/>
  <c r="BV56" i="4"/>
  <c r="BZ56" i="4"/>
  <c r="CD56" i="4"/>
  <c r="CH56" i="4"/>
  <c r="CL56" i="4"/>
  <c r="C57" i="4"/>
  <c r="G57" i="4"/>
  <c r="K57" i="4"/>
  <c r="O57" i="4"/>
  <c r="S57" i="4"/>
  <c r="W57" i="4"/>
  <c r="AA57" i="4"/>
  <c r="AE57" i="4"/>
  <c r="AI57" i="4"/>
  <c r="AM57" i="4"/>
  <c r="AQ57" i="4"/>
  <c r="AU57" i="4"/>
  <c r="AY57" i="4"/>
  <c r="BC57" i="4"/>
  <c r="BG57" i="4"/>
  <c r="BK57" i="4"/>
  <c r="BO57" i="4"/>
  <c r="BS57" i="4"/>
  <c r="BW57" i="4"/>
  <c r="CA57" i="4"/>
  <c r="CE57" i="4"/>
  <c r="CI57" i="4"/>
  <c r="CN57" i="4"/>
  <c r="E58" i="4"/>
  <c r="I58" i="4"/>
  <c r="M58" i="4"/>
  <c r="Q58" i="4"/>
  <c r="U58" i="4"/>
  <c r="Y58" i="4"/>
  <c r="AC58" i="4"/>
  <c r="AG58" i="4"/>
  <c r="AK58" i="4"/>
  <c r="AO58" i="4"/>
  <c r="AS58" i="4"/>
  <c r="AW58" i="4"/>
  <c r="BA58" i="4"/>
  <c r="BE58" i="4"/>
  <c r="BI58" i="4"/>
  <c r="BM58" i="4"/>
  <c r="BQ58" i="4"/>
  <c r="BU58" i="4"/>
  <c r="BY58" i="4"/>
  <c r="CC58" i="4"/>
  <c r="CG58" i="4"/>
  <c r="CK58" i="4"/>
  <c r="B59" i="4"/>
  <c r="F59" i="4"/>
  <c r="J59" i="4"/>
  <c r="N59" i="4"/>
  <c r="R59" i="4"/>
  <c r="V59" i="4"/>
  <c r="Z59" i="4"/>
  <c r="AD59" i="4"/>
  <c r="AH59" i="4"/>
  <c r="AL59" i="4"/>
  <c r="AP59" i="4"/>
  <c r="AT59" i="4"/>
  <c r="AX59" i="4"/>
  <c r="BB59" i="4"/>
  <c r="BF59" i="4"/>
  <c r="BJ59" i="4"/>
  <c r="BN59" i="4"/>
  <c r="BR59" i="4"/>
  <c r="BV59" i="4"/>
  <c r="BZ59" i="4"/>
  <c r="CD59" i="4"/>
  <c r="CH59" i="4"/>
  <c r="CL59" i="4"/>
  <c r="C60" i="4"/>
  <c r="G60" i="4"/>
  <c r="K60" i="4"/>
  <c r="O60" i="4"/>
  <c r="S60" i="4"/>
  <c r="W60" i="4"/>
  <c r="AA60" i="4"/>
  <c r="AE60" i="4"/>
  <c r="AI60" i="4"/>
  <c r="AM60" i="4"/>
  <c r="AQ60" i="4"/>
  <c r="AU60" i="4"/>
  <c r="AY60" i="4"/>
  <c r="BC60" i="4"/>
  <c r="BG60" i="4"/>
  <c r="BK60" i="4"/>
  <c r="BO60" i="4"/>
  <c r="BS60" i="4"/>
  <c r="BW60" i="4"/>
  <c r="CA60" i="4"/>
  <c r="CE60" i="4"/>
  <c r="CI60" i="4"/>
  <c r="CM60" i="4"/>
  <c r="CE4" i="18"/>
  <c r="BS4" i="18"/>
  <c r="BC4" i="18"/>
  <c r="AO4" i="18"/>
  <c r="AC4" i="18"/>
  <c r="M4" i="18"/>
  <c r="CL4" i="18"/>
  <c r="CM4" i="17"/>
  <c r="CH4" i="17"/>
  <c r="CB4" i="17"/>
  <c r="BW4" i="17"/>
  <c r="BR4" i="17"/>
  <c r="BL4" i="17"/>
  <c r="BG4" i="17"/>
  <c r="BB4" i="17"/>
  <c r="AV4" i="17"/>
  <c r="AQ4" i="17"/>
  <c r="AL4" i="17"/>
  <c r="AF4" i="17"/>
  <c r="AA4" i="17"/>
  <c r="V4" i="17"/>
  <c r="P4" i="17"/>
  <c r="K4" i="17"/>
  <c r="F4" i="17"/>
  <c r="CK4" i="17"/>
  <c r="CK4" i="16"/>
  <c r="CD4" i="16"/>
  <c r="BV4" i="16"/>
  <c r="BP4" i="16"/>
  <c r="BI4" i="16"/>
  <c r="BA4" i="16"/>
  <c r="AT4" i="16"/>
  <c r="AN4" i="16"/>
  <c r="AF4" i="16"/>
  <c r="Y4" i="16"/>
  <c r="R4" i="16"/>
  <c r="J4" i="16"/>
  <c r="D4" i="16"/>
  <c r="CL4" i="15"/>
  <c r="CA4" i="15"/>
  <c r="BQ4" i="15"/>
  <c r="BF4" i="15"/>
  <c r="AU4" i="15"/>
  <c r="AK4" i="15"/>
  <c r="Z4" i="15"/>
  <c r="O4" i="15"/>
  <c r="E4" i="15"/>
  <c r="CJ4" i="14"/>
  <c r="CE4" i="14"/>
  <c r="BZ4" i="14"/>
  <c r="BT4" i="14"/>
  <c r="BO4" i="14"/>
  <c r="BJ4" i="14"/>
  <c r="BD4" i="14"/>
  <c r="AY4" i="14"/>
  <c r="AT4" i="14"/>
  <c r="AN4" i="14"/>
  <c r="AI4" i="14"/>
  <c r="AD4" i="14"/>
  <c r="X4" i="14"/>
  <c r="S4" i="14"/>
  <c r="N4" i="14"/>
  <c r="H4" i="14"/>
  <c r="C4" i="14"/>
  <c r="BY4" i="4"/>
  <c r="CC4" i="4"/>
  <c r="CG4" i="4"/>
  <c r="CK57" i="4"/>
  <c r="B58" i="4"/>
  <c r="F58" i="4"/>
  <c r="J58" i="4"/>
  <c r="N58" i="4"/>
  <c r="R58" i="4"/>
  <c r="V58" i="4"/>
  <c r="Z58" i="4"/>
  <c r="AD58" i="4"/>
  <c r="AH58" i="4"/>
  <c r="AL58" i="4"/>
  <c r="AP58" i="4"/>
  <c r="AT58" i="4"/>
  <c r="AX58" i="4"/>
  <c r="BB58" i="4"/>
  <c r="BF58" i="4"/>
  <c r="BJ58" i="4"/>
  <c r="BN58" i="4"/>
  <c r="BR58" i="4"/>
  <c r="BV58" i="4"/>
  <c r="BZ58" i="4"/>
  <c r="CD58" i="4"/>
  <c r="CH58" i="4"/>
  <c r="CL58" i="4"/>
  <c r="C59" i="4"/>
  <c r="G59" i="4"/>
  <c r="K59" i="4"/>
  <c r="O59" i="4"/>
  <c r="S59" i="4"/>
  <c r="W59" i="4"/>
  <c r="AA59" i="4"/>
  <c r="AE59" i="4"/>
  <c r="AI59" i="4"/>
  <c r="AM59" i="4"/>
  <c r="AQ59" i="4"/>
  <c r="AU59" i="4"/>
  <c r="AY59" i="4"/>
  <c r="BC59" i="4"/>
  <c r="BG59" i="4"/>
  <c r="BK59" i="4"/>
  <c r="BO59" i="4"/>
  <c r="BS59" i="4"/>
  <c r="BW59" i="4"/>
  <c r="CA59" i="4"/>
  <c r="CE59" i="4"/>
  <c r="CI59" i="4"/>
  <c r="CM59" i="4"/>
  <c r="D60" i="4"/>
  <c r="H60" i="4"/>
  <c r="L60" i="4"/>
  <c r="P60" i="4"/>
  <c r="T60" i="4"/>
  <c r="X60" i="4"/>
  <c r="AB60" i="4"/>
  <c r="AF60" i="4"/>
  <c r="AJ60" i="4"/>
  <c r="AN60" i="4"/>
  <c r="AR60" i="4"/>
  <c r="AV60" i="4"/>
  <c r="AZ60" i="4"/>
  <c r="BD60" i="4"/>
  <c r="BH60" i="4"/>
  <c r="BL60" i="4"/>
  <c r="BP60" i="4"/>
  <c r="BT60" i="4"/>
  <c r="BX60" i="4"/>
  <c r="CB60" i="4"/>
  <c r="CF60" i="4"/>
  <c r="CJ60" i="4"/>
  <c r="CN60" i="4"/>
  <c r="CD4" i="18"/>
  <c r="BN4" i="18"/>
  <c r="AY4" i="18"/>
  <c r="AM4" i="18"/>
  <c r="W4" i="18"/>
  <c r="I4" i="18"/>
  <c r="CL4" i="17"/>
  <c r="CF4" i="17"/>
  <c r="CA4" i="17"/>
  <c r="BV4" i="17"/>
  <c r="BP4" i="17"/>
  <c r="BK4" i="17"/>
  <c r="BF4" i="17"/>
  <c r="AZ4" i="17"/>
  <c r="AU4" i="17"/>
  <c r="AP4" i="17"/>
  <c r="AJ4" i="17"/>
  <c r="AE4" i="17"/>
  <c r="Z4" i="17"/>
  <c r="T4" i="17"/>
  <c r="O4" i="17"/>
  <c r="J4" i="17"/>
  <c r="D4" i="17"/>
  <c r="CJ4" i="16"/>
  <c r="CB4" i="16"/>
  <c r="BU4" i="16"/>
  <c r="BN4" i="16"/>
  <c r="BF4" i="16"/>
  <c r="AZ4" i="16"/>
  <c r="AS4" i="16"/>
  <c r="AK4" i="16"/>
  <c r="AD4" i="16"/>
  <c r="X4" i="16"/>
  <c r="P4" i="16"/>
  <c r="I4" i="16"/>
  <c r="B4" i="16"/>
  <c r="CI4" i="15"/>
  <c r="BY4" i="15"/>
  <c r="BN4" i="15"/>
  <c r="BC4" i="15"/>
  <c r="AS4" i="15"/>
  <c r="AH4" i="15"/>
  <c r="W4" i="15"/>
  <c r="M4" i="15"/>
  <c r="B4" i="15"/>
  <c r="CN4" i="14"/>
  <c r="CI4" i="14"/>
  <c r="CD4" i="14"/>
  <c r="BX4" i="14"/>
  <c r="BS4" i="14"/>
  <c r="BN4" i="14"/>
  <c r="BH4" i="14"/>
  <c r="BC4" i="14"/>
  <c r="AX4" i="14"/>
  <c r="AR4" i="14"/>
  <c r="AM4" i="14"/>
  <c r="AH4" i="14"/>
  <c r="AB4" i="14"/>
  <c r="W4" i="14"/>
  <c r="R4" i="14"/>
  <c r="L4" i="14"/>
  <c r="G4" i="14"/>
  <c r="B4" i="14"/>
  <c r="BZ4" i="4"/>
  <c r="CD4" i="4"/>
  <c r="CH4" i="4"/>
  <c r="CL57" i="4"/>
  <c r="C58" i="4"/>
  <c r="G58" i="4"/>
  <c r="K58" i="4"/>
  <c r="O58" i="4"/>
  <c r="S58" i="4"/>
  <c r="W58" i="4"/>
  <c r="AA58" i="4"/>
  <c r="AE58" i="4"/>
  <c r="AI58" i="4"/>
  <c r="AM58" i="4"/>
  <c r="AQ58" i="4"/>
  <c r="AU58" i="4"/>
  <c r="AY58" i="4"/>
  <c r="BC58" i="4"/>
  <c r="BG58" i="4"/>
  <c r="BK58" i="4"/>
  <c r="BO58" i="4"/>
  <c r="BS58" i="4"/>
  <c r="BW58" i="4"/>
  <c r="CA58" i="4"/>
  <c r="CE58" i="4"/>
  <c r="CI58" i="4"/>
  <c r="CM58" i="4"/>
  <c r="D59" i="4"/>
  <c r="H59" i="4"/>
  <c r="L59" i="4"/>
  <c r="P59" i="4"/>
  <c r="T59" i="4"/>
  <c r="X59" i="4"/>
  <c r="AB59" i="4"/>
  <c r="AF59" i="4"/>
  <c r="AJ59" i="4"/>
  <c r="AN59" i="4"/>
  <c r="AR59" i="4"/>
  <c r="AV59" i="4"/>
  <c r="AZ59" i="4"/>
  <c r="BD59" i="4"/>
  <c r="BH59" i="4"/>
  <c r="BL59" i="4"/>
  <c r="BP59" i="4"/>
  <c r="BT59" i="4"/>
  <c r="BX59" i="4"/>
  <c r="CB59" i="4"/>
  <c r="CF59" i="4"/>
  <c r="CJ59" i="4"/>
  <c r="CN59" i="4"/>
  <c r="E60" i="4"/>
  <c r="I60" i="4"/>
  <c r="M60" i="4"/>
  <c r="Q60" i="4"/>
  <c r="U60" i="4"/>
  <c r="Y60" i="4"/>
  <c r="AC60" i="4"/>
  <c r="AG60" i="4"/>
  <c r="AK60" i="4"/>
  <c r="AO60" i="4"/>
  <c r="AS60" i="4"/>
  <c r="AW60" i="4"/>
  <c r="BA60" i="4"/>
  <c r="BE60" i="4"/>
  <c r="BI60" i="4"/>
  <c r="BM60" i="4"/>
  <c r="BQ60" i="4"/>
  <c r="BU60" i="4"/>
  <c r="BY60" i="4"/>
  <c r="CC60" i="4"/>
  <c r="CG60" i="4"/>
  <c r="CK60" i="4"/>
  <c r="BY4" i="18"/>
  <c r="BJ4" i="18"/>
  <c r="AX4" i="18"/>
  <c r="AH4" i="18"/>
  <c r="S4" i="18"/>
  <c r="G4" i="18"/>
  <c r="CJ4" i="17"/>
  <c r="CE4" i="17"/>
  <c r="BZ4" i="17"/>
  <c r="BT4" i="17"/>
  <c r="BO4" i="17"/>
  <c r="BJ4" i="17"/>
  <c r="BD4" i="17"/>
  <c r="AY4" i="17"/>
  <c r="AT4" i="17"/>
  <c r="AN4" i="17"/>
  <c r="AI4" i="17"/>
  <c r="AD4" i="17"/>
  <c r="X4" i="17"/>
  <c r="S4" i="17"/>
  <c r="N4" i="17"/>
  <c r="H4" i="17"/>
  <c r="C4" i="17"/>
  <c r="CG4" i="16"/>
  <c r="BZ4" i="16"/>
  <c r="BT4" i="16"/>
  <c r="BL4" i="16"/>
  <c r="BE4" i="16"/>
  <c r="AX4" i="16"/>
  <c r="AP4" i="16"/>
  <c r="AJ4" i="16"/>
  <c r="AC4" i="16"/>
  <c r="U4" i="16"/>
  <c r="N4" i="16"/>
  <c r="H4" i="16"/>
  <c r="CG4" i="15"/>
  <c r="BV4" i="15"/>
  <c r="BK4" i="15"/>
  <c r="BA4" i="15"/>
  <c r="AP4" i="15"/>
  <c r="AE4" i="15"/>
  <c r="U4" i="15"/>
  <c r="J4" i="15"/>
  <c r="CK4" i="15"/>
  <c r="CM4" i="14"/>
  <c r="CH4" i="14"/>
  <c r="CB4" i="14"/>
  <c r="BW4" i="14"/>
  <c r="BR4" i="14"/>
  <c r="BL4" i="14"/>
  <c r="BG4" i="14"/>
  <c r="BB4" i="14"/>
  <c r="AV4" i="14"/>
  <c r="AQ4" i="14"/>
  <c r="AL4" i="14"/>
  <c r="AF4" i="14"/>
  <c r="AA4" i="14"/>
  <c r="V4" i="14"/>
  <c r="P4" i="14"/>
  <c r="K4" i="14"/>
  <c r="F4" i="14"/>
  <c r="CK4" i="14"/>
  <c r="CA4" i="4"/>
  <c r="CE4" i="4"/>
  <c r="CM57" i="4"/>
  <c r="D58" i="4"/>
  <c r="H58" i="4"/>
  <c r="L58" i="4"/>
  <c r="P58" i="4"/>
  <c r="T58" i="4"/>
  <c r="X58" i="4"/>
  <c r="AB58" i="4"/>
  <c r="AF58" i="4"/>
  <c r="AJ58" i="4"/>
  <c r="AN58" i="4"/>
  <c r="AR58" i="4"/>
  <c r="AV58" i="4"/>
  <c r="AZ58" i="4"/>
  <c r="BD58" i="4"/>
  <c r="BH58" i="4"/>
  <c r="BL58" i="4"/>
  <c r="BP58" i="4"/>
  <c r="BT58" i="4"/>
  <c r="BX58" i="4"/>
  <c r="CB58" i="4"/>
  <c r="CF58" i="4"/>
  <c r="CJ58" i="4"/>
  <c r="CN58" i="4"/>
  <c r="E59" i="4"/>
  <c r="I59" i="4"/>
  <c r="M59" i="4"/>
  <c r="Q59" i="4"/>
  <c r="U59" i="4"/>
  <c r="Y59" i="4"/>
  <c r="AC59" i="4"/>
  <c r="AG59" i="4"/>
  <c r="AK59" i="4"/>
  <c r="AO59" i="4"/>
  <c r="AS59" i="4"/>
  <c r="AW59" i="4"/>
  <c r="BA59" i="4"/>
  <c r="BE59" i="4"/>
  <c r="BI59" i="4"/>
  <c r="BM59" i="4"/>
  <c r="BQ59" i="4"/>
  <c r="BU59" i="4"/>
  <c r="BY59" i="4"/>
  <c r="CC59" i="4"/>
  <c r="CG59" i="4"/>
  <c r="CK59" i="4"/>
  <c r="B60" i="4"/>
  <c r="F60" i="4"/>
  <c r="J60" i="4"/>
  <c r="N60" i="4"/>
  <c r="R60" i="4"/>
  <c r="V60" i="4"/>
  <c r="Z60" i="4"/>
  <c r="AD60" i="4"/>
  <c r="AH60" i="4"/>
  <c r="AL60" i="4"/>
  <c r="AP60" i="4"/>
  <c r="AT60" i="4"/>
  <c r="AX60" i="4"/>
  <c r="BB60" i="4"/>
  <c r="BF60" i="4"/>
  <c r="BJ60" i="4"/>
  <c r="BN60" i="4"/>
  <c r="BR60" i="4"/>
  <c r="BV60" i="4"/>
  <c r="BZ60" i="4"/>
  <c r="CD60" i="4"/>
  <c r="CH60" i="4"/>
  <c r="CL60" i="4"/>
  <c r="CI4" i="18"/>
  <c r="BU4" i="18"/>
  <c r="BI4" i="18"/>
  <c r="AS4" i="18"/>
  <c r="AD4" i="18"/>
  <c r="R4" i="18"/>
  <c r="B4" i="18"/>
  <c r="CN4" i="17"/>
  <c r="CI4" i="17"/>
  <c r="CD4" i="17"/>
  <c r="BX4" i="17"/>
  <c r="BS4" i="17"/>
  <c r="BN4" i="17"/>
  <c r="BH4" i="17"/>
  <c r="BC4" i="17"/>
  <c r="AX4" i="17"/>
  <c r="AR4" i="17"/>
  <c r="AM4" i="17"/>
  <c r="AH4" i="17"/>
  <c r="AB4" i="17"/>
  <c r="W4" i="17"/>
  <c r="R4" i="17"/>
  <c r="L4" i="17"/>
  <c r="G4" i="17"/>
  <c r="B4" i="17"/>
  <c r="CL4" i="16"/>
  <c r="CF4" i="16"/>
  <c r="BY4" i="16"/>
  <c r="BQ4" i="16"/>
  <c r="BJ4" i="16"/>
  <c r="BD4" i="16"/>
  <c r="AV4" i="16"/>
  <c r="AO4" i="16"/>
  <c r="AH4" i="16"/>
  <c r="Z4" i="16"/>
  <c r="T4" i="16"/>
  <c r="M4" i="16"/>
  <c r="E4" i="16"/>
  <c r="CD4" i="15"/>
  <c r="BS4" i="15"/>
  <c r="BI4" i="15"/>
  <c r="AX4" i="15"/>
  <c r="AM4" i="15"/>
  <c r="AC4" i="15"/>
  <c r="R4" i="15"/>
  <c r="G4" i="15"/>
  <c r="CL4" i="14"/>
  <c r="CF4" i="14"/>
  <c r="CA4" i="14"/>
  <c r="BV4" i="14"/>
  <c r="BP4" i="14"/>
  <c r="BK4" i="14"/>
  <c r="BF4" i="14"/>
  <c r="AZ4" i="14"/>
  <c r="AU4" i="14"/>
  <c r="AP4" i="14"/>
  <c r="AJ4" i="14"/>
  <c r="AE4" i="14"/>
  <c r="Z4" i="14"/>
  <c r="T4" i="14"/>
  <c r="O4" i="14"/>
  <c r="J4" i="14"/>
  <c r="D4" i="14"/>
  <c r="CB4" i="4"/>
  <c r="CF4" i="4"/>
  <c r="Y4" i="18"/>
  <c r="BO4" i="18"/>
  <c r="O4" i="18"/>
  <c r="AK4" i="18"/>
  <c r="BF4" i="18"/>
  <c r="CA4" i="18"/>
  <c r="CF4" i="18"/>
  <c r="BP4" i="18"/>
  <c r="AZ4" i="18"/>
  <c r="AJ4" i="18"/>
  <c r="T4" i="18"/>
  <c r="D4" i="18"/>
  <c r="V4" i="18"/>
  <c r="AQ4" i="18"/>
  <c r="BM4" i="18"/>
  <c r="CH4" i="18"/>
  <c r="M4" i="17"/>
  <c r="AC4" i="17"/>
  <c r="AS4" i="17"/>
  <c r="BI4" i="17"/>
  <c r="BY4" i="17"/>
  <c r="CI4" i="16"/>
  <c r="BS4" i="16"/>
  <c r="BC4" i="16"/>
  <c r="AM4" i="16"/>
  <c r="W4" i="16"/>
  <c r="G4" i="16"/>
  <c r="Q4" i="16"/>
  <c r="AL4" i="16"/>
  <c r="BH4" i="16"/>
  <c r="CC4" i="16"/>
  <c r="I4" i="15"/>
  <c r="AD4" i="15"/>
  <c r="AY4" i="15"/>
  <c r="BU4" i="15"/>
  <c r="CJ4" i="15"/>
  <c r="BT4" i="15"/>
  <c r="BD4" i="15"/>
  <c r="AN4" i="15"/>
  <c r="X4" i="15"/>
  <c r="H4" i="15"/>
  <c r="Q4" i="15"/>
  <c r="AL4" i="15"/>
  <c r="BG4" i="15"/>
  <c r="CC4" i="15"/>
  <c r="I4" i="14"/>
  <c r="Y4" i="14"/>
  <c r="AO4" i="14"/>
  <c r="BE4" i="14"/>
  <c r="BU4" i="14"/>
  <c r="CK4" i="18"/>
  <c r="AI4" i="18"/>
  <c r="BZ4" i="18"/>
  <c r="U4" i="18"/>
  <c r="AP4" i="18"/>
  <c r="BK4" i="18"/>
  <c r="CG4" i="18"/>
  <c r="CB4" i="18"/>
  <c r="BL4" i="18"/>
  <c r="AV4" i="18"/>
  <c r="AF4" i="18"/>
  <c r="P4" i="18"/>
  <c r="F4" i="18"/>
  <c r="AA4" i="18"/>
  <c r="AW4" i="18"/>
  <c r="BR4" i="18"/>
  <c r="CM4" i="18"/>
  <c r="Q4" i="17"/>
  <c r="AG4" i="17"/>
  <c r="AW4" i="17"/>
  <c r="BM4" i="17"/>
  <c r="CC4" i="17"/>
  <c r="CE4" i="16"/>
  <c r="BO4" i="16"/>
  <c r="AY4" i="16"/>
  <c r="AI4" i="16"/>
  <c r="S4" i="16"/>
  <c r="C4" i="16"/>
  <c r="V4" i="16"/>
  <c r="AR4" i="16"/>
  <c r="BM4" i="16"/>
  <c r="CH4" i="16"/>
  <c r="N4" i="15"/>
  <c r="AI4" i="15"/>
  <c r="BE4" i="15"/>
  <c r="BZ4" i="15"/>
  <c r="CF4" i="15"/>
  <c r="BP4" i="15"/>
  <c r="AZ4" i="15"/>
  <c r="AJ4" i="15"/>
  <c r="T4" i="15"/>
  <c r="D4" i="15"/>
  <c r="V4" i="15"/>
  <c r="AQ4" i="15"/>
  <c r="BM4" i="15"/>
  <c r="CH4" i="15"/>
  <c r="M4" i="14"/>
  <c r="AC4" i="14"/>
  <c r="AS4" i="14"/>
  <c r="BI4" i="14"/>
  <c r="BY4" i="14"/>
  <c r="C4" i="18"/>
  <c r="AT4" i="18"/>
  <c r="E4" i="18"/>
  <c r="Z4" i="18"/>
  <c r="AU4" i="18"/>
  <c r="BQ4" i="18"/>
  <c r="CN4" i="18"/>
  <c r="BX4" i="18"/>
  <c r="BH4" i="18"/>
  <c r="AR4" i="18"/>
  <c r="AB4" i="18"/>
  <c r="L4" i="18"/>
  <c r="K4" i="18"/>
  <c r="AG4" i="18"/>
  <c r="BB4" i="18"/>
  <c r="BW4" i="18"/>
  <c r="E4" i="17"/>
  <c r="U4" i="17"/>
  <c r="AK4" i="17"/>
  <c r="BA4" i="17"/>
  <c r="BQ4" i="17"/>
  <c r="CG4" i="17"/>
  <c r="CA4" i="16"/>
  <c r="BK4" i="16"/>
  <c r="AU4" i="16"/>
  <c r="AE4" i="16"/>
  <c r="O4" i="16"/>
  <c r="F4" i="16"/>
  <c r="AB4" i="16"/>
  <c r="AW4" i="16"/>
  <c r="BR4" i="16"/>
  <c r="CN4" i="16"/>
  <c r="S4" i="15"/>
  <c r="AO4" i="15"/>
  <c r="BJ4" i="15"/>
  <c r="CE4" i="15"/>
  <c r="CB4" i="15"/>
  <c r="BL4" i="15"/>
  <c r="AV4" i="15"/>
  <c r="AF4" i="15"/>
  <c r="P4" i="15"/>
  <c r="F4" i="15"/>
  <c r="AA4" i="15"/>
  <c r="AW4" i="15"/>
  <c r="BR4" i="15"/>
  <c r="CM4" i="15"/>
  <c r="Q4" i="14"/>
  <c r="AG4" i="14"/>
  <c r="AW4" i="14"/>
  <c r="BM4" i="14"/>
  <c r="CC4" i="14"/>
  <c r="N4" i="18"/>
  <c r="BE4" i="18"/>
  <c r="J4" i="18"/>
  <c r="AE4" i="18"/>
  <c r="BA4" i="18"/>
  <c r="BV4" i="18"/>
  <c r="CJ4" i="18"/>
  <c r="BT4" i="18"/>
  <c r="BD4" i="18"/>
  <c r="AN4" i="18"/>
  <c r="X4" i="18"/>
  <c r="H4" i="18"/>
  <c r="Q4" i="18"/>
  <c r="AL4" i="18"/>
  <c r="BG4" i="18"/>
  <c r="CC4" i="18"/>
  <c r="I4" i="17"/>
  <c r="Y4" i="17"/>
  <c r="AO4" i="17"/>
  <c r="BE4" i="17"/>
  <c r="BU4" i="17"/>
  <c r="CM4" i="16"/>
  <c r="BW4" i="16"/>
  <c r="BG4" i="16"/>
  <c r="AQ4" i="16"/>
  <c r="AA4" i="16"/>
  <c r="K4" i="16"/>
  <c r="L4" i="16"/>
  <c r="AG4" i="16"/>
  <c r="BB4" i="16"/>
  <c r="BX4" i="16"/>
  <c r="C4" i="15"/>
  <c r="Y4" i="15"/>
  <c r="AT4" i="15"/>
  <c r="BO4" i="15"/>
  <c r="CN4" i="15"/>
  <c r="BX4" i="15"/>
  <c r="BH4" i="15"/>
  <c r="AR4" i="15"/>
  <c r="AB4" i="15"/>
  <c r="L4" i="15"/>
  <c r="K4" i="15"/>
  <c r="AG4" i="15"/>
  <c r="BB4" i="15"/>
  <c r="BW4" i="15"/>
  <c r="E4" i="14"/>
  <c r="U4" i="14"/>
  <c r="AK4" i="14"/>
  <c r="BA4" i="14"/>
  <c r="BQ4" i="14"/>
  <c r="CG4" i="14"/>
  <c r="BX4" i="4"/>
  <c r="CI4" i="4"/>
  <c r="BR4" i="4"/>
  <c r="CL4" i="4"/>
  <c r="H4" i="4"/>
  <c r="X4" i="4"/>
  <c r="AN4" i="4"/>
  <c r="BD4" i="4"/>
  <c r="AA4" i="4"/>
  <c r="I4" i="4"/>
  <c r="Y4" i="4"/>
  <c r="AO4" i="4"/>
  <c r="BE4" i="4"/>
  <c r="AE4" i="4"/>
  <c r="N4" i="4"/>
  <c r="AD4" i="4"/>
  <c r="AT4" i="4"/>
  <c r="BJ4" i="4"/>
  <c r="AQ4" i="4"/>
  <c r="C4" i="4"/>
  <c r="CJ4" i="4"/>
  <c r="BU4" i="4"/>
  <c r="CM4" i="4"/>
  <c r="BO4" i="4"/>
  <c r="L4" i="4"/>
  <c r="AB4" i="4"/>
  <c r="AR4" i="4"/>
  <c r="BH4" i="4"/>
  <c r="AM4" i="4"/>
  <c r="M4" i="4"/>
  <c r="AC4" i="4"/>
  <c r="AS4" i="4"/>
  <c r="BI4" i="4"/>
  <c r="AU4" i="4"/>
  <c r="R4" i="4"/>
  <c r="AH4" i="4"/>
  <c r="AX4" i="4"/>
  <c r="K4" i="4"/>
  <c r="BC4" i="4"/>
  <c r="G4" i="4"/>
  <c r="CN4" i="4"/>
  <c r="CK4" i="4"/>
  <c r="BP4" i="4"/>
  <c r="BS4" i="4"/>
  <c r="P4" i="4"/>
  <c r="AF4" i="4"/>
  <c r="AV4" i="4"/>
  <c r="BL4" i="4"/>
  <c r="AY4" i="4"/>
  <c r="Q4" i="4"/>
  <c r="AG4" i="4"/>
  <c r="AW4" i="4"/>
  <c r="BM4" i="4"/>
  <c r="BG4" i="4"/>
  <c r="V4" i="4"/>
  <c r="AL4" i="4"/>
  <c r="BB4" i="4"/>
  <c r="W4" i="4"/>
  <c r="F4" i="4"/>
  <c r="D4" i="4"/>
  <c r="BT4" i="4"/>
  <c r="BQ4" i="4"/>
  <c r="BN4" i="4"/>
  <c r="BV4" i="4"/>
  <c r="BW4" i="4"/>
  <c r="T4" i="4"/>
  <c r="AJ4" i="4"/>
  <c r="AZ4" i="4"/>
  <c r="S4" i="4"/>
  <c r="BK4" i="4"/>
  <c r="U4" i="4"/>
  <c r="AK4" i="4"/>
  <c r="BA4" i="4"/>
  <c r="O4" i="4"/>
  <c r="J4" i="4"/>
  <c r="Z4" i="4"/>
  <c r="AP4" i="4"/>
  <c r="BF4" i="4"/>
  <c r="AI4" i="4"/>
  <c r="E4" i="4"/>
  <c r="B4" i="4"/>
  <c r="AD3" i="12"/>
  <c r="AE3" i="12"/>
  <c r="AX3" i="12"/>
  <c r="AL3" i="12"/>
  <c r="BF3" i="12"/>
  <c r="AI3" i="12"/>
  <c r="X3" i="12"/>
  <c r="BE3" i="12"/>
  <c r="W3" i="12"/>
  <c r="AM3" i="12"/>
  <c r="AF3" i="12"/>
  <c r="AT3" i="12"/>
  <c r="BB3" i="12"/>
  <c r="AC3" i="12"/>
  <c r="AS3" i="12"/>
  <c r="P3" i="12"/>
  <c r="BG3" i="12"/>
  <c r="AQ3" i="12"/>
  <c r="R3" i="12"/>
  <c r="AY3" i="12"/>
  <c r="AN3" i="12"/>
  <c r="Z3" i="12"/>
  <c r="AO3" i="12"/>
  <c r="O3" i="12"/>
  <c r="S3" i="12"/>
  <c r="BC3" i="12"/>
  <c r="AA3" i="12"/>
  <c r="Q3" i="12"/>
  <c r="BA3" i="12"/>
  <c r="AH3" i="12"/>
  <c r="T3" i="12"/>
  <c r="V3" i="12"/>
  <c r="AZ3" i="12"/>
  <c r="AP3" i="12"/>
  <c r="AU3" i="12"/>
  <c r="BD3" i="12"/>
  <c r="AG3" i="12"/>
  <c r="AR3" i="12"/>
  <c r="AB3" i="12"/>
  <c r="U3" i="12"/>
  <c r="AR3" i="14"/>
  <c r="BA3" i="14"/>
  <c r="AG3" i="14"/>
  <c r="BE3" i="14"/>
  <c r="AE3" i="14"/>
  <c r="P3" i="14"/>
  <c r="AL3" i="14"/>
  <c r="AX3" i="14"/>
  <c r="AY3" i="14"/>
  <c r="AZ3" i="14"/>
  <c r="BG3" i="14"/>
  <c r="AB3" i="14"/>
  <c r="AD3" i="14"/>
  <c r="Q3" i="14"/>
  <c r="AS3" i="14"/>
  <c r="R3" i="14"/>
  <c r="AM3" i="14"/>
  <c r="AN3" i="14"/>
  <c r="U3" i="14"/>
  <c r="T3" i="14"/>
  <c r="AP3" i="14"/>
  <c r="AA3" i="14"/>
  <c r="S3" i="14"/>
  <c r="AF3" i="15"/>
  <c r="BE3" i="15"/>
  <c r="AX3" i="15"/>
  <c r="V3" i="15"/>
  <c r="AZ3" i="15"/>
  <c r="AD3" i="15"/>
  <c r="AT3" i="15"/>
  <c r="BB3" i="16"/>
  <c r="AA3" i="16"/>
  <c r="P3" i="15"/>
  <c r="S3" i="15"/>
  <c r="AB3" i="16"/>
  <c r="AU3" i="16"/>
  <c r="AC3" i="14"/>
  <c r="AQ3" i="15"/>
  <c r="Q3" i="15"/>
  <c r="BD3" i="15"/>
  <c r="AY3" i="15"/>
  <c r="W3" i="16"/>
  <c r="Z3" i="14"/>
  <c r="AU3" i="14"/>
  <c r="AM3" i="15"/>
  <c r="Z3" i="16"/>
  <c r="BD3" i="16"/>
  <c r="AF3" i="14"/>
  <c r="BB3" i="14"/>
  <c r="AP3" i="15"/>
  <c r="AC3" i="16"/>
  <c r="BE3" i="16"/>
  <c r="W3" i="14"/>
  <c r="W3" i="15"/>
  <c r="X3" i="14"/>
  <c r="AT3" i="14"/>
  <c r="R3" i="16"/>
  <c r="AT3" i="16"/>
  <c r="BB3" i="15"/>
  <c r="AB3" i="15"/>
  <c r="AA3" i="15"/>
  <c r="AI3" i="15"/>
  <c r="AO3" i="14"/>
  <c r="BG3" i="15"/>
  <c r="X3" i="15"/>
  <c r="O3" i="14"/>
  <c r="BF3" i="14"/>
  <c r="R3" i="15"/>
  <c r="V3" i="14"/>
  <c r="AQ3" i="14"/>
  <c r="U3" i="15"/>
  <c r="AH3" i="14"/>
  <c r="BC3" i="14"/>
  <c r="AS3" i="15"/>
  <c r="AI3" i="14"/>
  <c r="BD3" i="14"/>
  <c r="O3" i="15"/>
  <c r="BF3" i="15"/>
  <c r="BA3" i="15"/>
  <c r="AH3" i="15"/>
  <c r="AU3" i="15"/>
  <c r="AG3" i="15"/>
  <c r="AR3" i="15"/>
  <c r="AO3" i="15"/>
  <c r="T3" i="15"/>
  <c r="AL3" i="15"/>
  <c r="AN3" i="15"/>
  <c r="AC3" i="15"/>
  <c r="AE3" i="15"/>
  <c r="BC3" i="15"/>
  <c r="Z3" i="15"/>
  <c r="BC3" i="17"/>
  <c r="AH3" i="17"/>
  <c r="AC3" i="17"/>
  <c r="AG3" i="16"/>
  <c r="AQ3" i="16"/>
  <c r="BA3" i="17"/>
  <c r="S3" i="16"/>
  <c r="AL3" i="16"/>
  <c r="AM3" i="16"/>
  <c r="AH3" i="16"/>
  <c r="P3" i="16"/>
  <c r="AS3" i="16"/>
  <c r="BA3" i="16"/>
  <c r="AR3" i="16"/>
  <c r="BC3" i="16"/>
  <c r="AP3" i="16"/>
  <c r="X3" i="16"/>
  <c r="AZ3" i="16"/>
  <c r="AF3" i="16"/>
  <c r="BG3" i="16"/>
  <c r="O3" i="16"/>
  <c r="AI3" i="16"/>
  <c r="Q3" i="16"/>
  <c r="AO3" i="16"/>
  <c r="AE3" i="16"/>
  <c r="V3" i="16"/>
  <c r="AY3" i="16"/>
  <c r="T3" i="16"/>
  <c r="U3" i="16"/>
  <c r="AX3" i="16"/>
  <c r="AD3" i="16"/>
  <c r="BF3" i="16"/>
  <c r="AN3" i="16"/>
  <c r="AM3" i="17"/>
  <c r="AT3" i="17"/>
  <c r="AZ3" i="17"/>
  <c r="AF3" i="17"/>
  <c r="AG3" i="17"/>
  <c r="R3" i="17"/>
  <c r="X3" i="17"/>
  <c r="AE3" i="17"/>
  <c r="BB3" i="17"/>
  <c r="BE3" i="17"/>
  <c r="AO3" i="17"/>
  <c r="U3" i="17"/>
  <c r="AS3" i="17"/>
  <c r="AB3" i="17"/>
  <c r="AX3" i="17"/>
  <c r="AI3" i="17"/>
  <c r="BD3" i="17"/>
  <c r="T3" i="17"/>
  <c r="AP3" i="17"/>
  <c r="V3" i="17"/>
  <c r="AQ3" i="17"/>
  <c r="S3" i="17"/>
  <c r="AN3" i="17"/>
  <c r="Z3" i="17"/>
  <c r="AU3" i="17"/>
  <c r="AA3" i="17"/>
  <c r="O3" i="17"/>
  <c r="BF3" i="17"/>
  <c r="X3" i="18"/>
  <c r="AS3" i="18"/>
  <c r="S3" i="18"/>
  <c r="AM3" i="18"/>
  <c r="AC3" i="18"/>
  <c r="AT3" i="18"/>
  <c r="T3" i="18"/>
  <c r="O3" i="18"/>
  <c r="BG3" i="18"/>
  <c r="AG3" i="18"/>
  <c r="AR3" i="18"/>
  <c r="AP3" i="18"/>
  <c r="AN3" i="18"/>
  <c r="P3" i="18"/>
  <c r="AY3" i="18"/>
  <c r="AO3" i="18"/>
  <c r="AL3" i="18"/>
  <c r="BE3" i="18"/>
  <c r="AU3" i="18"/>
  <c r="U3" i="18"/>
  <c r="AH3" i="18"/>
  <c r="BD3" i="18"/>
  <c r="V3" i="18"/>
  <c r="BF3" i="18"/>
  <c r="R3" i="18"/>
  <c r="AX3" i="18"/>
  <c r="AQ3" i="18"/>
  <c r="Q3" i="18"/>
  <c r="BA3" i="18"/>
  <c r="Z3" i="18"/>
  <c r="AF3" i="18"/>
  <c r="AZ3" i="18"/>
  <c r="BC3" i="18"/>
  <c r="AE3" i="18"/>
  <c r="BB3" i="18"/>
  <c r="AB3" i="18"/>
  <c r="Q3" i="17"/>
  <c r="AA3" i="18"/>
  <c r="AI3" i="18"/>
  <c r="W3" i="17"/>
  <c r="AR3" i="17"/>
  <c r="AD3" i="18"/>
  <c r="AD3" i="17"/>
  <c r="AY3" i="17"/>
  <c r="W3" i="18"/>
  <c r="P3" i="17"/>
  <c r="AL3" i="17"/>
  <c r="BG3" i="17"/>
  <c r="Y3" i="12"/>
  <c r="AV3" i="12"/>
  <c r="BH3" i="12"/>
  <c r="AJ3" i="12"/>
  <c r="AV3" i="14"/>
  <c r="BH3" i="15"/>
  <c r="BH3" i="14"/>
  <c r="Y3" i="14"/>
  <c r="AJ3" i="14"/>
  <c r="BH3" i="16"/>
  <c r="Y3" i="15"/>
  <c r="Y3" i="16"/>
  <c r="AJ3" i="15"/>
  <c r="AV3" i="15"/>
  <c r="AV3" i="16"/>
  <c r="Y3" i="18"/>
  <c r="AJ3" i="16"/>
  <c r="AJ3" i="17"/>
  <c r="BH3" i="17"/>
  <c r="AV3" i="18"/>
  <c r="AV3" i="17"/>
  <c r="Y3" i="17"/>
  <c r="BH3" i="18"/>
  <c r="AJ3" i="18"/>
  <c r="AK3" i="12"/>
  <c r="AW3" i="12"/>
  <c r="BI3" i="12"/>
  <c r="AK3" i="14"/>
  <c r="AW3" i="14"/>
  <c r="BI3" i="14"/>
  <c r="AK3" i="16"/>
  <c r="AW3" i="16"/>
  <c r="BI3" i="16"/>
  <c r="AK3" i="15"/>
  <c r="AW3" i="15"/>
  <c r="BI3" i="15"/>
  <c r="AK3" i="18"/>
  <c r="AW3" i="18"/>
  <c r="BI3" i="18"/>
  <c r="AK3" i="17"/>
  <c r="AW3" i="17"/>
  <c r="BI3" i="17"/>
  <c r="AL3" i="4"/>
  <c r="AD3" i="4"/>
  <c r="R3" i="4"/>
  <c r="AX3" i="4"/>
  <c r="Z3" i="4"/>
  <c r="AA3" i="4"/>
  <c r="AU3" i="4"/>
  <c r="Q3" i="4"/>
  <c r="BE3" i="4"/>
  <c r="AY3" i="4"/>
  <c r="T3" i="4"/>
  <c r="BD3" i="4"/>
  <c r="P3" i="4"/>
  <c r="AR3" i="4"/>
  <c r="BG3" i="4"/>
  <c r="AI3" i="4"/>
  <c r="BC3" i="4"/>
  <c r="AQ3" i="4"/>
  <c r="AE3" i="4"/>
  <c r="AO3" i="4"/>
  <c r="AG3" i="4"/>
  <c r="AB3" i="4"/>
  <c r="V3" i="4"/>
  <c r="AN3" i="4"/>
  <c r="S3" i="4"/>
  <c r="AM3" i="4"/>
  <c r="O3" i="4"/>
  <c r="AP3" i="4"/>
  <c r="AC3" i="4"/>
  <c r="AZ3" i="4"/>
  <c r="BB3" i="4"/>
  <c r="AH3" i="4"/>
  <c r="U3" i="4"/>
  <c r="BF3" i="4"/>
  <c r="X3" i="4"/>
  <c r="AT3" i="4"/>
  <c r="AF3" i="4"/>
  <c r="BA3" i="4"/>
  <c r="AS3" i="4"/>
  <c r="W3" i="4"/>
  <c r="BH3" i="4"/>
  <c r="AJ3" i="4"/>
  <c r="Y3" i="4"/>
  <c r="AV3" i="4"/>
  <c r="AK3" i="4"/>
  <c r="AW3" i="4"/>
  <c r="BI3" i="4"/>
</calcChain>
</file>

<file path=xl/sharedStrings.xml><?xml version="1.0" encoding="utf-8"?>
<sst xmlns="http://schemas.openxmlformats.org/spreadsheetml/2006/main" count="1173" uniqueCount="135">
  <si>
    <t>START HILL</t>
  </si>
  <si>
    <t>Ret/NS</t>
  </si>
  <si>
    <t>CLASS</t>
  </si>
  <si>
    <t xml:space="preserve">ROUND 1: HILL NO. </t>
  </si>
  <si>
    <t>ROUND TOTAL</t>
  </si>
  <si>
    <t xml:space="preserve">ROUND 2: HILL NO. </t>
  </si>
  <si>
    <t>SUB TOTAL</t>
  </si>
  <si>
    <t xml:space="preserve">ROUND 3: HILL NO. </t>
  </si>
  <si>
    <t>GRAND TOTAL</t>
  </si>
  <si>
    <t>POSITION AFTER ROUND</t>
  </si>
  <si>
    <t>Live Class</t>
  </si>
  <si>
    <t>Position in Live Class</t>
  </si>
  <si>
    <t>POSITION IN CLASS</t>
  </si>
  <si>
    <t>Live Class Award</t>
  </si>
  <si>
    <t>NUMBER OF 0</t>
  </si>
  <si>
    <t>NUMBER OF 1</t>
  </si>
  <si>
    <t>NUMBER OF 2</t>
  </si>
  <si>
    <t>NUMBER OF 3</t>
  </si>
  <si>
    <t>NUMBER OF 4</t>
  </si>
  <si>
    <t>NUMBER OF 5</t>
  </si>
  <si>
    <t>NUMBER OF 6</t>
  </si>
  <si>
    <t>NO.</t>
  </si>
  <si>
    <t>DRIVER</t>
  </si>
  <si>
    <t>PASSENGER</t>
  </si>
  <si>
    <t>CAR</t>
  </si>
  <si>
    <t>CC</t>
  </si>
  <si>
    <t>Live/IRS/P-H</t>
  </si>
  <si>
    <t>1</t>
  </si>
  <si>
    <t>2</t>
  </si>
  <si>
    <t>3</t>
  </si>
  <si>
    <t>4</t>
  </si>
  <si>
    <t>5</t>
  </si>
  <si>
    <t>6</t>
  </si>
  <si>
    <t>7</t>
  </si>
  <si>
    <t>8</t>
  </si>
  <si>
    <t>9</t>
  </si>
  <si>
    <t>10</t>
  </si>
  <si>
    <t>Cross Check 1</t>
  </si>
  <si>
    <t>Cross Check 2</t>
  </si>
  <si>
    <t>Best score</t>
  </si>
  <si>
    <t>N/A</t>
  </si>
  <si>
    <t>Final Rank</t>
  </si>
  <si>
    <t>New Rank</t>
  </si>
  <si>
    <t xml:space="preserve">ROUND 4: HILL NO. </t>
  </si>
  <si>
    <t>Class</t>
  </si>
  <si>
    <t>Type</t>
  </si>
  <si>
    <t>Live</t>
  </si>
  <si>
    <t>IRS</t>
  </si>
  <si>
    <t>Post-Historic</t>
  </si>
  <si>
    <t>Post-Historic Class</t>
  </si>
  <si>
    <t>Post-Historic Class Award</t>
  </si>
  <si>
    <t>Tiebrake</t>
  </si>
  <si>
    <t>Red</t>
  </si>
  <si>
    <t>Blue</t>
  </si>
  <si>
    <t>Indy</t>
  </si>
  <si>
    <t>Green</t>
  </si>
  <si>
    <t>Club</t>
  </si>
  <si>
    <t>Red2</t>
  </si>
  <si>
    <t>RESULTS</t>
  </si>
  <si>
    <t>HSCC Historic Sporting Trial at Plashes Farm, near Ware, Hertfordshire SG11 1ES on Saturday 20th August 2016.</t>
  </si>
  <si>
    <t xml:space="preserve">We hope you enjoyed the day. </t>
  </si>
  <si>
    <t>Our thanks go to Frank Lyons for the use of his farm, greatly appreciated by eveyone</t>
  </si>
  <si>
    <r>
      <t>Next trial will be organised by Stroud club on a new site near Wotton under Edge Glos. On</t>
    </r>
    <r>
      <rPr>
        <sz val="11"/>
        <color rgb="FFFF0000"/>
        <rFont val="Calibri"/>
        <family val="2"/>
        <scheme val="minor"/>
      </rPr>
      <t xml:space="preserve"> Saturday 12 th NOVEMBER 2016 ( revised date)</t>
    </r>
  </si>
  <si>
    <t xml:space="preserve">Countback is done automatically up to competitors tying on 6's </t>
  </si>
  <si>
    <t>If a competitor retires or is a non starter click the relevant cell in the Ret/NS column and from the drop down menu select Ret/NS they will be excluded from the results</t>
  </si>
  <si>
    <t>The Class and axle configuration can be selected by clicking on the cell in the class or Live/IRS column, it will provide you with a small arrow, click that and it will give you options, click the correct one</t>
  </si>
  <si>
    <t>If you don’t want all the hills then hide them as above for start hills</t>
  </si>
  <si>
    <t xml:space="preserve">Fill in the Driver, passenger, Car, CC </t>
  </si>
  <si>
    <t>Only edit the sheet labelled "All Running Order", the other sheets will automatically work themselves out</t>
  </si>
  <si>
    <t>Instructions</t>
  </si>
  <si>
    <t xml:space="preserve">If you don't want to use the start hills columns then right click on the column label "H" then left click on "H" and select the option "Hide" repeat for columns "I", "J" and "K" </t>
  </si>
  <si>
    <t xml:space="preserve">There is space for 57 competitors, once you have filled in all entrants you can hide the remaining rows, the same as above. </t>
  </si>
  <si>
    <t>Club-A</t>
  </si>
  <si>
    <t>Club-B</t>
  </si>
  <si>
    <t>Club-N</t>
  </si>
  <si>
    <t>Region</t>
  </si>
  <si>
    <t>National</t>
  </si>
  <si>
    <t>Clubman</t>
  </si>
  <si>
    <t>Nat/Club</t>
  </si>
  <si>
    <t>Rookie</t>
  </si>
  <si>
    <t>Ian Wright</t>
  </si>
  <si>
    <t>Mike Baker</t>
  </si>
  <si>
    <t>Nelly Danel</t>
  </si>
  <si>
    <t>Ricky P-M</t>
  </si>
  <si>
    <t>Mark Howse</t>
  </si>
  <si>
    <t>Tim Mann</t>
  </si>
  <si>
    <t>John Cole</t>
  </si>
  <si>
    <t>Frank Willard</t>
  </si>
  <si>
    <t>Bill Hicks</t>
  </si>
  <si>
    <t>Ross Bruce</t>
  </si>
  <si>
    <t>Colin Flashman</t>
  </si>
  <si>
    <t>Paul Marsh</t>
  </si>
  <si>
    <t>George Barnes</t>
  </si>
  <si>
    <t>George Watson</t>
  </si>
  <si>
    <t>Ian Fullwood</t>
  </si>
  <si>
    <t>Bob Bruce</t>
  </si>
  <si>
    <t>Alan Murton</t>
  </si>
  <si>
    <t>Shane Parry</t>
  </si>
  <si>
    <t>Richard Sharp</t>
  </si>
  <si>
    <t>Alan Baker</t>
  </si>
  <si>
    <t>Phil Haines</t>
  </si>
  <si>
    <t>Darren Underwood</t>
  </si>
  <si>
    <t>Simon Kingsley</t>
  </si>
  <si>
    <t>Steve Hodge</t>
  </si>
  <si>
    <t>Phil Blagden</t>
  </si>
  <si>
    <t>Ken Smith</t>
  </si>
  <si>
    <t>Greg Hodge</t>
  </si>
  <si>
    <t>Stuart Beare</t>
  </si>
  <si>
    <t>Andy Wilks</t>
  </si>
  <si>
    <t>Andy Gowen</t>
  </si>
  <si>
    <t>Gary Plews</t>
  </si>
  <si>
    <t>Paul Price</t>
  </si>
  <si>
    <t>Mike Readings</t>
  </si>
  <si>
    <t>Sam Beare</t>
  </si>
  <si>
    <t>Keith Parker</t>
  </si>
  <si>
    <t>Paul Albutt</t>
  </si>
  <si>
    <t>Sherpa Indy</t>
  </si>
  <si>
    <t>Crossle</t>
  </si>
  <si>
    <t>Ibex</t>
  </si>
  <si>
    <t>Impunity</t>
  </si>
  <si>
    <t>Concordish</t>
  </si>
  <si>
    <t>Concord</t>
  </si>
  <si>
    <t>MSR</t>
  </si>
  <si>
    <t>Sherpa</t>
  </si>
  <si>
    <t>Hamilton</t>
  </si>
  <si>
    <t>CAP</t>
  </si>
  <si>
    <t>Cartwright</t>
  </si>
  <si>
    <t>BAN</t>
  </si>
  <si>
    <t>Chitty</t>
  </si>
  <si>
    <t>Apex</t>
  </si>
  <si>
    <t>CAP MkV</t>
  </si>
  <si>
    <t>Facsimile</t>
  </si>
  <si>
    <t>SRB</t>
  </si>
  <si>
    <t>Kincraft</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</si>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</sst>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FF0000"/>
      <name val="Calibri"/>
      <family val="2"/>
      <scheme val="minor"/>
    </font>
    <font>
      <b/>
      <sz val="11"/>
      <color theme="1"/>
      <name val="Calibri"/>
      <family val="2"/>
      <scheme val="minor"/>
    </font>
    <font>
      <sz val="16"/>
      <color rgb="FF006699"/>
      <name val="Calibri"/>
      <family val="2"/>
      <scheme val="minor"/>
    </font>
  </fonts>
  <fills count="7">
    <fill>
      <patternFill patternType="none"/>
    </fill>
    <fill>
      <patternFill patternType="gray125"/>
    </fill>
    <fill>
      <patternFill patternType="solid">
        <fgColor theme="8" tint="-0.249977111117893"/>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rgb="FFC00000"/>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43">
    <xf numFmtId="0" fontId="0" fillId="0" borderId="0" xfId="0"/>
    <xf numFmtId="0" fontId="2" fillId="0" borderId="2" xfId="0" applyFont="1" applyBorder="1" applyAlignment="1">
      <alignment horizontal="center" wrapText="1"/>
    </xf>
    <xf numFmtId="0" fontId="2" fillId="0" borderId="0" xfId="0" applyFont="1" applyAlignment="1">
      <alignment horizontal="center" wrapText="1"/>
    </xf>
    <xf numFmtId="0" fontId="0" fillId="0" borderId="0" xfId="0"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wrapText="1"/>
    </xf>
    <xf numFmtId="0" fontId="2" fillId="5" borderId="1" xfId="0" applyFont="1" applyFill="1" applyBorder="1" applyAlignment="1">
      <alignment horizontal="center"/>
    </xf>
    <xf numFmtId="0" fontId="2" fillId="5" borderId="1" xfId="0" applyFont="1" applyFill="1" applyBorder="1" applyAlignment="1">
      <alignment horizontal="center" wrapText="1"/>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0" borderId="1" xfId="0" applyBorder="1" applyAlignment="1" applyProtection="1">
      <alignment horizontal="center"/>
      <protection locked="0"/>
    </xf>
    <xf numFmtId="0" fontId="0" fillId="0" borderId="1" xfId="0" applyBorder="1" applyAlignment="1">
      <alignment horizontal="center"/>
    </xf>
    <xf numFmtId="0" fontId="2" fillId="0" borderId="0" xfId="0" applyFont="1"/>
    <xf numFmtId="0" fontId="2" fillId="0" borderId="3" xfId="0" applyFont="1" applyBorder="1" applyAlignment="1">
      <alignment horizontal="center" wrapText="1"/>
    </xf>
    <xf numFmtId="0" fontId="0" fillId="6" borderId="0" xfId="0" applyFill="1" applyAlignment="1">
      <alignment horizontal="center"/>
    </xf>
    <xf numFmtId="0" fontId="2" fillId="5" borderId="1" xfId="0" applyFont="1" applyFill="1" applyBorder="1" applyAlignment="1">
      <alignment horizontal="left"/>
    </xf>
    <xf numFmtId="0" fontId="0" fillId="0" borderId="0" xfId="0" applyProtection="1">
      <protection locked="0"/>
    </xf>
    <xf numFmtId="0" fontId="0" fillId="0" borderId="0" xfId="0" applyAlignment="1" applyProtection="1">
      <alignment horizontal="center"/>
      <protection locked="0"/>
    </xf>
    <xf numFmtId="0" fontId="0" fillId="0" borderId="1" xfId="0" applyBorder="1" applyAlignment="1">
      <alignment horizontal="left"/>
    </xf>
    <xf numFmtId="0" fontId="0" fillId="0" borderId="1" xfId="0" applyBorder="1" applyAlignment="1" applyProtection="1">
      <alignment horizontal="left"/>
      <protection locked="0"/>
    </xf>
    <xf numFmtId="0" fontId="0" fillId="0" borderId="0" xfId="0" applyAlignment="1">
      <alignment horizontal="left"/>
    </xf>
    <xf numFmtId="0" fontId="0" fillId="0" borderId="7" xfId="0" applyBorder="1" applyAlignment="1" applyProtection="1">
      <alignment horizontal="left"/>
      <protection locked="0"/>
    </xf>
    <xf numFmtId="0" fontId="0" fillId="0" borderId="0" xfId="0" applyAlignment="1" applyProtection="1">
      <alignment horizontal="left"/>
      <protection locked="0"/>
    </xf>
    <xf numFmtId="0" fontId="3" fillId="0" borderId="0" xfId="0" applyFont="1"/>
    <xf numFmtId="0" fontId="0" fillId="0" borderId="7" xfId="0" applyBorder="1" applyAlignment="1" applyProtection="1">
      <alignment horizontal="center"/>
      <protection locked="0"/>
    </xf>
    <xf numFmtId="0" fontId="0" fillId="0" borderId="1" xfId="0" applyFill="1" applyBorder="1" applyAlignment="1" applyProtection="1">
      <alignment horizontal="left"/>
      <protection locked="0"/>
    </xf>
    <xf numFmtId="0" fontId="2" fillId="4" borderId="0" xfId="0" applyFont="1" applyFill="1" applyAlignment="1">
      <alignment horizontal="center" wrapText="1"/>
    </xf>
    <xf numFmtId="0" fontId="2" fillId="3" borderId="0" xfId="0" applyFont="1" applyFill="1" applyAlignment="1">
      <alignment horizontal="center" wrapText="1"/>
    </xf>
    <xf numFmtId="0" fontId="2" fillId="2" borderId="0" xfId="0" applyFont="1" applyFill="1" applyAlignment="1">
      <alignment horizontal="center" wrapText="1"/>
    </xf>
    <xf numFmtId="0" fontId="2" fillId="6" borderId="0" xfId="0" applyFont="1" applyFill="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1" xfId="0" applyBorder="1" applyAlignment="1">
      <alignment horizontal="center"/>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 xfId="0" applyFont="1" applyBorder="1" applyAlignment="1">
      <alignment horizontal="center"/>
    </xf>
  </cellXfs>
  <cellStyles count="1">
    <cellStyle name="Normal" xfId="0" builtinId="0"/>
  </cellStyles>
  <dxfs count="16">
    <dxf>
      <fill>
        <patternFill>
          <bgColor rgb="FF00B050"/>
        </patternFill>
      </fill>
    </dxf>
    <dxf>
      <fill>
        <patternFill>
          <bgColor rgb="FFC00000"/>
        </patternFill>
      </fill>
    </dxf>
    <dxf>
      <font>
        <color theme="0"/>
      </font>
    </dxf>
    <dxf>
      <font>
        <color theme="0"/>
      </font>
    </dxf>
    <dxf>
      <font>
        <color theme="0"/>
      </font>
    </dxf>
    <dxf>
      <font>
        <color theme="0"/>
      </font>
    </dxf>
    <dxf>
      <font>
        <color theme="0"/>
      </font>
    </dxf>
    <dxf>
      <font>
        <color theme="0"/>
      </font>
    </dxf>
    <dxf>
      <font>
        <color theme="0"/>
      </font>
      <fill>
        <patternFill>
          <bgColor rgb="FFC00000"/>
        </patternFill>
      </fill>
    </dxf>
    <dxf>
      <font>
        <color theme="0"/>
      </font>
      <fill>
        <patternFill>
          <bgColor rgb="FF006699"/>
        </patternFill>
      </fill>
    </dxf>
    <dxf>
      <fill>
        <patternFill>
          <bgColor rgb="FF00B050"/>
        </patternFill>
      </fill>
    </dxf>
    <dxf>
      <fill>
        <patternFill>
          <bgColor theme="9" tint="-0.24994659260841701"/>
        </patternFill>
      </fill>
    </dxf>
    <dxf>
      <font>
        <color theme="0"/>
      </font>
    </dxf>
    <dxf>
      <font>
        <color theme="0"/>
      </font>
    </dxf>
    <dxf>
      <fill>
        <patternFill>
          <bgColor rgb="FF00B05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externalLink" Target="externalLinks/externalLink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23</xdr:col>
      <xdr:colOff>162927</xdr:colOff>
      <xdr:row>65</xdr:row>
      <xdr:rowOff>0</xdr:rowOff>
    </xdr:from>
    <xdr:to>
      <xdr:col>36</xdr:col>
      <xdr:colOff>316473</xdr:colOff>
      <xdr:row>70</xdr:row>
      <xdr:rowOff>76200</xdr:rowOff>
    </xdr:to>
    <xdr:pic>
      <xdr:nvPicPr>
        <xdr:cNvPr id="2" name="Picture 1" descr="HSTA Logo Colour">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83152" y="12420600"/>
          <a:ext cx="1033354" cy="1028700"/>
        </a:xfrm>
        <a:prstGeom prst="rect">
          <a:avLst/>
        </a:prstGeom>
        <a:noFill/>
        <a:ln w="6350" cmpd="sng">
          <a:solidFill>
            <a:srgbClr val="000000"/>
          </a:solidFill>
          <a:miter lim="800000"/>
          <a:headEnd/>
          <a:tailEn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Trials/Master%20Sporting%20Trials%20Spread%20Feb16.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Running Order"/>
      <sheetName val="All Running Order working doc"/>
      <sheetName val="All Finishing Order"/>
      <sheetName val="Red Finishing Order"/>
      <sheetName val="Blue Finishing Order"/>
      <sheetName val="Green Finishing Order"/>
    </sheetNames>
    <sheetDataSet>
      <sheetData sheetId="0">
        <row r="1003">
          <cell r="E1003" t="str">
            <v>A</v>
          </cell>
        </row>
        <row r="1004">
          <cell r="E1004" t="str">
            <v>B</v>
          </cell>
        </row>
        <row r="1005">
          <cell r="E1005" t="str">
            <v>Novice</v>
          </cell>
        </row>
        <row r="1006">
          <cell r="E1006" t="str">
            <v>Clubman</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10"/>
  <sheetViews>
    <sheetView showGridLines="0" workbookViewId="0" xr3:uid="{AEA406A1-0E4B-5B11-9CD5-51D6E497D94C}">
      <selection activeCell="C35" sqref="C35"/>
    </sheetView>
  </sheetViews>
  <sheetFormatPr defaultRowHeight="15" x14ac:dyDescent="0.2"/>
  <sheetData>
    <row r="2" spans="1:2" ht="21" x14ac:dyDescent="0.3">
      <c r="B2" s="25" t="s">
        <v>69</v>
      </c>
    </row>
    <row r="3" spans="1:2" x14ac:dyDescent="0.2">
      <c r="A3">
        <v>1</v>
      </c>
      <c r="B3" t="s">
        <v>68</v>
      </c>
    </row>
    <row r="4" spans="1:2" x14ac:dyDescent="0.2">
      <c r="A4">
        <v>2</v>
      </c>
      <c r="B4" t="s">
        <v>67</v>
      </c>
    </row>
    <row r="5" spans="1:2" x14ac:dyDescent="0.2">
      <c r="A5">
        <v>3</v>
      </c>
      <c r="B5" t="s">
        <v>70</v>
      </c>
    </row>
    <row r="6" spans="1:2" x14ac:dyDescent="0.2">
      <c r="A6">
        <v>4</v>
      </c>
      <c r="B6" t="s">
        <v>71</v>
      </c>
    </row>
    <row r="7" spans="1:2" x14ac:dyDescent="0.2">
      <c r="A7">
        <v>5</v>
      </c>
      <c r="B7" t="s">
        <v>66</v>
      </c>
    </row>
    <row r="8" spans="1:2" x14ac:dyDescent="0.2">
      <c r="A8">
        <v>6</v>
      </c>
      <c r="B8" t="s">
        <v>65</v>
      </c>
    </row>
    <row r="9" spans="1:2" x14ac:dyDescent="0.2">
      <c r="A9">
        <v>7</v>
      </c>
      <c r="B9" t="s">
        <v>64</v>
      </c>
    </row>
    <row r="10" spans="1:2" x14ac:dyDescent="0.2">
      <c r="A10">
        <v>8</v>
      </c>
      <c r="B10" t="s">
        <v>63</v>
      </c>
    </row>
  </sheetData>
  <sheetProtection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Q1004"/>
  <sheetViews>
    <sheetView topLeftCell="B1" zoomScale="80" zoomScaleNormal="80" workbookViewId="0" xr3:uid="{7BE570AB-09E9-518F-B8F7-3F91B7162CA9}">
      <selection activeCell="D3" sqref="D3"/>
    </sheetView>
  </sheetViews>
  <sheetFormatPr defaultColWidth="9.14453125" defaultRowHeight="15" x14ac:dyDescent="0.2"/>
  <cols>
    <col min="1" max="1" width="9.68359375" style="3" hidden="1" customWidth="1"/>
    <col min="2" max="2" width="4.5703125" style="3" bestFit="1" customWidth="1"/>
    <col min="3" max="4" width="20.71484375" style="22" customWidth="1"/>
    <col min="5" max="5" width="15.73828125" style="22" customWidth="1"/>
    <col min="6" max="6" width="5.6484375" style="3" customWidth="1"/>
    <col min="7" max="7" width="12.64453125" style="3" bestFit="1" customWidth="1"/>
    <col min="8" max="11" width="2.95703125" style="3" customWidth="1"/>
    <col min="12" max="12" width="7.6640625" style="3" bestFit="1" customWidth="1"/>
    <col min="13" max="13" width="9.14453125" style="3" bestFit="1" customWidth="1"/>
    <col min="14" max="14" width="6.58984375" style="3" bestFit="1" customWidth="1"/>
    <col min="15" max="24" width="2.95703125" style="3" customWidth="1"/>
    <col min="25" max="25" width="8.203125" style="3" bestFit="1" customWidth="1"/>
    <col min="26" max="35" width="2.95703125" style="3" customWidth="1"/>
    <col min="36" max="36" width="8.203125" style="3" bestFit="1" customWidth="1"/>
    <col min="37" max="37" width="11.296875" style="3" bestFit="1" customWidth="1"/>
    <col min="38" max="47" width="2.95703125" style="3" customWidth="1"/>
    <col min="48" max="48" width="8.203125" style="3" bestFit="1" customWidth="1"/>
    <col min="49" max="49" width="11.296875" style="3" bestFit="1" customWidth="1"/>
    <col min="50" max="59" width="2.95703125" style="3" customWidth="1"/>
    <col min="60" max="60" width="8.203125" style="3" bestFit="1" customWidth="1"/>
    <col min="61" max="61" width="7.93359375" style="3" bestFit="1" customWidth="1"/>
    <col min="62" max="65" width="3.765625" style="3" customWidth="1"/>
    <col min="66" max="69" width="3.765625" style="3" hidden="1" customWidth="1"/>
    <col min="70" max="71" width="9.14453125" style="3" customWidth="1"/>
    <col min="72" max="72" width="8.47265625" style="3" bestFit="1" customWidth="1"/>
    <col min="73" max="73" width="10.22265625" style="3" bestFit="1" customWidth="1"/>
    <col min="74" max="74" width="8.47265625" style="3" bestFit="1" customWidth="1"/>
    <col min="75" max="75" width="10.22265625" style="3" bestFit="1" customWidth="1"/>
    <col min="76" max="76" width="7.26171875" style="3" bestFit="1" customWidth="1"/>
    <col min="77" max="77" width="10.22265625" style="3" bestFit="1" customWidth="1"/>
    <col min="78" max="85" width="10.22265625" style="3" customWidth="1"/>
    <col min="86" max="86" width="7.93359375" style="3" bestFit="1" customWidth="1"/>
    <col min="87" max="87" width="12.375" style="3" bestFit="1" customWidth="1"/>
    <col min="88" max="88" width="9.81640625" style="3" bestFit="1" customWidth="1"/>
    <col min="89" max="89" width="10.22265625" style="3" bestFit="1" customWidth="1"/>
    <col min="90" max="90" width="12.23828125" style="3" bestFit="1" customWidth="1"/>
    <col min="91" max="92" width="16.27734375" style="3" bestFit="1" customWidth="1"/>
    <col min="93" max="94" width="9.14453125" style="3"/>
    <col min="95" max="95" width="3.359375" style="3" hidden="1" customWidth="1"/>
    <col min="96" max="16384" width="9.14453125" style="3"/>
  </cols>
  <sheetData>
    <row r="1" spans="1:95" ht="51.75" customHeight="1" x14ac:dyDescent="0.2">
      <c r="B1" s="13"/>
      <c r="C1" s="20"/>
      <c r="D1" s="20"/>
      <c r="E1" s="20"/>
      <c r="F1" s="13"/>
      <c r="G1" s="13"/>
      <c r="H1" s="35" t="s">
        <v>0</v>
      </c>
      <c r="I1" s="35"/>
      <c r="J1" s="35"/>
      <c r="K1" s="35"/>
      <c r="L1" s="36" t="s">
        <v>1</v>
      </c>
      <c r="M1" s="1"/>
      <c r="N1" s="42" t="s">
        <v>2</v>
      </c>
      <c r="O1" s="38" t="s">
        <v>3</v>
      </c>
      <c r="P1" s="38"/>
      <c r="Q1" s="38"/>
      <c r="R1" s="38"/>
      <c r="S1" s="38"/>
      <c r="T1" s="38"/>
      <c r="U1" s="38"/>
      <c r="V1" s="38"/>
      <c r="W1" s="38"/>
      <c r="X1" s="38"/>
      <c r="Y1" s="35" t="s">
        <v>4</v>
      </c>
      <c r="Z1" s="38" t="s">
        <v>5</v>
      </c>
      <c r="AA1" s="38"/>
      <c r="AB1" s="38"/>
      <c r="AC1" s="38"/>
      <c r="AD1" s="38"/>
      <c r="AE1" s="38"/>
      <c r="AF1" s="38"/>
      <c r="AG1" s="38"/>
      <c r="AH1" s="38"/>
      <c r="AI1" s="38"/>
      <c r="AJ1" s="35" t="s">
        <v>4</v>
      </c>
      <c r="AK1" s="35" t="s">
        <v>6</v>
      </c>
      <c r="AL1" s="38" t="s">
        <v>7</v>
      </c>
      <c r="AM1" s="38"/>
      <c r="AN1" s="38"/>
      <c r="AO1" s="38"/>
      <c r="AP1" s="38"/>
      <c r="AQ1" s="38"/>
      <c r="AR1" s="38"/>
      <c r="AS1" s="38"/>
      <c r="AT1" s="38"/>
      <c r="AU1" s="38"/>
      <c r="AV1" s="35" t="s">
        <v>4</v>
      </c>
      <c r="AW1" s="35" t="s">
        <v>6</v>
      </c>
      <c r="AX1" s="38" t="s">
        <v>43</v>
      </c>
      <c r="AY1" s="38"/>
      <c r="AZ1" s="38"/>
      <c r="BA1" s="38"/>
      <c r="BB1" s="38"/>
      <c r="BC1" s="38"/>
      <c r="BD1" s="38"/>
      <c r="BE1" s="38"/>
      <c r="BF1" s="38"/>
      <c r="BG1" s="38"/>
      <c r="BH1" s="35" t="s">
        <v>4</v>
      </c>
      <c r="BI1" s="35" t="s">
        <v>8</v>
      </c>
      <c r="BJ1" s="32" t="s">
        <v>9</v>
      </c>
      <c r="BK1" s="33"/>
      <c r="BL1" s="33"/>
      <c r="BM1" s="34"/>
      <c r="BN1" s="32" t="s">
        <v>9</v>
      </c>
      <c r="BO1" s="33"/>
      <c r="BP1" s="33"/>
      <c r="BQ1" s="34"/>
      <c r="BR1" s="36" t="str">
        <f>Constants!$D$2</f>
        <v>National</v>
      </c>
      <c r="BS1" s="36" t="str">
        <f>CONCATENATE("Position in "," ",Constants!$D$2)</f>
        <v>Position in  National</v>
      </c>
      <c r="BT1" s="36" t="str">
        <f>CONCATENATE(,"CLASS"," ",Constants!$B$2)</f>
        <v>CLASS Red</v>
      </c>
      <c r="BU1" s="36" t="str">
        <f>CONCATENATE("Position in CLASS"," ",Constants!$B$2)</f>
        <v>Position in CLASS Red</v>
      </c>
      <c r="BV1" s="36" t="str">
        <f>CONCATENATE(,"CLASS"," ",Constants!$B$3)</f>
        <v>CLASS Blue</v>
      </c>
      <c r="BW1" s="36" t="str">
        <f>CONCATENATE("Position in CLASS"," ",Constants!$B$3)</f>
        <v>Position in CLASS Blue</v>
      </c>
      <c r="BX1" s="36" t="str">
        <f>CONCATENATE(,Constants!$B$4," ","CLASS")</f>
        <v>Rookie CLASS</v>
      </c>
      <c r="BY1" s="36" t="str">
        <f>CONCATENATE("Position in ",Constants!$B$4," ","CLASS")</f>
        <v>Position in Rookie CLASS</v>
      </c>
      <c r="BZ1" s="36" t="str">
        <f>Constants!$D$3</f>
        <v>Clubman</v>
      </c>
      <c r="CA1" s="36" t="str">
        <f>CONCATENATE("Position in "," ",Constants!$D$3)</f>
        <v>Position in  Clubman</v>
      </c>
      <c r="CB1" s="36" t="str">
        <f>CONCATENATE(,Constants!$B$5," ","CLASS")</f>
        <v>Club-A CLASS</v>
      </c>
      <c r="CC1" s="36" t="str">
        <f>CONCATENATE("Position in ",Constants!$B$5," ","CLASS")</f>
        <v>Position in Club-A CLASS</v>
      </c>
      <c r="CD1" s="36" t="str">
        <f>CONCATENATE(,Constants!$B$6," ","CLASS")</f>
        <v>Club-B CLASS</v>
      </c>
      <c r="CE1" s="36" t="str">
        <f>CONCATENATE("Position in ",Constants!$B$6," ","CLASS")</f>
        <v>Position in Club-B CLASS</v>
      </c>
      <c r="CF1" s="36" t="str">
        <f>CONCATENATE(,Constants!$B$7," ","CLASS")</f>
        <v>Club-N CLASS</v>
      </c>
      <c r="CG1" s="36" t="str">
        <f>CONCATENATE("Position in ",Constants!$B$7," ","CLASS")</f>
        <v>Position in Club-N CLASS</v>
      </c>
      <c r="CH1" s="36" t="s">
        <v>49</v>
      </c>
      <c r="CI1" s="36" t="str">
        <f>CONCATENATE("Position in ",Constants!$C$4," ","CLASS")</f>
        <v>Position in Post-Historic CLASS</v>
      </c>
      <c r="CJ1" s="36" t="s">
        <v>10</v>
      </c>
      <c r="CK1" s="36" t="s">
        <v>11</v>
      </c>
      <c r="CL1" s="35" t="s">
        <v>12</v>
      </c>
      <c r="CM1" s="35" t="s">
        <v>13</v>
      </c>
      <c r="CN1" s="35" t="s">
        <v>50</v>
      </c>
      <c r="CO1" s="2"/>
      <c r="CP1" s="2"/>
      <c r="CQ1" s="2"/>
    </row>
    <row r="2" spans="1:95" ht="16.5" customHeight="1" x14ac:dyDescent="0.2">
      <c r="B2" s="4" t="s">
        <v>21</v>
      </c>
      <c r="C2" s="5" t="s">
        <v>22</v>
      </c>
      <c r="D2" s="5" t="s">
        <v>23</v>
      </c>
      <c r="E2" s="5" t="s">
        <v>24</v>
      </c>
      <c r="F2" s="4" t="s">
        <v>25</v>
      </c>
      <c r="G2" s="4" t="s">
        <v>26</v>
      </c>
      <c r="H2" s="6">
        <v>1</v>
      </c>
      <c r="I2" s="6">
        <v>2</v>
      </c>
      <c r="J2" s="6">
        <v>3</v>
      </c>
      <c r="K2" s="6">
        <v>4</v>
      </c>
      <c r="L2" s="37"/>
      <c r="M2" s="15" t="s">
        <v>78</v>
      </c>
      <c r="N2" s="42"/>
      <c r="O2" s="4" t="s">
        <v>27</v>
      </c>
      <c r="P2" s="4" t="s">
        <v>28</v>
      </c>
      <c r="Q2" s="4" t="s">
        <v>29</v>
      </c>
      <c r="R2" s="4" t="s">
        <v>30</v>
      </c>
      <c r="S2" s="4" t="s">
        <v>31</v>
      </c>
      <c r="T2" s="4" t="s">
        <v>32</v>
      </c>
      <c r="U2" s="4" t="s">
        <v>33</v>
      </c>
      <c r="V2" s="4" t="s">
        <v>34</v>
      </c>
      <c r="W2" s="4" t="s">
        <v>35</v>
      </c>
      <c r="X2" s="4" t="s">
        <v>36</v>
      </c>
      <c r="Y2" s="35"/>
      <c r="Z2" s="4" t="s">
        <v>27</v>
      </c>
      <c r="AA2" s="4" t="s">
        <v>28</v>
      </c>
      <c r="AB2" s="4" t="s">
        <v>29</v>
      </c>
      <c r="AC2" s="4" t="s">
        <v>30</v>
      </c>
      <c r="AD2" s="4" t="s">
        <v>31</v>
      </c>
      <c r="AE2" s="4" t="s">
        <v>32</v>
      </c>
      <c r="AF2" s="4" t="s">
        <v>33</v>
      </c>
      <c r="AG2" s="4" t="s">
        <v>34</v>
      </c>
      <c r="AH2" s="4" t="s">
        <v>35</v>
      </c>
      <c r="AI2" s="4" t="s">
        <v>36</v>
      </c>
      <c r="AJ2" s="35"/>
      <c r="AK2" s="35"/>
      <c r="AL2" s="4" t="s">
        <v>27</v>
      </c>
      <c r="AM2" s="4" t="s">
        <v>28</v>
      </c>
      <c r="AN2" s="4" t="s">
        <v>29</v>
      </c>
      <c r="AO2" s="4" t="s">
        <v>30</v>
      </c>
      <c r="AP2" s="4" t="s">
        <v>31</v>
      </c>
      <c r="AQ2" s="4" t="s">
        <v>32</v>
      </c>
      <c r="AR2" s="4" t="s">
        <v>33</v>
      </c>
      <c r="AS2" s="4" t="s">
        <v>34</v>
      </c>
      <c r="AT2" s="4" t="s">
        <v>35</v>
      </c>
      <c r="AU2" s="4" t="s">
        <v>36</v>
      </c>
      <c r="AV2" s="35"/>
      <c r="AW2" s="35"/>
      <c r="AX2" s="4" t="s">
        <v>27</v>
      </c>
      <c r="AY2" s="4" t="s">
        <v>28</v>
      </c>
      <c r="AZ2" s="4" t="s">
        <v>29</v>
      </c>
      <c r="BA2" s="4" t="s">
        <v>30</v>
      </c>
      <c r="BB2" s="4" t="s">
        <v>31</v>
      </c>
      <c r="BC2" s="4" t="s">
        <v>32</v>
      </c>
      <c r="BD2" s="4" t="s">
        <v>33</v>
      </c>
      <c r="BE2" s="4" t="s">
        <v>34</v>
      </c>
      <c r="BF2" s="4" t="s">
        <v>35</v>
      </c>
      <c r="BG2" s="4" t="s">
        <v>36</v>
      </c>
      <c r="BH2" s="35"/>
      <c r="BI2" s="35"/>
      <c r="BJ2" s="6">
        <v>1</v>
      </c>
      <c r="BK2" s="6">
        <v>2</v>
      </c>
      <c r="BL2" s="6">
        <v>3</v>
      </c>
      <c r="BM2" s="6">
        <v>4</v>
      </c>
      <c r="BN2" s="6">
        <v>1</v>
      </c>
      <c r="BO2" s="6">
        <v>2</v>
      </c>
      <c r="BP2" s="6">
        <v>3</v>
      </c>
      <c r="BQ2" s="15">
        <v>4</v>
      </c>
      <c r="BR2" s="37"/>
      <c r="BS2" s="37"/>
      <c r="BT2" s="37"/>
      <c r="BU2" s="37"/>
      <c r="BV2" s="37"/>
      <c r="BW2" s="37"/>
      <c r="BX2" s="37"/>
      <c r="BY2" s="37"/>
      <c r="BZ2" s="37"/>
      <c r="CA2" s="37"/>
      <c r="CB2" s="37"/>
      <c r="CC2" s="37"/>
      <c r="CD2" s="37"/>
      <c r="CE2" s="37"/>
      <c r="CF2" s="37"/>
      <c r="CG2" s="37"/>
      <c r="CH2" s="37"/>
      <c r="CI2" s="37"/>
      <c r="CJ2" s="37"/>
      <c r="CK2" s="37"/>
      <c r="CL2" s="35"/>
      <c r="CM2" s="35" t="s">
        <v>13</v>
      </c>
      <c r="CN2" s="35" t="s">
        <v>13</v>
      </c>
      <c r="CO2" s="2"/>
      <c r="CP2" s="2"/>
      <c r="CQ2" s="2"/>
    </row>
    <row r="3" spans="1:95" ht="16.5" customHeight="1" x14ac:dyDescent="0.2">
      <c r="C3" s="17" t="s">
        <v>39</v>
      </c>
      <c r="D3" s="17"/>
      <c r="E3" s="17"/>
      <c r="F3" s="7"/>
      <c r="G3" s="7"/>
      <c r="H3" s="8"/>
      <c r="I3" s="8"/>
      <c r="J3" s="8"/>
      <c r="K3" s="8"/>
      <c r="L3" s="8"/>
      <c r="M3" s="8"/>
      <c r="N3" s="7" t="s">
        <v>40</v>
      </c>
      <c r="O3" s="7">
        <f t="shared" ref="O3:X3" si="0">MIN(O4:O60)</f>
        <v>4</v>
      </c>
      <c r="P3" s="7">
        <f t="shared" si="0"/>
        <v>1</v>
      </c>
      <c r="Q3" s="7">
        <f t="shared" si="0"/>
        <v>6</v>
      </c>
      <c r="R3" s="7">
        <f t="shared" si="0"/>
        <v>4</v>
      </c>
      <c r="S3" s="7">
        <f t="shared" si="0"/>
        <v>1</v>
      </c>
      <c r="T3" s="7">
        <f t="shared" si="0"/>
        <v>4</v>
      </c>
      <c r="U3" s="7">
        <f t="shared" si="0"/>
        <v>0</v>
      </c>
      <c r="V3" s="7">
        <f t="shared" si="0"/>
        <v>3</v>
      </c>
      <c r="W3" s="7">
        <f t="shared" si="0"/>
        <v>0</v>
      </c>
      <c r="X3" s="7">
        <f t="shared" si="0"/>
        <v>0</v>
      </c>
      <c r="Y3" s="8">
        <f>SUM(O3:X3)</f>
        <v>23</v>
      </c>
      <c r="Z3" s="7">
        <f t="shared" ref="Z3:AI3" si="1">MIN(Z4:Z60)</f>
        <v>0</v>
      </c>
      <c r="AA3" s="7">
        <f t="shared" si="1"/>
        <v>1</v>
      </c>
      <c r="AB3" s="7">
        <f t="shared" si="1"/>
        <v>1</v>
      </c>
      <c r="AC3" s="7">
        <f t="shared" si="1"/>
        <v>3</v>
      </c>
      <c r="AD3" s="7">
        <f t="shared" si="1"/>
        <v>3</v>
      </c>
      <c r="AE3" s="7">
        <f t="shared" si="1"/>
        <v>0</v>
      </c>
      <c r="AF3" s="7">
        <f t="shared" si="1"/>
        <v>0</v>
      </c>
      <c r="AG3" s="7">
        <f t="shared" si="1"/>
        <v>0</v>
      </c>
      <c r="AH3" s="7">
        <f t="shared" si="1"/>
        <v>0</v>
      </c>
      <c r="AI3" s="7">
        <f t="shared" si="1"/>
        <v>0</v>
      </c>
      <c r="AJ3" s="8">
        <f>SUM(Z3:AI3)</f>
        <v>8</v>
      </c>
      <c r="AK3" s="8">
        <f>AJ3+Y3</f>
        <v>31</v>
      </c>
      <c r="AL3" s="7">
        <f t="shared" ref="AL3:AU3" si="2">MIN(AL4:AL60)</f>
        <v>0</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0</v>
      </c>
      <c r="AW3" s="8">
        <f>AV3+AK3</f>
        <v>31</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31</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2">
      <c r="A4" s="3" t="str">
        <f>CONCATENATE(Constants!$B$5,CQ4,)</f>
        <v>Club-A1</v>
      </c>
      <c r="B4" s="12">
        <f>IFERROR(VLOOKUP($A4,'All Running Order working doc'!$A$4:$CO$60,B$100,FALSE),"-")</f>
        <v>22</v>
      </c>
      <c r="C4" s="12" t="str">
        <f>IFERROR(VLOOKUP($A4,'All Running Order working doc'!$A$4:$CO$60,C$100,FALSE),"-")</f>
        <v>Phil Haines</v>
      </c>
      <c r="D4" s="12">
        <f>IFERROR(VLOOKUP($A4,'All Running Order working doc'!$A$4:$CO$60,D$100,FALSE),"-")</f>
        <v>0</v>
      </c>
      <c r="E4" s="12" t="str">
        <f>IFERROR(VLOOKUP($A4,'All Running Order working doc'!$A$4:$CO$60,E$100,FALSE),"-")</f>
        <v>Facsimile</v>
      </c>
      <c r="F4" s="12">
        <f>IFERROR(VLOOKUP($A4,'All Running Order working doc'!$A$4:$CO$60,F$100,FALSE),"-")</f>
        <v>1300</v>
      </c>
      <c r="G4" s="12" t="str">
        <f>IFERROR(VLOOKUP($A4,'All Running Order working doc'!$A$4:$CO$60,G$100,FALSE),"-")</f>
        <v>Live</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Clubman</v>
      </c>
      <c r="N4" s="12" t="str">
        <f>IFERROR(VLOOKUP($A4,'All Running Order working doc'!$A$4:$CO$60,N$100,FALSE),"-")</f>
        <v>Club-A</v>
      </c>
      <c r="O4" s="12">
        <f>IFERROR(VLOOKUP($A4,'All Running Order working doc'!$A$4:$CO$60,O$100,FALSE),"-")</f>
        <v>5</v>
      </c>
      <c r="P4" s="12">
        <f>IFERROR(VLOOKUP($A4,'All Running Order working doc'!$A$4:$CO$60,P$100,FALSE),"-")</f>
        <v>1</v>
      </c>
      <c r="Q4" s="12">
        <f>IFERROR(VLOOKUP($A4,'All Running Order working doc'!$A$4:$CO$60,Q$100,FALSE),"-")</f>
        <v>6</v>
      </c>
      <c r="R4" s="12">
        <f>IFERROR(VLOOKUP($A4,'All Running Order working doc'!$A$4:$CO$60,R$100,FALSE),"-")</f>
        <v>4</v>
      </c>
      <c r="S4" s="12">
        <f>IFERROR(VLOOKUP($A4,'All Running Order working doc'!$A$4:$CO$60,S$100,FALSE),"-")</f>
        <v>8</v>
      </c>
      <c r="T4" s="12">
        <f>IFERROR(VLOOKUP($A4,'All Running Order working doc'!$A$4:$CO$60,T$100,FALSE),"-")</f>
        <v>4</v>
      </c>
      <c r="U4" s="12">
        <f>IFERROR(VLOOKUP($A4,'All Running Order working doc'!$A$4:$CO$60,U$100,FALSE),"-")</f>
        <v>2</v>
      </c>
      <c r="V4" s="12">
        <f>IFERROR(VLOOKUP($A4,'All Running Order working doc'!$A$4:$CO$60,V$100,FALSE),"-")</f>
        <v>4</v>
      </c>
      <c r="W4" s="12">
        <f>IFERROR(VLOOKUP($A4,'All Running Order working doc'!$A$4:$CO$60,W$100,FALSE),"-")</f>
        <v>0</v>
      </c>
      <c r="X4" s="12">
        <f>IFERROR(VLOOKUP($A4,'All Running Order working doc'!$A$4:$CO$60,X$100,FALSE),"-")</f>
        <v>0</v>
      </c>
      <c r="Y4" s="12">
        <f>IFERROR(VLOOKUP($A4,'All Running Order working doc'!$A$4:$CO$60,Y$100,FALSE),"-")</f>
        <v>34</v>
      </c>
      <c r="Z4" s="12">
        <f>IFERROR(VLOOKUP($A4,'All Running Order working doc'!$A$4:$CO$60,Z$100,FALSE),"-")</f>
        <v>0</v>
      </c>
      <c r="AA4" s="12">
        <f>IFERROR(VLOOKUP($A4,'All Running Order working doc'!$A$4:$CO$60,AA$100,FALSE),"-")</f>
        <v>1</v>
      </c>
      <c r="AB4" s="12">
        <f>IFERROR(VLOOKUP($A4,'All Running Order working doc'!$A$4:$CO$60,AB$100,FALSE),"-")</f>
        <v>1</v>
      </c>
      <c r="AC4" s="12">
        <f>IFERROR(VLOOKUP($A4,'All Running Order working doc'!$A$4:$CO$60,AC$100,FALSE),"-")</f>
        <v>3</v>
      </c>
      <c r="AD4" s="12">
        <f>IFERROR(VLOOKUP($A4,'All Running Order working doc'!$A$4:$CO$60,AD$100,FALSE),"-")</f>
        <v>3</v>
      </c>
      <c r="AE4" s="12">
        <f>IFERROR(VLOOKUP($A4,'All Running Order working doc'!$A$4:$CO$60,AE$100,FALSE),"-")</f>
        <v>0</v>
      </c>
      <c r="AF4" s="12">
        <f>IFERROR(VLOOKUP($A4,'All Running Order working doc'!$A$4:$CO$60,AF$100,FALSE),"-")</f>
        <v>0</v>
      </c>
      <c r="AG4" s="12">
        <f>IFERROR(VLOOKUP($A4,'All Running Order working doc'!$A$4:$CO$60,AG$100,FALSE),"-")</f>
        <v>4</v>
      </c>
      <c r="AH4" s="12">
        <f>IFERROR(VLOOKUP($A4,'All Running Order working doc'!$A$4:$CO$60,AH$100,FALSE),"-")</f>
        <v>0</v>
      </c>
      <c r="AI4" s="12">
        <f>IFERROR(VLOOKUP($A4,'All Running Order working doc'!$A$4:$CO$60,AI$100,FALSE),"-")</f>
        <v>0</v>
      </c>
      <c r="AJ4" s="12">
        <f>IFERROR(VLOOKUP($A4,'All Running Order working doc'!$A$4:$CO$60,AJ$100,FALSE),"-")</f>
        <v>12</v>
      </c>
      <c r="AK4" s="12">
        <f>IFERROR(VLOOKUP($A4,'All Running Order working doc'!$A$4:$CO$60,AK$100,FALSE),"-")</f>
        <v>46</v>
      </c>
      <c r="AL4" s="12">
        <f>IFERROR(VLOOKUP($A4,'All Running Order working doc'!$A$4:$CO$60,AL$100,FALSE),"-")</f>
        <v>6</v>
      </c>
      <c r="AM4" s="12">
        <f>IFERROR(VLOOKUP($A4,'All Running Order working doc'!$A$4:$CO$60,AM$100,FALSE),"-")</f>
        <v>0</v>
      </c>
      <c r="AN4" s="12">
        <f>IFERROR(VLOOKUP($A4,'All Running Order working doc'!$A$4:$CO$60,AN$100,FALSE),"-")</f>
        <v>2</v>
      </c>
      <c r="AO4" s="12">
        <f>IFERROR(VLOOKUP($A4,'All Running Order working doc'!$A$4:$CO$60,AO$100,FALSE),"-")</f>
        <v>0</v>
      </c>
      <c r="AP4" s="12">
        <f>IFERROR(VLOOKUP($A4,'All Running Order working doc'!$A$4:$CO$60,AP$100,FALSE),"-")</f>
        <v>0</v>
      </c>
      <c r="AQ4" s="12">
        <f>IFERROR(VLOOKUP($A4,'All Running Order working doc'!$A$4:$CO$60,AQ$100,FALSE),"-")</f>
        <v>0</v>
      </c>
      <c r="AR4" s="12">
        <f>IFERROR(VLOOKUP($A4,'All Running Order working doc'!$A$4:$CO$60,AR$100,FALSE),"-")</f>
        <v>4</v>
      </c>
      <c r="AS4" s="12">
        <f>IFERROR(VLOOKUP($A4,'All Running Order working doc'!$A$4:$CO$60,AS$100,FALSE),"-")</f>
        <v>4</v>
      </c>
      <c r="AT4" s="12">
        <f>IFERROR(VLOOKUP($A4,'All Running Order working doc'!$A$4:$CO$60,AT$100,FALSE),"-")</f>
        <v>0</v>
      </c>
      <c r="AU4" s="12">
        <f>IFERROR(VLOOKUP($A4,'All Running Order working doc'!$A$4:$CO$60,AU$100,FALSE),"-")</f>
        <v>0</v>
      </c>
      <c r="AV4" s="12">
        <f>IFERROR(VLOOKUP($A4,'All Running Order working doc'!$A$4:$CO$60,AV$100,FALSE),"-")</f>
        <v>16</v>
      </c>
      <c r="AW4" s="12">
        <f>IFERROR(VLOOKUP($A4,'All Running Order working doc'!$A$4:$CO$60,AW$100,FALSE),"-")</f>
        <v>62</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62</v>
      </c>
      <c r="BJ4" s="12">
        <f>IFERROR(VLOOKUP($A4,'All Running Order working doc'!$A$4:$CO$60,BJ$100,FALSE),"-")</f>
        <v>15</v>
      </c>
      <c r="BK4" s="12">
        <f>IFERROR(VLOOKUP($A4,'All Running Order working doc'!$A$4:$CO$60,BK$100,FALSE),"-")</f>
        <v>9</v>
      </c>
      <c r="BL4" s="12">
        <f>IFERROR(VLOOKUP($A4,'All Running Order working doc'!$A$4:$CO$60,BL$100,FALSE),"-")</f>
        <v>8</v>
      </c>
      <c r="BM4" s="12">
        <f>IFERROR(VLOOKUP($A4,'All Running Order working doc'!$A$4:$CO$60,BM$100,FALSE),"-")</f>
        <v>8</v>
      </c>
      <c r="BN4" s="12">
        <f>IFERROR(VLOOKUP($A4,'All Running Order working doc'!$A$4:$CO$60,BN$100,FALSE),"-")</f>
        <v>15</v>
      </c>
      <c r="BO4" s="12">
        <f>IFERROR(VLOOKUP($A4,'All Running Order working doc'!$A$4:$CO$60,BO$100,FALSE),"-")</f>
        <v>9</v>
      </c>
      <c r="BP4" s="12">
        <f>IFERROR(VLOOKUP($A4,'All Running Order working doc'!$A$4:$CO$60,BP$100,FALSE),"-")</f>
        <v>8</v>
      </c>
      <c r="BQ4" s="12">
        <f>IFERROR(VLOOKUP($A4,'All Running Order working doc'!$A$4:$CO$60,BQ$100,FALSE),"-")</f>
        <v>8</v>
      </c>
      <c r="BR4" s="12" t="str">
        <f>IFERROR(VLOOKUP($A4,'All Running Order working doc'!$A$4:$CO$60,BR$100,FALSE),"-")</f>
        <v>-</v>
      </c>
      <c r="BS4" s="12" t="str">
        <f>IFERROR(VLOOKUP($A4,'All Running Order working doc'!$A$4:$CO$60,BS$100,FALSE),"-")</f>
        <v/>
      </c>
      <c r="BT4" s="12" t="str">
        <f>IFERROR(VLOOKUP($A4,'All Running Order working doc'!$A$4:$CO$60,BT$100,FALSE),"-")</f>
        <v>-</v>
      </c>
      <c r="BU4" s="12" t="str">
        <f>IFERROR(VLOOKUP($A4,'All Running Order working doc'!$A$4:$CO$60,BU$100,FALSE),"-")</f>
        <v/>
      </c>
      <c r="BV4" s="12" t="str">
        <f>IFERROR(VLOOKUP($A4,'All Running Order working doc'!$A$4:$CO$60,BV$100,FALSE),"-")</f>
        <v>-</v>
      </c>
      <c r="BW4" s="12" t="str">
        <f>IFERROR(VLOOKUP($A4,'All Running Order working doc'!$A$4:$CO$60,BW$100,FALSE),"-")</f>
        <v/>
      </c>
      <c r="BX4" s="12" t="str">
        <f>IFERROR(VLOOKUP($A4,'All Running Order working doc'!$A$4:$CO$60,BX$100,FALSE),"-")</f>
        <v>-</v>
      </c>
      <c r="BY4" s="12" t="str">
        <f>IFERROR(VLOOKUP($A4,'All Running Order working doc'!$A$4:$CO$60,BY$100,FALSE),"-")</f>
        <v/>
      </c>
      <c r="BZ4" s="12">
        <f>IFERROR(VLOOKUP($A4,'All Running Order working doc'!$A$4:$CO$60,BZ$100,FALSE),"-")</f>
        <v>8</v>
      </c>
      <c r="CA4" s="12">
        <f>IFERROR(VLOOKUP($A4,'All Running Order working doc'!$A$4:$CO$60,CA$100,FALSE),"-")</f>
        <v>1</v>
      </c>
      <c r="CB4" s="12">
        <f>IFERROR(VLOOKUP($A4,'All Running Order working doc'!$A$4:$CO$60,CB$100,FALSE),"-")</f>
        <v>8</v>
      </c>
      <c r="CC4" s="12">
        <f>IFERROR(VLOOKUP($A4,'All Running Order working doc'!$A$4:$CO$60,CC$100,FALSE),"-")</f>
        <v>1</v>
      </c>
      <c r="CD4" s="12" t="str">
        <f>IFERROR(VLOOKUP($A4,'All Running Order working doc'!$A$4:$CO$60,CD$100,FALSE),"-")</f>
        <v>-</v>
      </c>
      <c r="CE4" s="12" t="str">
        <f>IFERROR(VLOOKUP($A4,'All Running Order working doc'!$A$4:$CO$60,CE$100,FALSE),"-")</f>
        <v/>
      </c>
      <c r="CF4" s="12" t="str">
        <f>IFERROR(VLOOKUP($A4,'All Running Order working doc'!$A$4:$CO$60,CF$100,FALSE),"-")</f>
        <v>-</v>
      </c>
      <c r="CG4" s="12" t="str">
        <f>IFERROR(VLOOKUP($A4,'All Running Order working doc'!$A$4:$CO$60,CG$100,FALSE),"-")</f>
        <v/>
      </c>
      <c r="CH4" s="12" t="str">
        <f>IFERROR(VLOOKUP($A4,'All Running Order working doc'!$A$4:$CO$60,CH$100,FALSE),"-")</f>
        <v>-</v>
      </c>
      <c r="CI4" s="12" t="str">
        <f>IFERROR(VLOOKUP($A4,'All Running Order working doc'!$A$4:$CO$60,CI$100,FALSE),"-")</f>
        <v xml:space="preserve"> </v>
      </c>
      <c r="CJ4" s="12">
        <f>IFERROR(VLOOKUP($A4,'All Running Order working doc'!$A$4:$CO$60,CJ$100,FALSE),"-")</f>
        <v>8</v>
      </c>
      <c r="CK4" s="12">
        <f>IFERROR(VLOOKUP($A4,'All Running Order working doc'!$A$4:$CO$60,CK$100,FALSE),"-")</f>
        <v>2</v>
      </c>
      <c r="CL4" s="12" t="str">
        <f>IFERROR(VLOOKUP($A4,'All Running Order working doc'!$A$4:$CO$60,CL$100,FALSE),"-")</f>
        <v>1</v>
      </c>
      <c r="CM4" s="12">
        <f>IFERROR(VLOOKUP($A4,'All Running Order working doc'!$A$4:$CO$60,CM$100,FALSE),"-")</f>
        <v>2</v>
      </c>
      <c r="CN4" s="12" t="str">
        <f>IFERROR(VLOOKUP($A4,'All Running Order working doc'!$A$4:$CO$60,CN$100,FALSE),"-")</f>
        <v xml:space="preserve"> </v>
      </c>
      <c r="CO4" s="19"/>
      <c r="CP4" s="19"/>
      <c r="CQ4" s="19">
        <v>1</v>
      </c>
    </row>
    <row r="5" spans="1:95" x14ac:dyDescent="0.2">
      <c r="A5" s="3" t="str">
        <f>CONCATENATE(Constants!$B$5,CQ5,)</f>
        <v>Club-A2</v>
      </c>
      <c r="B5" s="12">
        <f>IFERROR(VLOOKUP($A5,'All Running Order working doc'!$A$4:$CO$60,B$100,FALSE),"-")</f>
        <v>17</v>
      </c>
      <c r="C5" s="12" t="str">
        <f>IFERROR(VLOOKUP($A5,'All Running Order working doc'!$A$4:$CO$60,C$100,FALSE),"-")</f>
        <v>Bob Bruce</v>
      </c>
      <c r="D5" s="12">
        <f>IFERROR(VLOOKUP($A5,'All Running Order working doc'!$A$4:$CO$60,D$100,FALSE),"-")</f>
        <v>0</v>
      </c>
      <c r="E5" s="12" t="str">
        <f>IFERROR(VLOOKUP($A5,'All Running Order working doc'!$A$4:$CO$60,E$100,FALSE),"-")</f>
        <v>Cartwright</v>
      </c>
      <c r="F5" s="12">
        <f>IFERROR(VLOOKUP($A5,'All Running Order working doc'!$A$4:$CO$60,F$100,FALSE),"-")</f>
        <v>1600</v>
      </c>
      <c r="G5" s="12" t="str">
        <f>IFERROR(VLOOKUP($A5,'All Running Order working doc'!$A$4:$CO$60,G$100,FALSE),"-")</f>
        <v>IRS</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t="str">
        <f>IFERROR(VLOOKUP($A5,'All Running Order working doc'!$A$4:$CO$60,L$100,FALSE),"-")</f>
        <v>Ret/NS</v>
      </c>
      <c r="M5" s="12" t="str">
        <f>IFERROR(VLOOKUP($A5,'All Running Order working doc'!$A$4:$CO$60,M$100,FALSE),"-")</f>
        <v>Clubman</v>
      </c>
      <c r="N5" s="12" t="str">
        <f>IFERROR(VLOOKUP($A5,'All Running Order working doc'!$A$4:$CO$60,N$100,FALSE),"-")</f>
        <v>Club-A</v>
      </c>
      <c r="O5" s="12">
        <f>IFERROR(VLOOKUP($A5,'All Running Order working doc'!$A$4:$CO$60,O$100,FALSE),"-")</f>
        <v>4</v>
      </c>
      <c r="P5" s="12">
        <f>IFERROR(VLOOKUP($A5,'All Running Order working doc'!$A$4:$CO$60,P$100,FALSE),"-")</f>
        <v>1</v>
      </c>
      <c r="Q5" s="12">
        <f>IFERROR(VLOOKUP($A5,'All Running Order working doc'!$A$4:$CO$60,Q$100,FALSE),"-")</f>
        <v>6</v>
      </c>
      <c r="R5" s="12">
        <f>IFERROR(VLOOKUP($A5,'All Running Order working doc'!$A$4:$CO$60,R$100,FALSE),"-")</f>
        <v>7</v>
      </c>
      <c r="S5" s="12">
        <f>IFERROR(VLOOKUP($A5,'All Running Order working doc'!$A$4:$CO$60,S$100,FALSE),"-")</f>
        <v>1</v>
      </c>
      <c r="T5" s="12">
        <f>IFERROR(VLOOKUP($A5,'All Running Order working doc'!$A$4:$CO$60,T$100,FALSE),"-")</f>
        <v>5</v>
      </c>
      <c r="U5" s="12">
        <f>IFERROR(VLOOKUP($A5,'All Running Order working doc'!$A$4:$CO$60,U$100,FALSE),"-")</f>
        <v>0</v>
      </c>
      <c r="V5" s="12">
        <f>IFERROR(VLOOKUP($A5,'All Running Order working doc'!$A$4:$CO$60,V$100,FALSE),"-")</f>
        <v>3</v>
      </c>
      <c r="W5" s="12">
        <f>IFERROR(VLOOKUP($A5,'All Running Order working doc'!$A$4:$CO$60,W$100,FALSE),"-")</f>
        <v>0</v>
      </c>
      <c r="X5" s="12">
        <f>IFERROR(VLOOKUP($A5,'All Running Order working doc'!$A$4:$CO$60,X$100,FALSE),"-")</f>
        <v>0</v>
      </c>
      <c r="Y5" s="12">
        <f>IFERROR(VLOOKUP($A5,'All Running Order working doc'!$A$4:$CO$60,Y$100,FALSE),"-")</f>
        <v>1000</v>
      </c>
      <c r="Z5" s="12">
        <f>IFERROR(VLOOKUP($A5,'All Running Order working doc'!$A$4:$CO$60,Z$100,FALSE),"-")</f>
        <v>7</v>
      </c>
      <c r="AA5" s="12">
        <f>IFERROR(VLOOKUP($A5,'All Running Order working doc'!$A$4:$CO$60,AA$100,FALSE),"-")</f>
        <v>2</v>
      </c>
      <c r="AB5" s="12">
        <f>IFERROR(VLOOKUP($A5,'All Running Order working doc'!$A$4:$CO$60,AB$100,FALSE),"-")</f>
        <v>12</v>
      </c>
      <c r="AC5" s="12">
        <f>IFERROR(VLOOKUP($A5,'All Running Order working doc'!$A$4:$CO$60,AC$100,FALSE),"-")</f>
        <v>12</v>
      </c>
      <c r="AD5" s="12">
        <f>IFERROR(VLOOKUP($A5,'All Running Order working doc'!$A$4:$CO$60,AD$100,FALSE),"-")</f>
        <v>12</v>
      </c>
      <c r="AE5" s="12">
        <f>IFERROR(VLOOKUP($A5,'All Running Order working doc'!$A$4:$CO$60,AE$100,FALSE),"-")</f>
        <v>12</v>
      </c>
      <c r="AF5" s="12">
        <f>IFERROR(VLOOKUP($A5,'All Running Order working doc'!$A$4:$CO$60,AF$100,FALSE),"-")</f>
        <v>12</v>
      </c>
      <c r="AG5" s="12">
        <f>IFERROR(VLOOKUP($A5,'All Running Order working doc'!$A$4:$CO$60,AG$100,FALSE),"-")</f>
        <v>0</v>
      </c>
      <c r="AH5" s="12">
        <f>IFERROR(VLOOKUP($A5,'All Running Order working doc'!$A$4:$CO$60,AH$100,FALSE),"-")</f>
        <v>0</v>
      </c>
      <c r="AI5" s="12">
        <f>IFERROR(VLOOKUP($A5,'All Running Order working doc'!$A$4:$CO$60,AI$100,FALSE),"-")</f>
        <v>0</v>
      </c>
      <c r="AJ5" s="12">
        <f>IFERROR(VLOOKUP($A5,'All Running Order working doc'!$A$4:$CO$60,AJ$100,FALSE),"-")</f>
        <v>69</v>
      </c>
      <c r="AK5" s="12">
        <f>IFERROR(VLOOKUP($A5,'All Running Order working doc'!$A$4:$CO$60,AK$100,FALSE),"-")</f>
        <v>1069</v>
      </c>
      <c r="AL5" s="12">
        <f>IFERROR(VLOOKUP($A5,'All Running Order working doc'!$A$4:$CO$60,AL$100,FALSE),"-")</f>
        <v>0</v>
      </c>
      <c r="AM5" s="12">
        <f>IFERROR(VLOOKUP($A5,'All Running Order working doc'!$A$4:$CO$60,AM$100,FALSE),"-")</f>
        <v>0</v>
      </c>
      <c r="AN5" s="12">
        <f>IFERROR(VLOOKUP($A5,'All Running Order working doc'!$A$4:$CO$60,AN$100,FALSE),"-")</f>
        <v>0</v>
      </c>
      <c r="AO5" s="12">
        <f>IFERROR(VLOOKUP($A5,'All Running Order working doc'!$A$4:$CO$60,AO$100,FALSE),"-")</f>
        <v>0</v>
      </c>
      <c r="AP5" s="12">
        <f>IFERROR(VLOOKUP($A5,'All Running Order working doc'!$A$4:$CO$60,AP$100,FALSE),"-")</f>
        <v>0</v>
      </c>
      <c r="AQ5" s="12">
        <f>IFERROR(VLOOKUP($A5,'All Running Order working doc'!$A$4:$CO$60,AQ$100,FALSE),"-")</f>
        <v>0</v>
      </c>
      <c r="AR5" s="12">
        <f>IFERROR(VLOOKUP($A5,'All Running Order working doc'!$A$4:$CO$60,AR$100,FALSE),"-")</f>
        <v>0</v>
      </c>
      <c r="AS5" s="12">
        <f>IFERROR(VLOOKUP($A5,'All Running Order working doc'!$A$4:$CO$60,AS$100,FALSE),"-")</f>
        <v>0</v>
      </c>
      <c r="AT5" s="12">
        <f>IFERROR(VLOOKUP($A5,'All Running Order working doc'!$A$4:$CO$60,AT$100,FALSE),"-")</f>
        <v>0</v>
      </c>
      <c r="AU5" s="12">
        <f>IFERROR(VLOOKUP($A5,'All Running Order working doc'!$A$4:$CO$60,AU$100,FALSE),"-")</f>
        <v>0</v>
      </c>
      <c r="AV5" s="12">
        <f>IFERROR(VLOOKUP($A5,'All Running Order working doc'!$A$4:$CO$60,AV$100,FALSE),"-")</f>
        <v>0</v>
      </c>
      <c r="AW5" s="12">
        <f>IFERROR(VLOOKUP($A5,'All Running Order working doc'!$A$4:$CO$60,AW$100,FALSE),"-")</f>
        <v>1000</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1000</v>
      </c>
      <c r="BJ5" s="12">
        <f>IFERROR(VLOOKUP($A5,'All Running Order working doc'!$A$4:$CO$60,BJ$100,FALSE),"-")</f>
        <v>31</v>
      </c>
      <c r="BK5" s="12">
        <f>IFERROR(VLOOKUP($A5,'All Running Order working doc'!$A$4:$CO$60,BK$100,FALSE),"-")</f>
        <v>57</v>
      </c>
      <c r="BL5" s="12">
        <f>IFERROR(VLOOKUP($A5,'All Running Order working doc'!$A$4:$CO$60,BL$100,FALSE),"-")</f>
        <v>31</v>
      </c>
      <c r="BM5" s="12">
        <f>IFERROR(VLOOKUP($A5,'All Running Order working doc'!$A$4:$CO$60,BM$100,FALSE),"-")</f>
        <v>31</v>
      </c>
      <c r="BN5" s="12">
        <f>IFERROR(VLOOKUP($A5,'All Running Order working doc'!$A$4:$CO$60,BN$100,FALSE),"-")</f>
        <v>31</v>
      </c>
      <c r="BO5" s="12">
        <f>IFERROR(VLOOKUP($A5,'All Running Order working doc'!$A$4:$CO$60,BO$100,FALSE),"-")</f>
        <v>57</v>
      </c>
      <c r="BP5" s="12">
        <f>IFERROR(VLOOKUP($A5,'All Running Order working doc'!$A$4:$CO$60,BP$100,FALSE),"-")</f>
        <v>31</v>
      </c>
      <c r="BQ5" s="12">
        <f>IFERROR(VLOOKUP($A5,'All Running Order working doc'!$A$4:$CO$60,BQ$100,FALSE),"-")</f>
        <v>31</v>
      </c>
      <c r="BR5" s="12" t="str">
        <f>IFERROR(VLOOKUP($A5,'All Running Order working doc'!$A$4:$CO$60,BR$100,FALSE),"-")</f>
        <v>-</v>
      </c>
      <c r="BS5" s="12" t="str">
        <f>IFERROR(VLOOKUP($A5,'All Running Order working doc'!$A$4:$CO$60,BS$100,FALSE),"-")</f>
        <v/>
      </c>
      <c r="BT5" s="12" t="str">
        <f>IFERROR(VLOOKUP($A5,'All Running Order working doc'!$A$4:$CO$60,BT$100,FALSE),"-")</f>
        <v>-</v>
      </c>
      <c r="BU5" s="12" t="str">
        <f>IFERROR(VLOOKUP($A5,'All Running Order working doc'!$A$4:$CO$60,BU$100,FALSE),"-")</f>
        <v/>
      </c>
      <c r="BV5" s="12" t="str">
        <f>IFERROR(VLOOKUP($A5,'All Running Order working doc'!$A$4:$CO$60,BV$100,FALSE),"-")</f>
        <v>-</v>
      </c>
      <c r="BW5" s="12" t="str">
        <f>IFERROR(VLOOKUP($A5,'All Running Order working doc'!$A$4:$CO$60,BW$100,FALSE),"-")</f>
        <v/>
      </c>
      <c r="BX5" s="12" t="str">
        <f>IFERROR(VLOOKUP($A5,'All Running Order working doc'!$A$4:$CO$60,BX$100,FALSE),"-")</f>
        <v>-</v>
      </c>
      <c r="BY5" s="12" t="str">
        <f>IFERROR(VLOOKUP($A5,'All Running Order working doc'!$A$4:$CO$60,BY$100,FALSE),"-")</f>
        <v/>
      </c>
      <c r="BZ5" s="12">
        <f>IFERROR(VLOOKUP($A5,'All Running Order working doc'!$A$4:$CO$60,BZ$100,FALSE),"-")</f>
        <v>31</v>
      </c>
      <c r="CA5" s="12">
        <f>IFERROR(VLOOKUP($A5,'All Running Order working doc'!$A$4:$CO$60,CA$100,FALSE),"-")</f>
        <v>11</v>
      </c>
      <c r="CB5" s="12">
        <f>IFERROR(VLOOKUP($A5,'All Running Order working doc'!$A$4:$CO$60,CB$100,FALSE),"-")</f>
        <v>31</v>
      </c>
      <c r="CC5" s="12">
        <f>IFERROR(VLOOKUP($A5,'All Running Order working doc'!$A$4:$CO$60,CC$100,FALSE),"-")</f>
        <v>2</v>
      </c>
      <c r="CD5" s="12" t="str">
        <f>IFERROR(VLOOKUP($A5,'All Running Order working doc'!$A$4:$CO$60,CD$100,FALSE),"-")</f>
        <v>-</v>
      </c>
      <c r="CE5" s="12" t="str">
        <f>IFERROR(VLOOKUP($A5,'All Running Order working doc'!$A$4:$CO$60,CE$100,FALSE),"-")</f>
        <v/>
      </c>
      <c r="CF5" s="12" t="str">
        <f>IFERROR(VLOOKUP($A5,'All Running Order working doc'!$A$4:$CO$60,CF$100,FALSE),"-")</f>
        <v>-</v>
      </c>
      <c r="CG5" s="12" t="str">
        <f>IFERROR(VLOOKUP($A5,'All Running Order working doc'!$A$4:$CO$60,CG$100,FALSE),"-")</f>
        <v/>
      </c>
      <c r="CH5" s="12" t="str">
        <f>IFERROR(VLOOKUP($A5,'All Running Order working doc'!$A$4:$CO$60,CH$100,FALSE),"-")</f>
        <v>-</v>
      </c>
      <c r="CI5" s="12" t="str">
        <f>IFERROR(VLOOKUP($A5,'All Running Order working doc'!$A$4:$CO$60,CI$100,FALSE),"-")</f>
        <v xml:space="preserve"> </v>
      </c>
      <c r="CJ5" s="12" t="str">
        <f>IFERROR(VLOOKUP($A5,'All Running Order working doc'!$A$4:$CO$60,CJ$100,FALSE),"-")</f>
        <v>-</v>
      </c>
      <c r="CK5" s="12" t="str">
        <f>IFERROR(VLOOKUP($A5,'All Running Order working doc'!$A$4:$CO$60,CK$100,FALSE),"-")</f>
        <v xml:space="preserve"> </v>
      </c>
      <c r="CL5" s="12" t="str">
        <f>IFERROR(VLOOKUP($A5,'All Running Order working doc'!$A$4:$CO$60,CL$100,FALSE),"-")</f>
        <v>2</v>
      </c>
      <c r="CM5" s="12" t="str">
        <f>IFERROR(VLOOKUP($A5,'All Running Order working doc'!$A$4:$CO$60,CM$100,FALSE),"-")</f>
        <v xml:space="preserve"> </v>
      </c>
      <c r="CN5" s="12" t="str">
        <f>IFERROR(VLOOKUP($A5,'All Running Order working doc'!$A$4:$CO$60,CN$100,FALSE),"-")</f>
        <v xml:space="preserve"> </v>
      </c>
      <c r="CQ5" s="3">
        <v>2</v>
      </c>
    </row>
    <row r="6" spans="1:95" x14ac:dyDescent="0.2">
      <c r="A6" s="3" t="str">
        <f>CONCATENATE(Constants!$B$5,CQ6,)</f>
        <v>Club-A3</v>
      </c>
      <c r="B6" s="12" t="str">
        <f>IFERROR(VLOOKUP($A6,'All Running Order working doc'!$A$4:$CO$60,B$100,FALSE),"-")</f>
        <v>-</v>
      </c>
      <c r="C6" s="12" t="str">
        <f>IFERROR(VLOOKUP($A6,'All Running Order working doc'!$A$4:$CO$60,C$100,FALSE),"-")</f>
        <v>-</v>
      </c>
      <c r="D6" s="12" t="str">
        <f>IFERROR(VLOOKUP($A6,'All Running Order working doc'!$A$4:$CO$60,D$100,FALSE),"-")</f>
        <v>-</v>
      </c>
      <c r="E6" s="12" t="str">
        <f>IFERROR(VLOOKUP($A6,'All Running Order working doc'!$A$4:$CO$60,E$100,FALSE),"-")</f>
        <v>-</v>
      </c>
      <c r="F6" s="12" t="str">
        <f>IFERROR(VLOOKUP($A6,'All Running Order working doc'!$A$4:$CO$60,F$100,FALSE),"-")</f>
        <v>-</v>
      </c>
      <c r="G6" s="12" t="str">
        <f>IFERROR(VLOOKUP($A6,'All Running Order working doc'!$A$4:$CO$60,G$100,FALSE),"-")</f>
        <v>-</v>
      </c>
      <c r="H6" s="12" t="str">
        <f>IFERROR(VLOOKUP($A6,'All Running Order working doc'!$A$4:$CO$60,H$100,FALSE),"-")</f>
        <v>-</v>
      </c>
      <c r="I6" s="12" t="str">
        <f>IFERROR(VLOOKUP($A6,'All Running Order working doc'!$A$4:$CO$60,I$100,FALSE),"-")</f>
        <v>-</v>
      </c>
      <c r="J6" s="12" t="str">
        <f>IFERROR(VLOOKUP($A6,'All Running Order working doc'!$A$4:$CO$60,J$100,FALSE),"-")</f>
        <v>-</v>
      </c>
      <c r="K6" s="12" t="str">
        <f>IFERROR(VLOOKUP($A6,'All Running Order working doc'!$A$4:$CO$60,K$100,FALSE),"-")</f>
        <v>-</v>
      </c>
      <c r="L6" s="12" t="str">
        <f>IFERROR(VLOOKUP($A6,'All Running Order working doc'!$A$4:$CO$60,L$100,FALSE),"-")</f>
        <v>-</v>
      </c>
      <c r="M6" s="12" t="str">
        <f>IFERROR(VLOOKUP($A6,'All Running Order working doc'!$A$4:$CO$60,M$100,FALSE),"-")</f>
        <v>-</v>
      </c>
      <c r="N6" s="12" t="str">
        <f>IFERROR(VLOOKUP($A6,'All Running Order working doc'!$A$4:$CO$60,N$100,FALSE),"-")</f>
        <v>-</v>
      </c>
      <c r="O6" s="12" t="str">
        <f>IFERROR(VLOOKUP($A6,'All Running Order working doc'!$A$4:$CO$60,O$100,FALSE),"-")</f>
        <v>-</v>
      </c>
      <c r="P6" s="12" t="str">
        <f>IFERROR(VLOOKUP($A6,'All Running Order working doc'!$A$4:$CO$60,P$100,FALSE),"-")</f>
        <v>-</v>
      </c>
      <c r="Q6" s="12" t="str">
        <f>IFERROR(VLOOKUP($A6,'All Running Order working doc'!$A$4:$CO$60,Q$100,FALSE),"-")</f>
        <v>-</v>
      </c>
      <c r="R6" s="12" t="str">
        <f>IFERROR(VLOOKUP($A6,'All Running Order working doc'!$A$4:$CO$60,R$100,FALSE),"-")</f>
        <v>-</v>
      </c>
      <c r="S6" s="12" t="str">
        <f>IFERROR(VLOOKUP($A6,'All Running Order working doc'!$A$4:$CO$60,S$100,FALSE),"-")</f>
        <v>-</v>
      </c>
      <c r="T6" s="12" t="str">
        <f>IFERROR(VLOOKUP($A6,'All Running Order working doc'!$A$4:$CO$60,T$100,FALSE),"-")</f>
        <v>-</v>
      </c>
      <c r="U6" s="12" t="str">
        <f>IFERROR(VLOOKUP($A6,'All Running Order working doc'!$A$4:$CO$60,U$100,FALSE),"-")</f>
        <v>-</v>
      </c>
      <c r="V6" s="12" t="str">
        <f>IFERROR(VLOOKUP($A6,'All Running Order working doc'!$A$4:$CO$60,V$100,FALSE),"-")</f>
        <v>-</v>
      </c>
      <c r="W6" s="12" t="str">
        <f>IFERROR(VLOOKUP($A6,'All Running Order working doc'!$A$4:$CO$60,W$100,FALSE),"-")</f>
        <v>-</v>
      </c>
      <c r="X6" s="12" t="str">
        <f>IFERROR(VLOOKUP($A6,'All Running Order working doc'!$A$4:$CO$60,X$100,FALSE),"-")</f>
        <v>-</v>
      </c>
      <c r="Y6" s="12" t="str">
        <f>IFERROR(VLOOKUP($A6,'All Running Order working doc'!$A$4:$CO$60,Y$100,FALSE),"-")</f>
        <v>-</v>
      </c>
      <c r="Z6" s="12" t="str">
        <f>IFERROR(VLOOKUP($A6,'All Running Order working doc'!$A$4:$CO$60,Z$100,FALSE),"-")</f>
        <v>-</v>
      </c>
      <c r="AA6" s="12" t="str">
        <f>IFERROR(VLOOKUP($A6,'All Running Order working doc'!$A$4:$CO$60,AA$100,FALSE),"-")</f>
        <v>-</v>
      </c>
      <c r="AB6" s="12" t="str">
        <f>IFERROR(VLOOKUP($A6,'All Running Order working doc'!$A$4:$CO$60,AB$100,FALSE),"-")</f>
        <v>-</v>
      </c>
      <c r="AC6" s="12" t="str">
        <f>IFERROR(VLOOKUP($A6,'All Running Order working doc'!$A$4:$CO$60,AC$100,FALSE),"-")</f>
        <v>-</v>
      </c>
      <c r="AD6" s="12" t="str">
        <f>IFERROR(VLOOKUP($A6,'All Running Order working doc'!$A$4:$CO$60,AD$100,FALSE),"-")</f>
        <v>-</v>
      </c>
      <c r="AE6" s="12" t="str">
        <f>IFERROR(VLOOKUP($A6,'All Running Order working doc'!$A$4:$CO$60,AE$100,FALSE),"-")</f>
        <v>-</v>
      </c>
      <c r="AF6" s="12" t="str">
        <f>IFERROR(VLOOKUP($A6,'All Running Order working doc'!$A$4:$CO$60,AF$100,FALSE),"-")</f>
        <v>-</v>
      </c>
      <c r="AG6" s="12" t="str">
        <f>IFERROR(VLOOKUP($A6,'All Running Order working doc'!$A$4:$CO$60,AG$100,FALSE),"-")</f>
        <v>-</v>
      </c>
      <c r="AH6" s="12" t="str">
        <f>IFERROR(VLOOKUP($A6,'All Running Order working doc'!$A$4:$CO$60,AH$100,FALSE),"-")</f>
        <v>-</v>
      </c>
      <c r="AI6" s="12" t="str">
        <f>IFERROR(VLOOKUP($A6,'All Running Order working doc'!$A$4:$CO$60,AI$100,FALSE),"-")</f>
        <v>-</v>
      </c>
      <c r="AJ6" s="12" t="str">
        <f>IFERROR(VLOOKUP($A6,'All Running Order working doc'!$A$4:$CO$60,AJ$100,FALSE),"-")</f>
        <v>-</v>
      </c>
      <c r="AK6" s="12" t="str">
        <f>IFERROR(VLOOKUP($A6,'All Running Order working doc'!$A$4:$CO$60,AK$100,FALSE),"-")</f>
        <v>-</v>
      </c>
      <c r="AL6" s="12" t="str">
        <f>IFERROR(VLOOKUP($A6,'All Running Order working doc'!$A$4:$CO$60,AL$100,FALSE),"-")</f>
        <v>-</v>
      </c>
      <c r="AM6" s="12" t="str">
        <f>IFERROR(VLOOKUP($A6,'All Running Order working doc'!$A$4:$CO$60,AM$100,FALSE),"-")</f>
        <v>-</v>
      </c>
      <c r="AN6" s="12" t="str">
        <f>IFERROR(VLOOKUP($A6,'All Running Order working doc'!$A$4:$CO$60,AN$100,FALSE),"-")</f>
        <v>-</v>
      </c>
      <c r="AO6" s="12" t="str">
        <f>IFERROR(VLOOKUP($A6,'All Running Order working doc'!$A$4:$CO$60,AO$100,FALSE),"-")</f>
        <v>-</v>
      </c>
      <c r="AP6" s="12" t="str">
        <f>IFERROR(VLOOKUP($A6,'All Running Order working doc'!$A$4:$CO$60,AP$100,FALSE),"-")</f>
        <v>-</v>
      </c>
      <c r="AQ6" s="12" t="str">
        <f>IFERROR(VLOOKUP($A6,'All Running Order working doc'!$A$4:$CO$60,AQ$100,FALSE),"-")</f>
        <v>-</v>
      </c>
      <c r="AR6" s="12" t="str">
        <f>IFERROR(VLOOKUP($A6,'All Running Order working doc'!$A$4:$CO$60,AR$100,FALSE),"-")</f>
        <v>-</v>
      </c>
      <c r="AS6" s="12" t="str">
        <f>IFERROR(VLOOKUP($A6,'All Running Order working doc'!$A$4:$CO$60,AS$100,FALSE),"-")</f>
        <v>-</v>
      </c>
      <c r="AT6" s="12" t="str">
        <f>IFERROR(VLOOKUP($A6,'All Running Order working doc'!$A$4:$CO$60,AT$100,FALSE),"-")</f>
        <v>-</v>
      </c>
      <c r="AU6" s="12" t="str">
        <f>IFERROR(VLOOKUP($A6,'All Running Order working doc'!$A$4:$CO$60,AU$100,FALSE),"-")</f>
        <v>-</v>
      </c>
      <c r="AV6" s="12" t="str">
        <f>IFERROR(VLOOKUP($A6,'All Running Order working doc'!$A$4:$CO$60,AV$100,FALSE),"-")</f>
        <v>-</v>
      </c>
      <c r="AW6" s="12" t="str">
        <f>IFERROR(VLOOKUP($A6,'All Running Order working doc'!$A$4:$CO$60,AW$100,FALSE),"-")</f>
        <v>-</v>
      </c>
      <c r="AX6" s="12" t="str">
        <f>IFERROR(VLOOKUP($A6,'All Running Order working doc'!$A$4:$CO$60,AX$100,FALSE),"-")</f>
        <v>-</v>
      </c>
      <c r="AY6" s="12" t="str">
        <f>IFERROR(VLOOKUP($A6,'All Running Order working doc'!$A$4:$CO$60,AY$100,FALSE),"-")</f>
        <v>-</v>
      </c>
      <c r="AZ6" s="12" t="str">
        <f>IFERROR(VLOOKUP($A6,'All Running Order working doc'!$A$4:$CO$60,AZ$100,FALSE),"-")</f>
        <v>-</v>
      </c>
      <c r="BA6" s="12" t="str">
        <f>IFERROR(VLOOKUP($A6,'All Running Order working doc'!$A$4:$CO$60,BA$100,FALSE),"-")</f>
        <v>-</v>
      </c>
      <c r="BB6" s="12" t="str">
        <f>IFERROR(VLOOKUP($A6,'All Running Order working doc'!$A$4:$CO$60,BB$100,FALSE),"-")</f>
        <v>-</v>
      </c>
      <c r="BC6" s="12" t="str">
        <f>IFERROR(VLOOKUP($A6,'All Running Order working doc'!$A$4:$CO$60,BC$100,FALSE),"-")</f>
        <v>-</v>
      </c>
      <c r="BD6" s="12" t="str">
        <f>IFERROR(VLOOKUP($A6,'All Running Order working doc'!$A$4:$CO$60,BD$100,FALSE),"-")</f>
        <v>-</v>
      </c>
      <c r="BE6" s="12" t="str">
        <f>IFERROR(VLOOKUP($A6,'All Running Order working doc'!$A$4:$CO$60,BE$100,FALSE),"-")</f>
        <v>-</v>
      </c>
      <c r="BF6" s="12" t="str">
        <f>IFERROR(VLOOKUP($A6,'All Running Order working doc'!$A$4:$CO$60,BF$100,FALSE),"-")</f>
        <v>-</v>
      </c>
      <c r="BG6" s="12" t="str">
        <f>IFERROR(VLOOKUP($A6,'All Running Order working doc'!$A$4:$CO$60,BG$100,FALSE),"-")</f>
        <v>-</v>
      </c>
      <c r="BH6" s="12" t="str">
        <f>IFERROR(VLOOKUP($A6,'All Running Order working doc'!$A$4:$CO$60,BH$100,FALSE),"-")</f>
        <v>-</v>
      </c>
      <c r="BI6" s="12" t="str">
        <f>IFERROR(VLOOKUP($A6,'All Running Order working doc'!$A$4:$CO$60,BI$100,FALSE),"-")</f>
        <v>-</v>
      </c>
      <c r="BJ6" s="12" t="str">
        <f>IFERROR(VLOOKUP($A6,'All Running Order working doc'!$A$4:$CO$60,BJ$100,FALSE),"-")</f>
        <v>-</v>
      </c>
      <c r="BK6" s="12" t="str">
        <f>IFERROR(VLOOKUP($A6,'All Running Order working doc'!$A$4:$CO$60,BK$100,FALSE),"-")</f>
        <v>-</v>
      </c>
      <c r="BL6" s="12" t="str">
        <f>IFERROR(VLOOKUP($A6,'All Running Order working doc'!$A$4:$CO$60,BL$100,FALSE),"-")</f>
        <v>-</v>
      </c>
      <c r="BM6" s="12" t="str">
        <f>IFERROR(VLOOKUP($A6,'All Running Order working doc'!$A$4:$CO$60,BM$100,FALSE),"-")</f>
        <v>-</v>
      </c>
      <c r="BN6" s="12" t="str">
        <f>IFERROR(VLOOKUP($A6,'All Running Order working doc'!$A$4:$CO$60,BN$100,FALSE),"-")</f>
        <v>-</v>
      </c>
      <c r="BO6" s="12" t="str">
        <f>IFERROR(VLOOKUP($A6,'All Running Order working doc'!$A$4:$CO$60,BO$100,FALSE),"-")</f>
        <v>-</v>
      </c>
      <c r="BP6" s="12" t="str">
        <f>IFERROR(VLOOKUP($A6,'All Running Order working doc'!$A$4:$CO$60,BP$100,FALSE),"-")</f>
        <v>-</v>
      </c>
      <c r="BQ6" s="12" t="str">
        <f>IFERROR(VLOOKUP($A6,'All Running Order working doc'!$A$4:$CO$60,BQ$100,FALSE),"-")</f>
        <v>-</v>
      </c>
      <c r="BR6" s="12" t="str">
        <f>IFERROR(VLOOKUP($A6,'All Running Order working doc'!$A$4:$CO$60,BR$100,FALSE),"-")</f>
        <v>-</v>
      </c>
      <c r="BS6" s="12" t="str">
        <f>IFERROR(VLOOKUP($A6,'All Running Order working doc'!$A$4:$CO$60,BS$100,FALSE),"-")</f>
        <v>-</v>
      </c>
      <c r="BT6" s="12" t="str">
        <f>IFERROR(VLOOKUP($A6,'All Running Order working doc'!$A$4:$CO$60,BT$100,FALSE),"-")</f>
        <v>-</v>
      </c>
      <c r="BU6" s="12" t="str">
        <f>IFERROR(VLOOKUP($A6,'All Running Order working doc'!$A$4:$CO$60,BU$100,FALSE),"-")</f>
        <v>-</v>
      </c>
      <c r="BV6" s="12" t="str">
        <f>IFERROR(VLOOKUP($A6,'All Running Order working doc'!$A$4:$CO$60,BV$100,FALSE),"-")</f>
        <v>-</v>
      </c>
      <c r="BW6" s="12" t="str">
        <f>IFERROR(VLOOKUP($A6,'All Running Order working doc'!$A$4:$CO$60,BW$100,FALSE),"-")</f>
        <v>-</v>
      </c>
      <c r="BX6" s="12" t="str">
        <f>IFERROR(VLOOKUP($A6,'All Running Order working doc'!$A$4:$CO$60,BX$100,FALSE),"-")</f>
        <v>-</v>
      </c>
      <c r="BY6" s="12" t="str">
        <f>IFERROR(VLOOKUP($A6,'All Running Order working doc'!$A$4:$CO$60,BY$100,FALSE),"-")</f>
        <v>-</v>
      </c>
      <c r="BZ6" s="12" t="str">
        <f>IFERROR(VLOOKUP($A6,'All Running Order working doc'!$A$4:$CO$60,BZ$100,FALSE),"-")</f>
        <v>-</v>
      </c>
      <c r="CA6" s="12" t="str">
        <f>IFERROR(VLOOKUP($A6,'All Running Order working doc'!$A$4:$CO$60,CA$100,FALSE),"-")</f>
        <v>-</v>
      </c>
      <c r="CB6" s="12" t="str">
        <f>IFERROR(VLOOKUP($A6,'All Running Order working doc'!$A$4:$CO$60,CB$100,FALSE),"-")</f>
        <v>-</v>
      </c>
      <c r="CC6" s="12" t="str">
        <f>IFERROR(VLOOKUP($A6,'All Running Order working doc'!$A$4:$CO$60,CC$100,FALSE),"-")</f>
        <v>-</v>
      </c>
      <c r="CD6" s="12" t="str">
        <f>IFERROR(VLOOKUP($A6,'All Running Order working doc'!$A$4:$CO$60,CD$100,FALSE),"-")</f>
        <v>-</v>
      </c>
      <c r="CE6" s="12" t="str">
        <f>IFERROR(VLOOKUP($A6,'All Running Order working doc'!$A$4:$CO$60,CE$100,FALSE),"-")</f>
        <v>-</v>
      </c>
      <c r="CF6" s="12" t="str">
        <f>IFERROR(VLOOKUP($A6,'All Running Order working doc'!$A$4:$CO$60,CF$100,FALSE),"-")</f>
        <v>-</v>
      </c>
      <c r="CG6" s="12" t="str">
        <f>IFERROR(VLOOKUP($A6,'All Running Order working doc'!$A$4:$CO$60,CG$100,FALSE),"-")</f>
        <v>-</v>
      </c>
      <c r="CH6" s="12" t="str">
        <f>IFERROR(VLOOKUP($A6,'All Running Order working doc'!$A$4:$CO$60,CH$100,FALSE),"-")</f>
        <v>-</v>
      </c>
      <c r="CI6" s="12" t="str">
        <f>IFERROR(VLOOKUP($A6,'All Running Order working doc'!$A$4:$CO$60,CI$100,FALSE),"-")</f>
        <v>-</v>
      </c>
      <c r="CJ6" s="12" t="str">
        <f>IFERROR(VLOOKUP($A6,'All Running Order working doc'!$A$4:$CO$60,CJ$100,FALSE),"-")</f>
        <v>-</v>
      </c>
      <c r="CK6" s="12" t="str">
        <f>IFERROR(VLOOKUP($A6,'All Running Order working doc'!$A$4:$CO$60,CK$100,FALSE),"-")</f>
        <v>-</v>
      </c>
      <c r="CL6" s="12" t="str">
        <f>IFERROR(VLOOKUP($A6,'All Running Order working doc'!$A$4:$CO$60,CL$100,FALSE),"-")</f>
        <v>-</v>
      </c>
      <c r="CM6" s="12" t="str">
        <f>IFERROR(VLOOKUP($A6,'All Running Order working doc'!$A$4:$CO$60,CM$100,FALSE),"-")</f>
        <v>-</v>
      </c>
      <c r="CN6" s="12" t="str">
        <f>IFERROR(VLOOKUP($A6,'All Running Order working doc'!$A$4:$CO$60,CN$100,FALSE),"-")</f>
        <v>-</v>
      </c>
      <c r="CQ6" s="3">
        <v>3</v>
      </c>
    </row>
    <row r="7" spans="1:95" x14ac:dyDescent="0.2">
      <c r="A7" s="3" t="str">
        <f>CONCATENATE(Constants!$B$5,CQ7,)</f>
        <v>Club-A4</v>
      </c>
      <c r="B7" s="12" t="str">
        <f>IFERROR(VLOOKUP($A7,'All Running Order working doc'!$A$4:$CO$60,B$100,FALSE),"-")</f>
        <v>-</v>
      </c>
      <c r="C7" s="12" t="str">
        <f>IFERROR(VLOOKUP($A7,'All Running Order working doc'!$A$4:$CO$60,C$100,FALSE),"-")</f>
        <v>-</v>
      </c>
      <c r="D7" s="12" t="str">
        <f>IFERROR(VLOOKUP($A7,'All Running Order working doc'!$A$4:$CO$60,D$100,FALSE),"-")</f>
        <v>-</v>
      </c>
      <c r="E7" s="12" t="str">
        <f>IFERROR(VLOOKUP($A7,'All Running Order working doc'!$A$4:$CO$60,E$100,FALSE),"-")</f>
        <v>-</v>
      </c>
      <c r="F7" s="12" t="str">
        <f>IFERROR(VLOOKUP($A7,'All Running Order working doc'!$A$4:$CO$60,F$100,FALSE),"-")</f>
        <v>-</v>
      </c>
      <c r="G7" s="12" t="str">
        <f>IFERROR(VLOOKUP($A7,'All Running Order working doc'!$A$4:$CO$60,G$100,FALSE),"-")</f>
        <v>-</v>
      </c>
      <c r="H7" s="12" t="str">
        <f>IFERROR(VLOOKUP($A7,'All Running Order working doc'!$A$4:$CO$60,H$100,FALSE),"-")</f>
        <v>-</v>
      </c>
      <c r="I7" s="12" t="str">
        <f>IFERROR(VLOOKUP($A7,'All Running Order working doc'!$A$4:$CO$60,I$100,FALSE),"-")</f>
        <v>-</v>
      </c>
      <c r="J7" s="12" t="str">
        <f>IFERROR(VLOOKUP($A7,'All Running Order working doc'!$A$4:$CO$60,J$100,FALSE),"-")</f>
        <v>-</v>
      </c>
      <c r="K7" s="12" t="str">
        <f>IFERROR(VLOOKUP($A7,'All Running Order working doc'!$A$4:$CO$60,K$100,FALSE),"-")</f>
        <v>-</v>
      </c>
      <c r="L7" s="12" t="str">
        <f>IFERROR(VLOOKUP($A7,'All Running Order working doc'!$A$4:$CO$60,L$100,FALSE),"-")</f>
        <v>-</v>
      </c>
      <c r="M7" s="12" t="str">
        <f>IFERROR(VLOOKUP($A7,'All Running Order working doc'!$A$4:$CO$60,M$100,FALSE),"-")</f>
        <v>-</v>
      </c>
      <c r="N7" s="12" t="str">
        <f>IFERROR(VLOOKUP($A7,'All Running Order working doc'!$A$4:$CO$60,N$100,FALSE),"-")</f>
        <v>-</v>
      </c>
      <c r="O7" s="12" t="str">
        <f>IFERROR(VLOOKUP($A7,'All Running Order working doc'!$A$4:$CO$60,O$100,FALSE),"-")</f>
        <v>-</v>
      </c>
      <c r="P7" s="12" t="str">
        <f>IFERROR(VLOOKUP($A7,'All Running Order working doc'!$A$4:$CO$60,P$100,FALSE),"-")</f>
        <v>-</v>
      </c>
      <c r="Q7" s="12" t="str">
        <f>IFERROR(VLOOKUP($A7,'All Running Order working doc'!$A$4:$CO$60,Q$100,FALSE),"-")</f>
        <v>-</v>
      </c>
      <c r="R7" s="12" t="str">
        <f>IFERROR(VLOOKUP($A7,'All Running Order working doc'!$A$4:$CO$60,R$100,FALSE),"-")</f>
        <v>-</v>
      </c>
      <c r="S7" s="12" t="str">
        <f>IFERROR(VLOOKUP($A7,'All Running Order working doc'!$A$4:$CO$60,S$100,FALSE),"-")</f>
        <v>-</v>
      </c>
      <c r="T7" s="12" t="str">
        <f>IFERROR(VLOOKUP($A7,'All Running Order working doc'!$A$4:$CO$60,T$100,FALSE),"-")</f>
        <v>-</v>
      </c>
      <c r="U7" s="12" t="str">
        <f>IFERROR(VLOOKUP($A7,'All Running Order working doc'!$A$4:$CO$60,U$100,FALSE),"-")</f>
        <v>-</v>
      </c>
      <c r="V7" s="12" t="str">
        <f>IFERROR(VLOOKUP($A7,'All Running Order working doc'!$A$4:$CO$60,V$100,FALSE),"-")</f>
        <v>-</v>
      </c>
      <c r="W7" s="12" t="str">
        <f>IFERROR(VLOOKUP($A7,'All Running Order working doc'!$A$4:$CO$60,W$100,FALSE),"-")</f>
        <v>-</v>
      </c>
      <c r="X7" s="12" t="str">
        <f>IFERROR(VLOOKUP($A7,'All Running Order working doc'!$A$4:$CO$60,X$100,FALSE),"-")</f>
        <v>-</v>
      </c>
      <c r="Y7" s="12" t="str">
        <f>IFERROR(VLOOKUP($A7,'All Running Order working doc'!$A$4:$CO$60,Y$100,FALSE),"-")</f>
        <v>-</v>
      </c>
      <c r="Z7" s="12" t="str">
        <f>IFERROR(VLOOKUP($A7,'All Running Order working doc'!$A$4:$CO$60,Z$100,FALSE),"-")</f>
        <v>-</v>
      </c>
      <c r="AA7" s="12" t="str">
        <f>IFERROR(VLOOKUP($A7,'All Running Order working doc'!$A$4:$CO$60,AA$100,FALSE),"-")</f>
        <v>-</v>
      </c>
      <c r="AB7" s="12" t="str">
        <f>IFERROR(VLOOKUP($A7,'All Running Order working doc'!$A$4:$CO$60,AB$100,FALSE),"-")</f>
        <v>-</v>
      </c>
      <c r="AC7" s="12" t="str">
        <f>IFERROR(VLOOKUP($A7,'All Running Order working doc'!$A$4:$CO$60,AC$100,FALSE),"-")</f>
        <v>-</v>
      </c>
      <c r="AD7" s="12" t="str">
        <f>IFERROR(VLOOKUP($A7,'All Running Order working doc'!$A$4:$CO$60,AD$100,FALSE),"-")</f>
        <v>-</v>
      </c>
      <c r="AE7" s="12" t="str">
        <f>IFERROR(VLOOKUP($A7,'All Running Order working doc'!$A$4:$CO$60,AE$100,FALSE),"-")</f>
        <v>-</v>
      </c>
      <c r="AF7" s="12" t="str">
        <f>IFERROR(VLOOKUP($A7,'All Running Order working doc'!$A$4:$CO$60,AF$100,FALSE),"-")</f>
        <v>-</v>
      </c>
      <c r="AG7" s="12" t="str">
        <f>IFERROR(VLOOKUP($A7,'All Running Order working doc'!$A$4:$CO$60,AG$100,FALSE),"-")</f>
        <v>-</v>
      </c>
      <c r="AH7" s="12" t="str">
        <f>IFERROR(VLOOKUP($A7,'All Running Order working doc'!$A$4:$CO$60,AH$100,FALSE),"-")</f>
        <v>-</v>
      </c>
      <c r="AI7" s="12" t="str">
        <f>IFERROR(VLOOKUP($A7,'All Running Order working doc'!$A$4:$CO$60,AI$100,FALSE),"-")</f>
        <v>-</v>
      </c>
      <c r="AJ7" s="12" t="str">
        <f>IFERROR(VLOOKUP($A7,'All Running Order working doc'!$A$4:$CO$60,AJ$100,FALSE),"-")</f>
        <v>-</v>
      </c>
      <c r="AK7" s="12" t="str">
        <f>IFERROR(VLOOKUP($A7,'All Running Order working doc'!$A$4:$CO$60,AK$100,FALSE),"-")</f>
        <v>-</v>
      </c>
      <c r="AL7" s="12" t="str">
        <f>IFERROR(VLOOKUP($A7,'All Running Order working doc'!$A$4:$CO$60,AL$100,FALSE),"-")</f>
        <v>-</v>
      </c>
      <c r="AM7" s="12" t="str">
        <f>IFERROR(VLOOKUP($A7,'All Running Order working doc'!$A$4:$CO$60,AM$100,FALSE),"-")</f>
        <v>-</v>
      </c>
      <c r="AN7" s="12" t="str">
        <f>IFERROR(VLOOKUP($A7,'All Running Order working doc'!$A$4:$CO$60,AN$100,FALSE),"-")</f>
        <v>-</v>
      </c>
      <c r="AO7" s="12" t="str">
        <f>IFERROR(VLOOKUP($A7,'All Running Order working doc'!$A$4:$CO$60,AO$100,FALSE),"-")</f>
        <v>-</v>
      </c>
      <c r="AP7" s="12" t="str">
        <f>IFERROR(VLOOKUP($A7,'All Running Order working doc'!$A$4:$CO$60,AP$100,FALSE),"-")</f>
        <v>-</v>
      </c>
      <c r="AQ7" s="12" t="str">
        <f>IFERROR(VLOOKUP($A7,'All Running Order working doc'!$A$4:$CO$60,AQ$100,FALSE),"-")</f>
        <v>-</v>
      </c>
      <c r="AR7" s="12" t="str">
        <f>IFERROR(VLOOKUP($A7,'All Running Order working doc'!$A$4:$CO$60,AR$100,FALSE),"-")</f>
        <v>-</v>
      </c>
      <c r="AS7" s="12" t="str">
        <f>IFERROR(VLOOKUP($A7,'All Running Order working doc'!$A$4:$CO$60,AS$100,FALSE),"-")</f>
        <v>-</v>
      </c>
      <c r="AT7" s="12" t="str">
        <f>IFERROR(VLOOKUP($A7,'All Running Order working doc'!$A$4:$CO$60,AT$100,FALSE),"-")</f>
        <v>-</v>
      </c>
      <c r="AU7" s="12" t="str">
        <f>IFERROR(VLOOKUP($A7,'All Running Order working doc'!$A$4:$CO$60,AU$100,FALSE),"-")</f>
        <v>-</v>
      </c>
      <c r="AV7" s="12" t="str">
        <f>IFERROR(VLOOKUP($A7,'All Running Order working doc'!$A$4:$CO$60,AV$100,FALSE),"-")</f>
        <v>-</v>
      </c>
      <c r="AW7" s="12" t="str">
        <f>IFERROR(VLOOKUP($A7,'All Running Order working doc'!$A$4:$CO$60,AW$100,FALSE),"-")</f>
        <v>-</v>
      </c>
      <c r="AX7" s="12" t="str">
        <f>IFERROR(VLOOKUP($A7,'All Running Order working doc'!$A$4:$CO$60,AX$100,FALSE),"-")</f>
        <v>-</v>
      </c>
      <c r="AY7" s="12" t="str">
        <f>IFERROR(VLOOKUP($A7,'All Running Order working doc'!$A$4:$CO$60,AY$100,FALSE),"-")</f>
        <v>-</v>
      </c>
      <c r="AZ7" s="12" t="str">
        <f>IFERROR(VLOOKUP($A7,'All Running Order working doc'!$A$4:$CO$60,AZ$100,FALSE),"-")</f>
        <v>-</v>
      </c>
      <c r="BA7" s="12" t="str">
        <f>IFERROR(VLOOKUP($A7,'All Running Order working doc'!$A$4:$CO$60,BA$100,FALSE),"-")</f>
        <v>-</v>
      </c>
      <c r="BB7" s="12" t="str">
        <f>IFERROR(VLOOKUP($A7,'All Running Order working doc'!$A$4:$CO$60,BB$100,FALSE),"-")</f>
        <v>-</v>
      </c>
      <c r="BC7" s="12" t="str">
        <f>IFERROR(VLOOKUP($A7,'All Running Order working doc'!$A$4:$CO$60,BC$100,FALSE),"-")</f>
        <v>-</v>
      </c>
      <c r="BD7" s="12" t="str">
        <f>IFERROR(VLOOKUP($A7,'All Running Order working doc'!$A$4:$CO$60,BD$100,FALSE),"-")</f>
        <v>-</v>
      </c>
      <c r="BE7" s="12" t="str">
        <f>IFERROR(VLOOKUP($A7,'All Running Order working doc'!$A$4:$CO$60,BE$100,FALSE),"-")</f>
        <v>-</v>
      </c>
      <c r="BF7" s="12" t="str">
        <f>IFERROR(VLOOKUP($A7,'All Running Order working doc'!$A$4:$CO$60,BF$100,FALSE),"-")</f>
        <v>-</v>
      </c>
      <c r="BG7" s="12" t="str">
        <f>IFERROR(VLOOKUP($A7,'All Running Order working doc'!$A$4:$CO$60,BG$100,FALSE),"-")</f>
        <v>-</v>
      </c>
      <c r="BH7" s="12" t="str">
        <f>IFERROR(VLOOKUP($A7,'All Running Order working doc'!$A$4:$CO$60,BH$100,FALSE),"-")</f>
        <v>-</v>
      </c>
      <c r="BI7" s="12" t="str">
        <f>IFERROR(VLOOKUP($A7,'All Running Order working doc'!$A$4:$CO$60,BI$100,FALSE),"-")</f>
        <v>-</v>
      </c>
      <c r="BJ7" s="12" t="str">
        <f>IFERROR(VLOOKUP($A7,'All Running Order working doc'!$A$4:$CO$60,BJ$100,FALSE),"-")</f>
        <v>-</v>
      </c>
      <c r="BK7" s="12" t="str">
        <f>IFERROR(VLOOKUP($A7,'All Running Order working doc'!$A$4:$CO$60,BK$100,FALSE),"-")</f>
        <v>-</v>
      </c>
      <c r="BL7" s="12" t="str">
        <f>IFERROR(VLOOKUP($A7,'All Running Order working doc'!$A$4:$CO$60,BL$100,FALSE),"-")</f>
        <v>-</v>
      </c>
      <c r="BM7" s="12" t="str">
        <f>IFERROR(VLOOKUP($A7,'All Running Order working doc'!$A$4:$CO$60,BM$100,FALSE),"-")</f>
        <v>-</v>
      </c>
      <c r="BN7" s="12" t="str">
        <f>IFERROR(VLOOKUP($A7,'All Running Order working doc'!$A$4:$CO$60,BN$100,FALSE),"-")</f>
        <v>-</v>
      </c>
      <c r="BO7" s="12" t="str">
        <f>IFERROR(VLOOKUP($A7,'All Running Order working doc'!$A$4:$CO$60,BO$100,FALSE),"-")</f>
        <v>-</v>
      </c>
      <c r="BP7" s="12" t="str">
        <f>IFERROR(VLOOKUP($A7,'All Running Order working doc'!$A$4:$CO$60,BP$100,FALSE),"-")</f>
        <v>-</v>
      </c>
      <c r="BQ7" s="12" t="str">
        <f>IFERROR(VLOOKUP($A7,'All Running Order working doc'!$A$4:$CO$60,BQ$100,FALSE),"-")</f>
        <v>-</v>
      </c>
      <c r="BR7" s="12" t="str">
        <f>IFERROR(VLOOKUP($A7,'All Running Order working doc'!$A$4:$CO$60,BR$100,FALSE),"-")</f>
        <v>-</v>
      </c>
      <c r="BS7" s="12" t="str">
        <f>IFERROR(VLOOKUP($A7,'All Running Order working doc'!$A$4:$CO$60,BS$100,FALSE),"-")</f>
        <v>-</v>
      </c>
      <c r="BT7" s="12" t="str">
        <f>IFERROR(VLOOKUP($A7,'All Running Order working doc'!$A$4:$CO$60,BT$100,FALSE),"-")</f>
        <v>-</v>
      </c>
      <c r="BU7" s="12" t="str">
        <f>IFERROR(VLOOKUP($A7,'All Running Order working doc'!$A$4:$CO$60,BU$100,FALSE),"-")</f>
        <v>-</v>
      </c>
      <c r="BV7" s="12" t="str">
        <f>IFERROR(VLOOKUP($A7,'All Running Order working doc'!$A$4:$CO$60,BV$100,FALSE),"-")</f>
        <v>-</v>
      </c>
      <c r="BW7" s="12" t="str">
        <f>IFERROR(VLOOKUP($A7,'All Running Order working doc'!$A$4:$CO$60,BW$100,FALSE),"-")</f>
        <v>-</v>
      </c>
      <c r="BX7" s="12" t="str">
        <f>IFERROR(VLOOKUP($A7,'All Running Order working doc'!$A$4:$CO$60,BX$100,FALSE),"-")</f>
        <v>-</v>
      </c>
      <c r="BY7" s="12" t="str">
        <f>IFERROR(VLOOKUP($A7,'All Running Order working doc'!$A$4:$CO$60,BY$100,FALSE),"-")</f>
        <v>-</v>
      </c>
      <c r="BZ7" s="12" t="str">
        <f>IFERROR(VLOOKUP($A7,'All Running Order working doc'!$A$4:$CO$60,BZ$100,FALSE),"-")</f>
        <v>-</v>
      </c>
      <c r="CA7" s="12" t="str">
        <f>IFERROR(VLOOKUP($A7,'All Running Order working doc'!$A$4:$CO$60,CA$100,FALSE),"-")</f>
        <v>-</v>
      </c>
      <c r="CB7" s="12" t="str">
        <f>IFERROR(VLOOKUP($A7,'All Running Order working doc'!$A$4:$CO$60,CB$100,FALSE),"-")</f>
        <v>-</v>
      </c>
      <c r="CC7" s="12" t="str">
        <f>IFERROR(VLOOKUP($A7,'All Running Order working doc'!$A$4:$CO$60,CC$100,FALSE),"-")</f>
        <v>-</v>
      </c>
      <c r="CD7" s="12" t="str">
        <f>IFERROR(VLOOKUP($A7,'All Running Order working doc'!$A$4:$CO$60,CD$100,FALSE),"-")</f>
        <v>-</v>
      </c>
      <c r="CE7" s="12" t="str">
        <f>IFERROR(VLOOKUP($A7,'All Running Order working doc'!$A$4:$CO$60,CE$100,FALSE),"-")</f>
        <v>-</v>
      </c>
      <c r="CF7" s="12" t="str">
        <f>IFERROR(VLOOKUP($A7,'All Running Order working doc'!$A$4:$CO$60,CF$100,FALSE),"-")</f>
        <v>-</v>
      </c>
      <c r="CG7" s="12" t="str">
        <f>IFERROR(VLOOKUP($A7,'All Running Order working doc'!$A$4:$CO$60,CG$100,FALSE),"-")</f>
        <v>-</v>
      </c>
      <c r="CH7" s="12" t="str">
        <f>IFERROR(VLOOKUP($A7,'All Running Order working doc'!$A$4:$CO$60,CH$100,FALSE),"-")</f>
        <v>-</v>
      </c>
      <c r="CI7" s="12" t="str">
        <f>IFERROR(VLOOKUP($A7,'All Running Order working doc'!$A$4:$CO$60,CI$100,FALSE),"-")</f>
        <v>-</v>
      </c>
      <c r="CJ7" s="12" t="str">
        <f>IFERROR(VLOOKUP($A7,'All Running Order working doc'!$A$4:$CO$60,CJ$100,FALSE),"-")</f>
        <v>-</v>
      </c>
      <c r="CK7" s="12" t="str">
        <f>IFERROR(VLOOKUP($A7,'All Running Order working doc'!$A$4:$CO$60,CK$100,FALSE),"-")</f>
        <v>-</v>
      </c>
      <c r="CL7" s="12" t="str">
        <f>IFERROR(VLOOKUP($A7,'All Running Order working doc'!$A$4:$CO$60,CL$100,FALSE),"-")</f>
        <v>-</v>
      </c>
      <c r="CM7" s="12" t="str">
        <f>IFERROR(VLOOKUP($A7,'All Running Order working doc'!$A$4:$CO$60,CM$100,FALSE),"-")</f>
        <v>-</v>
      </c>
      <c r="CN7" s="12" t="str">
        <f>IFERROR(VLOOKUP($A7,'All Running Order working doc'!$A$4:$CO$60,CN$100,FALSE),"-")</f>
        <v>-</v>
      </c>
      <c r="CQ7" s="3">
        <v>4</v>
      </c>
    </row>
    <row r="8" spans="1:95" x14ac:dyDescent="0.2">
      <c r="A8" s="3" t="str">
        <f>CONCATENATE(Constants!$B$5,CQ8,)</f>
        <v>Club-A5</v>
      </c>
      <c r="B8" s="12" t="str">
        <f>IFERROR(VLOOKUP($A8,'All Running Order working doc'!$A$4:$CO$60,B$100,FALSE),"-")</f>
        <v>-</v>
      </c>
      <c r="C8" s="12" t="str">
        <f>IFERROR(VLOOKUP($A8,'All Running Order working doc'!$A$4:$CO$60,C$100,FALSE),"-")</f>
        <v>-</v>
      </c>
      <c r="D8" s="12" t="str">
        <f>IFERROR(VLOOKUP($A8,'All Running Order working doc'!$A$4:$CO$60,D$100,FALSE),"-")</f>
        <v>-</v>
      </c>
      <c r="E8" s="12" t="str">
        <f>IFERROR(VLOOKUP($A8,'All Running Order working doc'!$A$4:$CO$60,E$100,FALSE),"-")</f>
        <v>-</v>
      </c>
      <c r="F8" s="12" t="str">
        <f>IFERROR(VLOOKUP($A8,'All Running Order working doc'!$A$4:$CO$60,F$100,FALSE),"-")</f>
        <v>-</v>
      </c>
      <c r="G8" s="12" t="str">
        <f>IFERROR(VLOOKUP($A8,'All Running Order working doc'!$A$4:$CO$60,G$100,FALSE),"-")</f>
        <v>-</v>
      </c>
      <c r="H8" s="12" t="str">
        <f>IFERROR(VLOOKUP($A8,'All Running Order working doc'!$A$4:$CO$60,H$100,FALSE),"-")</f>
        <v>-</v>
      </c>
      <c r="I8" s="12" t="str">
        <f>IFERROR(VLOOKUP($A8,'All Running Order working doc'!$A$4:$CO$60,I$100,FALSE),"-")</f>
        <v>-</v>
      </c>
      <c r="J8" s="12" t="str">
        <f>IFERROR(VLOOKUP($A8,'All Running Order working doc'!$A$4:$CO$60,J$100,FALSE),"-")</f>
        <v>-</v>
      </c>
      <c r="K8" s="12" t="str">
        <f>IFERROR(VLOOKUP($A8,'All Running Order working doc'!$A$4:$CO$60,K$100,FALSE),"-")</f>
        <v>-</v>
      </c>
      <c r="L8" s="12" t="str">
        <f>IFERROR(VLOOKUP($A8,'All Running Order working doc'!$A$4:$CO$60,L$100,FALSE),"-")</f>
        <v>-</v>
      </c>
      <c r="M8" s="12" t="str">
        <f>IFERROR(VLOOKUP($A8,'All Running Order working doc'!$A$4:$CO$60,M$100,FALSE),"-")</f>
        <v>-</v>
      </c>
      <c r="N8" s="12" t="str">
        <f>IFERROR(VLOOKUP($A8,'All Running Order working doc'!$A$4:$CO$60,N$100,FALSE),"-")</f>
        <v>-</v>
      </c>
      <c r="O8" s="12" t="str">
        <f>IFERROR(VLOOKUP($A8,'All Running Order working doc'!$A$4:$CO$60,O$100,FALSE),"-")</f>
        <v>-</v>
      </c>
      <c r="P8" s="12" t="str">
        <f>IFERROR(VLOOKUP($A8,'All Running Order working doc'!$A$4:$CO$60,P$100,FALSE),"-")</f>
        <v>-</v>
      </c>
      <c r="Q8" s="12" t="str">
        <f>IFERROR(VLOOKUP($A8,'All Running Order working doc'!$A$4:$CO$60,Q$100,FALSE),"-")</f>
        <v>-</v>
      </c>
      <c r="R8" s="12" t="str">
        <f>IFERROR(VLOOKUP($A8,'All Running Order working doc'!$A$4:$CO$60,R$100,FALSE),"-")</f>
        <v>-</v>
      </c>
      <c r="S8" s="12" t="str">
        <f>IFERROR(VLOOKUP($A8,'All Running Order working doc'!$A$4:$CO$60,S$100,FALSE),"-")</f>
        <v>-</v>
      </c>
      <c r="T8" s="12" t="str">
        <f>IFERROR(VLOOKUP($A8,'All Running Order working doc'!$A$4:$CO$60,T$100,FALSE),"-")</f>
        <v>-</v>
      </c>
      <c r="U8" s="12" t="str">
        <f>IFERROR(VLOOKUP($A8,'All Running Order working doc'!$A$4:$CO$60,U$100,FALSE),"-")</f>
        <v>-</v>
      </c>
      <c r="V8" s="12" t="str">
        <f>IFERROR(VLOOKUP($A8,'All Running Order working doc'!$A$4:$CO$60,V$100,FALSE),"-")</f>
        <v>-</v>
      </c>
      <c r="W8" s="12" t="str">
        <f>IFERROR(VLOOKUP($A8,'All Running Order working doc'!$A$4:$CO$60,W$100,FALSE),"-")</f>
        <v>-</v>
      </c>
      <c r="X8" s="12" t="str">
        <f>IFERROR(VLOOKUP($A8,'All Running Order working doc'!$A$4:$CO$60,X$100,FALSE),"-")</f>
        <v>-</v>
      </c>
      <c r="Y8" s="12" t="str">
        <f>IFERROR(VLOOKUP($A8,'All Running Order working doc'!$A$4:$CO$60,Y$100,FALSE),"-")</f>
        <v>-</v>
      </c>
      <c r="Z8" s="12" t="str">
        <f>IFERROR(VLOOKUP($A8,'All Running Order working doc'!$A$4:$CO$60,Z$100,FALSE),"-")</f>
        <v>-</v>
      </c>
      <c r="AA8" s="12" t="str">
        <f>IFERROR(VLOOKUP($A8,'All Running Order working doc'!$A$4:$CO$60,AA$100,FALSE),"-")</f>
        <v>-</v>
      </c>
      <c r="AB8" s="12" t="str">
        <f>IFERROR(VLOOKUP($A8,'All Running Order working doc'!$A$4:$CO$60,AB$100,FALSE),"-")</f>
        <v>-</v>
      </c>
      <c r="AC8" s="12" t="str">
        <f>IFERROR(VLOOKUP($A8,'All Running Order working doc'!$A$4:$CO$60,AC$100,FALSE),"-")</f>
        <v>-</v>
      </c>
      <c r="AD8" s="12" t="str">
        <f>IFERROR(VLOOKUP($A8,'All Running Order working doc'!$A$4:$CO$60,AD$100,FALSE),"-")</f>
        <v>-</v>
      </c>
      <c r="AE8" s="12" t="str">
        <f>IFERROR(VLOOKUP($A8,'All Running Order working doc'!$A$4:$CO$60,AE$100,FALSE),"-")</f>
        <v>-</v>
      </c>
      <c r="AF8" s="12" t="str">
        <f>IFERROR(VLOOKUP($A8,'All Running Order working doc'!$A$4:$CO$60,AF$100,FALSE),"-")</f>
        <v>-</v>
      </c>
      <c r="AG8" s="12" t="str">
        <f>IFERROR(VLOOKUP($A8,'All Running Order working doc'!$A$4:$CO$60,AG$100,FALSE),"-")</f>
        <v>-</v>
      </c>
      <c r="AH8" s="12" t="str">
        <f>IFERROR(VLOOKUP($A8,'All Running Order working doc'!$A$4:$CO$60,AH$100,FALSE),"-")</f>
        <v>-</v>
      </c>
      <c r="AI8" s="12" t="str">
        <f>IFERROR(VLOOKUP($A8,'All Running Order working doc'!$A$4:$CO$60,AI$100,FALSE),"-")</f>
        <v>-</v>
      </c>
      <c r="AJ8" s="12" t="str">
        <f>IFERROR(VLOOKUP($A8,'All Running Order working doc'!$A$4:$CO$60,AJ$100,FALSE),"-")</f>
        <v>-</v>
      </c>
      <c r="AK8" s="12" t="str">
        <f>IFERROR(VLOOKUP($A8,'All Running Order working doc'!$A$4:$CO$60,AK$100,FALSE),"-")</f>
        <v>-</v>
      </c>
      <c r="AL8" s="12" t="str">
        <f>IFERROR(VLOOKUP($A8,'All Running Order working doc'!$A$4:$CO$60,AL$100,FALSE),"-")</f>
        <v>-</v>
      </c>
      <c r="AM8" s="12" t="str">
        <f>IFERROR(VLOOKUP($A8,'All Running Order working doc'!$A$4:$CO$60,AM$100,FALSE),"-")</f>
        <v>-</v>
      </c>
      <c r="AN8" s="12" t="str">
        <f>IFERROR(VLOOKUP($A8,'All Running Order working doc'!$A$4:$CO$60,AN$100,FALSE),"-")</f>
        <v>-</v>
      </c>
      <c r="AO8" s="12" t="str">
        <f>IFERROR(VLOOKUP($A8,'All Running Order working doc'!$A$4:$CO$60,AO$100,FALSE),"-")</f>
        <v>-</v>
      </c>
      <c r="AP8" s="12" t="str">
        <f>IFERROR(VLOOKUP($A8,'All Running Order working doc'!$A$4:$CO$60,AP$100,FALSE),"-")</f>
        <v>-</v>
      </c>
      <c r="AQ8" s="12" t="str">
        <f>IFERROR(VLOOKUP($A8,'All Running Order working doc'!$A$4:$CO$60,AQ$100,FALSE),"-")</f>
        <v>-</v>
      </c>
      <c r="AR8" s="12" t="str">
        <f>IFERROR(VLOOKUP($A8,'All Running Order working doc'!$A$4:$CO$60,AR$100,FALSE),"-")</f>
        <v>-</v>
      </c>
      <c r="AS8" s="12" t="str">
        <f>IFERROR(VLOOKUP($A8,'All Running Order working doc'!$A$4:$CO$60,AS$100,FALSE),"-")</f>
        <v>-</v>
      </c>
      <c r="AT8" s="12" t="str">
        <f>IFERROR(VLOOKUP($A8,'All Running Order working doc'!$A$4:$CO$60,AT$100,FALSE),"-")</f>
        <v>-</v>
      </c>
      <c r="AU8" s="12" t="str">
        <f>IFERROR(VLOOKUP($A8,'All Running Order working doc'!$A$4:$CO$60,AU$100,FALSE),"-")</f>
        <v>-</v>
      </c>
      <c r="AV8" s="12" t="str">
        <f>IFERROR(VLOOKUP($A8,'All Running Order working doc'!$A$4:$CO$60,AV$100,FALSE),"-")</f>
        <v>-</v>
      </c>
      <c r="AW8" s="12" t="str">
        <f>IFERROR(VLOOKUP($A8,'All Running Order working doc'!$A$4:$CO$60,AW$100,FALSE),"-")</f>
        <v>-</v>
      </c>
      <c r="AX8" s="12" t="str">
        <f>IFERROR(VLOOKUP($A8,'All Running Order working doc'!$A$4:$CO$60,AX$100,FALSE),"-")</f>
        <v>-</v>
      </c>
      <c r="AY8" s="12" t="str">
        <f>IFERROR(VLOOKUP($A8,'All Running Order working doc'!$A$4:$CO$60,AY$100,FALSE),"-")</f>
        <v>-</v>
      </c>
      <c r="AZ8" s="12" t="str">
        <f>IFERROR(VLOOKUP($A8,'All Running Order working doc'!$A$4:$CO$60,AZ$100,FALSE),"-")</f>
        <v>-</v>
      </c>
      <c r="BA8" s="12" t="str">
        <f>IFERROR(VLOOKUP($A8,'All Running Order working doc'!$A$4:$CO$60,BA$100,FALSE),"-")</f>
        <v>-</v>
      </c>
      <c r="BB8" s="12" t="str">
        <f>IFERROR(VLOOKUP($A8,'All Running Order working doc'!$A$4:$CO$60,BB$100,FALSE),"-")</f>
        <v>-</v>
      </c>
      <c r="BC8" s="12" t="str">
        <f>IFERROR(VLOOKUP($A8,'All Running Order working doc'!$A$4:$CO$60,BC$100,FALSE),"-")</f>
        <v>-</v>
      </c>
      <c r="BD8" s="12" t="str">
        <f>IFERROR(VLOOKUP($A8,'All Running Order working doc'!$A$4:$CO$60,BD$100,FALSE),"-")</f>
        <v>-</v>
      </c>
      <c r="BE8" s="12" t="str">
        <f>IFERROR(VLOOKUP($A8,'All Running Order working doc'!$A$4:$CO$60,BE$100,FALSE),"-")</f>
        <v>-</v>
      </c>
      <c r="BF8" s="12" t="str">
        <f>IFERROR(VLOOKUP($A8,'All Running Order working doc'!$A$4:$CO$60,BF$100,FALSE),"-")</f>
        <v>-</v>
      </c>
      <c r="BG8" s="12" t="str">
        <f>IFERROR(VLOOKUP($A8,'All Running Order working doc'!$A$4:$CO$60,BG$100,FALSE),"-")</f>
        <v>-</v>
      </c>
      <c r="BH8" s="12" t="str">
        <f>IFERROR(VLOOKUP($A8,'All Running Order working doc'!$A$4:$CO$60,BH$100,FALSE),"-")</f>
        <v>-</v>
      </c>
      <c r="BI8" s="12" t="str">
        <f>IFERROR(VLOOKUP($A8,'All Running Order working doc'!$A$4:$CO$60,BI$100,FALSE),"-")</f>
        <v>-</v>
      </c>
      <c r="BJ8" s="12" t="str">
        <f>IFERROR(VLOOKUP($A8,'All Running Order working doc'!$A$4:$CO$60,BJ$100,FALSE),"-")</f>
        <v>-</v>
      </c>
      <c r="BK8" s="12" t="str">
        <f>IFERROR(VLOOKUP($A8,'All Running Order working doc'!$A$4:$CO$60,BK$100,FALSE),"-")</f>
        <v>-</v>
      </c>
      <c r="BL8" s="12" t="str">
        <f>IFERROR(VLOOKUP($A8,'All Running Order working doc'!$A$4:$CO$60,BL$100,FALSE),"-")</f>
        <v>-</v>
      </c>
      <c r="BM8" s="12" t="str">
        <f>IFERROR(VLOOKUP($A8,'All Running Order working doc'!$A$4:$CO$60,BM$100,FALSE),"-")</f>
        <v>-</v>
      </c>
      <c r="BN8" s="12" t="str">
        <f>IFERROR(VLOOKUP($A8,'All Running Order working doc'!$A$4:$CO$60,BN$100,FALSE),"-")</f>
        <v>-</v>
      </c>
      <c r="BO8" s="12" t="str">
        <f>IFERROR(VLOOKUP($A8,'All Running Order working doc'!$A$4:$CO$60,BO$100,FALSE),"-")</f>
        <v>-</v>
      </c>
      <c r="BP8" s="12" t="str">
        <f>IFERROR(VLOOKUP($A8,'All Running Order working doc'!$A$4:$CO$60,BP$100,FALSE),"-")</f>
        <v>-</v>
      </c>
      <c r="BQ8" s="12" t="str">
        <f>IFERROR(VLOOKUP($A8,'All Running Order working doc'!$A$4:$CO$60,BQ$100,FALSE),"-")</f>
        <v>-</v>
      </c>
      <c r="BR8" s="12" t="str">
        <f>IFERROR(VLOOKUP($A8,'All Running Order working doc'!$A$4:$CO$60,BR$100,FALSE),"-")</f>
        <v>-</v>
      </c>
      <c r="BS8" s="12" t="str">
        <f>IFERROR(VLOOKUP($A8,'All Running Order working doc'!$A$4:$CO$60,BS$100,FALSE),"-")</f>
        <v>-</v>
      </c>
      <c r="BT8" s="12" t="str">
        <f>IFERROR(VLOOKUP($A8,'All Running Order working doc'!$A$4:$CO$60,BT$100,FALSE),"-")</f>
        <v>-</v>
      </c>
      <c r="BU8" s="12" t="str">
        <f>IFERROR(VLOOKUP($A8,'All Running Order working doc'!$A$4:$CO$60,BU$100,FALSE),"-")</f>
        <v>-</v>
      </c>
      <c r="BV8" s="12" t="str">
        <f>IFERROR(VLOOKUP($A8,'All Running Order working doc'!$A$4:$CO$60,BV$100,FALSE),"-")</f>
        <v>-</v>
      </c>
      <c r="BW8" s="12" t="str">
        <f>IFERROR(VLOOKUP($A8,'All Running Order working doc'!$A$4:$CO$60,BW$100,FALSE),"-")</f>
        <v>-</v>
      </c>
      <c r="BX8" s="12" t="str">
        <f>IFERROR(VLOOKUP($A8,'All Running Order working doc'!$A$4:$CO$60,BX$100,FALSE),"-")</f>
        <v>-</v>
      </c>
      <c r="BY8" s="12" t="str">
        <f>IFERROR(VLOOKUP($A8,'All Running Order working doc'!$A$4:$CO$60,BY$100,FALSE),"-")</f>
        <v>-</v>
      </c>
      <c r="BZ8" s="12" t="str">
        <f>IFERROR(VLOOKUP($A8,'All Running Order working doc'!$A$4:$CO$60,BZ$100,FALSE),"-")</f>
        <v>-</v>
      </c>
      <c r="CA8" s="12" t="str">
        <f>IFERROR(VLOOKUP($A8,'All Running Order working doc'!$A$4:$CO$60,CA$100,FALSE),"-")</f>
        <v>-</v>
      </c>
      <c r="CB8" s="12" t="str">
        <f>IFERROR(VLOOKUP($A8,'All Running Order working doc'!$A$4:$CO$60,CB$100,FALSE),"-")</f>
        <v>-</v>
      </c>
      <c r="CC8" s="12" t="str">
        <f>IFERROR(VLOOKUP($A8,'All Running Order working doc'!$A$4:$CO$60,CC$100,FALSE),"-")</f>
        <v>-</v>
      </c>
      <c r="CD8" s="12" t="str">
        <f>IFERROR(VLOOKUP($A8,'All Running Order working doc'!$A$4:$CO$60,CD$100,FALSE),"-")</f>
        <v>-</v>
      </c>
      <c r="CE8" s="12" t="str">
        <f>IFERROR(VLOOKUP($A8,'All Running Order working doc'!$A$4:$CO$60,CE$100,FALSE),"-")</f>
        <v>-</v>
      </c>
      <c r="CF8" s="12" t="str">
        <f>IFERROR(VLOOKUP($A8,'All Running Order working doc'!$A$4:$CO$60,CF$100,FALSE),"-")</f>
        <v>-</v>
      </c>
      <c r="CG8" s="12" t="str">
        <f>IFERROR(VLOOKUP($A8,'All Running Order working doc'!$A$4:$CO$60,CG$100,FALSE),"-")</f>
        <v>-</v>
      </c>
      <c r="CH8" s="12" t="str">
        <f>IFERROR(VLOOKUP($A8,'All Running Order working doc'!$A$4:$CO$60,CH$100,FALSE),"-")</f>
        <v>-</v>
      </c>
      <c r="CI8" s="12" t="str">
        <f>IFERROR(VLOOKUP($A8,'All Running Order working doc'!$A$4:$CO$60,CI$100,FALSE),"-")</f>
        <v>-</v>
      </c>
      <c r="CJ8" s="12" t="str">
        <f>IFERROR(VLOOKUP($A8,'All Running Order working doc'!$A$4:$CO$60,CJ$100,FALSE),"-")</f>
        <v>-</v>
      </c>
      <c r="CK8" s="12" t="str">
        <f>IFERROR(VLOOKUP($A8,'All Running Order working doc'!$A$4:$CO$60,CK$100,FALSE),"-")</f>
        <v>-</v>
      </c>
      <c r="CL8" s="12" t="str">
        <f>IFERROR(VLOOKUP($A8,'All Running Order working doc'!$A$4:$CO$60,CL$100,FALSE),"-")</f>
        <v>-</v>
      </c>
      <c r="CM8" s="12" t="str">
        <f>IFERROR(VLOOKUP($A8,'All Running Order working doc'!$A$4:$CO$60,CM$100,FALSE),"-")</f>
        <v>-</v>
      </c>
      <c r="CN8" s="12" t="str">
        <f>IFERROR(VLOOKUP($A8,'All Running Order working doc'!$A$4:$CO$60,CN$100,FALSE),"-")</f>
        <v>-</v>
      </c>
      <c r="CQ8" s="3">
        <v>5</v>
      </c>
    </row>
    <row r="9" spans="1:95" x14ac:dyDescent="0.2">
      <c r="A9" s="3" t="str">
        <f>CONCATENATE(Constants!$B$5,CQ9,)</f>
        <v>Club-A6</v>
      </c>
      <c r="B9" s="12" t="str">
        <f>IFERROR(VLOOKUP($A9,'All Running Order working doc'!$A$4:$CO$60,B$100,FALSE),"-")</f>
        <v>-</v>
      </c>
      <c r="C9" s="12" t="str">
        <f>IFERROR(VLOOKUP($A9,'All Running Order working doc'!$A$4:$CO$60,C$100,FALSE),"-")</f>
        <v>-</v>
      </c>
      <c r="D9" s="12" t="str">
        <f>IFERROR(VLOOKUP($A9,'All Running Order working doc'!$A$4:$CO$60,D$100,FALSE),"-")</f>
        <v>-</v>
      </c>
      <c r="E9" s="12" t="str">
        <f>IFERROR(VLOOKUP($A9,'All Running Order working doc'!$A$4:$CO$60,E$100,FALSE),"-")</f>
        <v>-</v>
      </c>
      <c r="F9" s="12" t="str">
        <f>IFERROR(VLOOKUP($A9,'All Running Order working doc'!$A$4:$CO$60,F$100,FALSE),"-")</f>
        <v>-</v>
      </c>
      <c r="G9" s="12" t="str">
        <f>IFERROR(VLOOKUP($A9,'All Running Order working doc'!$A$4:$CO$60,G$100,FALSE),"-")</f>
        <v>-</v>
      </c>
      <c r="H9" s="12" t="str">
        <f>IFERROR(VLOOKUP($A9,'All Running Order working doc'!$A$4:$CO$60,H$100,FALSE),"-")</f>
        <v>-</v>
      </c>
      <c r="I9" s="12" t="str">
        <f>IFERROR(VLOOKUP($A9,'All Running Order working doc'!$A$4:$CO$60,I$100,FALSE),"-")</f>
        <v>-</v>
      </c>
      <c r="J9" s="12" t="str">
        <f>IFERROR(VLOOKUP($A9,'All Running Order working doc'!$A$4:$CO$60,J$100,FALSE),"-")</f>
        <v>-</v>
      </c>
      <c r="K9" s="12" t="str">
        <f>IFERROR(VLOOKUP($A9,'All Running Order working doc'!$A$4:$CO$60,K$100,FALSE),"-")</f>
        <v>-</v>
      </c>
      <c r="L9" s="12" t="str">
        <f>IFERROR(VLOOKUP($A9,'All Running Order working doc'!$A$4:$CO$60,L$100,FALSE),"-")</f>
        <v>-</v>
      </c>
      <c r="M9" s="12" t="str">
        <f>IFERROR(VLOOKUP($A9,'All Running Order working doc'!$A$4:$CO$60,M$100,FALSE),"-")</f>
        <v>-</v>
      </c>
      <c r="N9" s="12" t="str">
        <f>IFERROR(VLOOKUP($A9,'All Running Order working doc'!$A$4:$CO$60,N$100,FALSE),"-")</f>
        <v>-</v>
      </c>
      <c r="O9" s="12" t="str">
        <f>IFERROR(VLOOKUP($A9,'All Running Order working doc'!$A$4:$CO$60,O$100,FALSE),"-")</f>
        <v>-</v>
      </c>
      <c r="P9" s="12" t="str">
        <f>IFERROR(VLOOKUP($A9,'All Running Order working doc'!$A$4:$CO$60,P$100,FALSE),"-")</f>
        <v>-</v>
      </c>
      <c r="Q9" s="12" t="str">
        <f>IFERROR(VLOOKUP($A9,'All Running Order working doc'!$A$4:$CO$60,Q$100,FALSE),"-")</f>
        <v>-</v>
      </c>
      <c r="R9" s="12" t="str">
        <f>IFERROR(VLOOKUP($A9,'All Running Order working doc'!$A$4:$CO$60,R$100,FALSE),"-")</f>
        <v>-</v>
      </c>
      <c r="S9" s="12" t="str">
        <f>IFERROR(VLOOKUP($A9,'All Running Order working doc'!$A$4:$CO$60,S$100,FALSE),"-")</f>
        <v>-</v>
      </c>
      <c r="T9" s="12" t="str">
        <f>IFERROR(VLOOKUP($A9,'All Running Order working doc'!$A$4:$CO$60,T$100,FALSE),"-")</f>
        <v>-</v>
      </c>
      <c r="U9" s="12" t="str">
        <f>IFERROR(VLOOKUP($A9,'All Running Order working doc'!$A$4:$CO$60,U$100,FALSE),"-")</f>
        <v>-</v>
      </c>
      <c r="V9" s="12" t="str">
        <f>IFERROR(VLOOKUP($A9,'All Running Order working doc'!$A$4:$CO$60,V$100,FALSE),"-")</f>
        <v>-</v>
      </c>
      <c r="W9" s="12" t="str">
        <f>IFERROR(VLOOKUP($A9,'All Running Order working doc'!$A$4:$CO$60,W$100,FALSE),"-")</f>
        <v>-</v>
      </c>
      <c r="X9" s="12" t="str">
        <f>IFERROR(VLOOKUP($A9,'All Running Order working doc'!$A$4:$CO$60,X$100,FALSE),"-")</f>
        <v>-</v>
      </c>
      <c r="Y9" s="12" t="str">
        <f>IFERROR(VLOOKUP($A9,'All Running Order working doc'!$A$4:$CO$60,Y$100,FALSE),"-")</f>
        <v>-</v>
      </c>
      <c r="Z9" s="12" t="str">
        <f>IFERROR(VLOOKUP($A9,'All Running Order working doc'!$A$4:$CO$60,Z$100,FALSE),"-")</f>
        <v>-</v>
      </c>
      <c r="AA9" s="12" t="str">
        <f>IFERROR(VLOOKUP($A9,'All Running Order working doc'!$A$4:$CO$60,AA$100,FALSE),"-")</f>
        <v>-</v>
      </c>
      <c r="AB9" s="12" t="str">
        <f>IFERROR(VLOOKUP($A9,'All Running Order working doc'!$A$4:$CO$60,AB$100,FALSE),"-")</f>
        <v>-</v>
      </c>
      <c r="AC9" s="12" t="str">
        <f>IFERROR(VLOOKUP($A9,'All Running Order working doc'!$A$4:$CO$60,AC$100,FALSE),"-")</f>
        <v>-</v>
      </c>
      <c r="AD9" s="12" t="str">
        <f>IFERROR(VLOOKUP($A9,'All Running Order working doc'!$A$4:$CO$60,AD$100,FALSE),"-")</f>
        <v>-</v>
      </c>
      <c r="AE9" s="12" t="str">
        <f>IFERROR(VLOOKUP($A9,'All Running Order working doc'!$A$4:$CO$60,AE$100,FALSE),"-")</f>
        <v>-</v>
      </c>
      <c r="AF9" s="12" t="str">
        <f>IFERROR(VLOOKUP($A9,'All Running Order working doc'!$A$4:$CO$60,AF$100,FALSE),"-")</f>
        <v>-</v>
      </c>
      <c r="AG9" s="12" t="str">
        <f>IFERROR(VLOOKUP($A9,'All Running Order working doc'!$A$4:$CO$60,AG$100,FALSE),"-")</f>
        <v>-</v>
      </c>
      <c r="AH9" s="12" t="str">
        <f>IFERROR(VLOOKUP($A9,'All Running Order working doc'!$A$4:$CO$60,AH$100,FALSE),"-")</f>
        <v>-</v>
      </c>
      <c r="AI9" s="12" t="str">
        <f>IFERROR(VLOOKUP($A9,'All Running Order working doc'!$A$4:$CO$60,AI$100,FALSE),"-")</f>
        <v>-</v>
      </c>
      <c r="AJ9" s="12" t="str">
        <f>IFERROR(VLOOKUP($A9,'All Running Order working doc'!$A$4:$CO$60,AJ$100,FALSE),"-")</f>
        <v>-</v>
      </c>
      <c r="AK9" s="12" t="str">
        <f>IFERROR(VLOOKUP($A9,'All Running Order working doc'!$A$4:$CO$60,AK$100,FALSE),"-")</f>
        <v>-</v>
      </c>
      <c r="AL9" s="12" t="str">
        <f>IFERROR(VLOOKUP($A9,'All Running Order working doc'!$A$4:$CO$60,AL$100,FALSE),"-")</f>
        <v>-</v>
      </c>
      <c r="AM9" s="12" t="str">
        <f>IFERROR(VLOOKUP($A9,'All Running Order working doc'!$A$4:$CO$60,AM$100,FALSE),"-")</f>
        <v>-</v>
      </c>
      <c r="AN9" s="12" t="str">
        <f>IFERROR(VLOOKUP($A9,'All Running Order working doc'!$A$4:$CO$60,AN$100,FALSE),"-")</f>
        <v>-</v>
      </c>
      <c r="AO9" s="12" t="str">
        <f>IFERROR(VLOOKUP($A9,'All Running Order working doc'!$A$4:$CO$60,AO$100,FALSE),"-")</f>
        <v>-</v>
      </c>
      <c r="AP9" s="12" t="str">
        <f>IFERROR(VLOOKUP($A9,'All Running Order working doc'!$A$4:$CO$60,AP$100,FALSE),"-")</f>
        <v>-</v>
      </c>
      <c r="AQ9" s="12" t="str">
        <f>IFERROR(VLOOKUP($A9,'All Running Order working doc'!$A$4:$CO$60,AQ$100,FALSE),"-")</f>
        <v>-</v>
      </c>
      <c r="AR9" s="12" t="str">
        <f>IFERROR(VLOOKUP($A9,'All Running Order working doc'!$A$4:$CO$60,AR$100,FALSE),"-")</f>
        <v>-</v>
      </c>
      <c r="AS9" s="12" t="str">
        <f>IFERROR(VLOOKUP($A9,'All Running Order working doc'!$A$4:$CO$60,AS$100,FALSE),"-")</f>
        <v>-</v>
      </c>
      <c r="AT9" s="12" t="str">
        <f>IFERROR(VLOOKUP($A9,'All Running Order working doc'!$A$4:$CO$60,AT$100,FALSE),"-")</f>
        <v>-</v>
      </c>
      <c r="AU9" s="12" t="str">
        <f>IFERROR(VLOOKUP($A9,'All Running Order working doc'!$A$4:$CO$60,AU$100,FALSE),"-")</f>
        <v>-</v>
      </c>
      <c r="AV9" s="12" t="str">
        <f>IFERROR(VLOOKUP($A9,'All Running Order working doc'!$A$4:$CO$60,AV$100,FALSE),"-")</f>
        <v>-</v>
      </c>
      <c r="AW9" s="12" t="str">
        <f>IFERROR(VLOOKUP($A9,'All Running Order working doc'!$A$4:$CO$60,AW$100,FALSE),"-")</f>
        <v>-</v>
      </c>
      <c r="AX9" s="12" t="str">
        <f>IFERROR(VLOOKUP($A9,'All Running Order working doc'!$A$4:$CO$60,AX$100,FALSE),"-")</f>
        <v>-</v>
      </c>
      <c r="AY9" s="12" t="str">
        <f>IFERROR(VLOOKUP($A9,'All Running Order working doc'!$A$4:$CO$60,AY$100,FALSE),"-")</f>
        <v>-</v>
      </c>
      <c r="AZ9" s="12" t="str">
        <f>IFERROR(VLOOKUP($A9,'All Running Order working doc'!$A$4:$CO$60,AZ$100,FALSE),"-")</f>
        <v>-</v>
      </c>
      <c r="BA9" s="12" t="str">
        <f>IFERROR(VLOOKUP($A9,'All Running Order working doc'!$A$4:$CO$60,BA$100,FALSE),"-")</f>
        <v>-</v>
      </c>
      <c r="BB9" s="12" t="str">
        <f>IFERROR(VLOOKUP($A9,'All Running Order working doc'!$A$4:$CO$60,BB$100,FALSE),"-")</f>
        <v>-</v>
      </c>
      <c r="BC9" s="12" t="str">
        <f>IFERROR(VLOOKUP($A9,'All Running Order working doc'!$A$4:$CO$60,BC$100,FALSE),"-")</f>
        <v>-</v>
      </c>
      <c r="BD9" s="12" t="str">
        <f>IFERROR(VLOOKUP($A9,'All Running Order working doc'!$A$4:$CO$60,BD$100,FALSE),"-")</f>
        <v>-</v>
      </c>
      <c r="BE9" s="12" t="str">
        <f>IFERROR(VLOOKUP($A9,'All Running Order working doc'!$A$4:$CO$60,BE$100,FALSE),"-")</f>
        <v>-</v>
      </c>
      <c r="BF9" s="12" t="str">
        <f>IFERROR(VLOOKUP($A9,'All Running Order working doc'!$A$4:$CO$60,BF$100,FALSE),"-")</f>
        <v>-</v>
      </c>
      <c r="BG9" s="12" t="str">
        <f>IFERROR(VLOOKUP($A9,'All Running Order working doc'!$A$4:$CO$60,BG$100,FALSE),"-")</f>
        <v>-</v>
      </c>
      <c r="BH9" s="12" t="str">
        <f>IFERROR(VLOOKUP($A9,'All Running Order working doc'!$A$4:$CO$60,BH$100,FALSE),"-")</f>
        <v>-</v>
      </c>
      <c r="BI9" s="12" t="str">
        <f>IFERROR(VLOOKUP($A9,'All Running Order working doc'!$A$4:$CO$60,BI$100,FALSE),"-")</f>
        <v>-</v>
      </c>
      <c r="BJ9" s="12" t="str">
        <f>IFERROR(VLOOKUP($A9,'All Running Order working doc'!$A$4:$CO$60,BJ$100,FALSE),"-")</f>
        <v>-</v>
      </c>
      <c r="BK9" s="12" t="str">
        <f>IFERROR(VLOOKUP($A9,'All Running Order working doc'!$A$4:$CO$60,BK$100,FALSE),"-")</f>
        <v>-</v>
      </c>
      <c r="BL9" s="12" t="str">
        <f>IFERROR(VLOOKUP($A9,'All Running Order working doc'!$A$4:$CO$60,BL$100,FALSE),"-")</f>
        <v>-</v>
      </c>
      <c r="BM9" s="12" t="str">
        <f>IFERROR(VLOOKUP($A9,'All Running Order working doc'!$A$4:$CO$60,BM$100,FALSE),"-")</f>
        <v>-</v>
      </c>
      <c r="BN9" s="12" t="str">
        <f>IFERROR(VLOOKUP($A9,'All Running Order working doc'!$A$4:$CO$60,BN$100,FALSE),"-")</f>
        <v>-</v>
      </c>
      <c r="BO9" s="12" t="str">
        <f>IFERROR(VLOOKUP($A9,'All Running Order working doc'!$A$4:$CO$60,BO$100,FALSE),"-")</f>
        <v>-</v>
      </c>
      <c r="BP9" s="12" t="str">
        <f>IFERROR(VLOOKUP($A9,'All Running Order working doc'!$A$4:$CO$60,BP$100,FALSE),"-")</f>
        <v>-</v>
      </c>
      <c r="BQ9" s="12" t="str">
        <f>IFERROR(VLOOKUP($A9,'All Running Order working doc'!$A$4:$CO$60,BQ$100,FALSE),"-")</f>
        <v>-</v>
      </c>
      <c r="BR9" s="12" t="str">
        <f>IFERROR(VLOOKUP($A9,'All Running Order working doc'!$A$4:$CO$60,BR$100,FALSE),"-")</f>
        <v>-</v>
      </c>
      <c r="BS9" s="12" t="str">
        <f>IFERROR(VLOOKUP($A9,'All Running Order working doc'!$A$4:$CO$60,BS$100,FALSE),"-")</f>
        <v>-</v>
      </c>
      <c r="BT9" s="12" t="str">
        <f>IFERROR(VLOOKUP($A9,'All Running Order working doc'!$A$4:$CO$60,BT$100,FALSE),"-")</f>
        <v>-</v>
      </c>
      <c r="BU9" s="12" t="str">
        <f>IFERROR(VLOOKUP($A9,'All Running Order working doc'!$A$4:$CO$60,BU$100,FALSE),"-")</f>
        <v>-</v>
      </c>
      <c r="BV9" s="12" t="str">
        <f>IFERROR(VLOOKUP($A9,'All Running Order working doc'!$A$4:$CO$60,BV$100,FALSE),"-")</f>
        <v>-</v>
      </c>
      <c r="BW9" s="12" t="str">
        <f>IFERROR(VLOOKUP($A9,'All Running Order working doc'!$A$4:$CO$60,BW$100,FALSE),"-")</f>
        <v>-</v>
      </c>
      <c r="BX9" s="12" t="str">
        <f>IFERROR(VLOOKUP($A9,'All Running Order working doc'!$A$4:$CO$60,BX$100,FALSE),"-")</f>
        <v>-</v>
      </c>
      <c r="BY9" s="12" t="str">
        <f>IFERROR(VLOOKUP($A9,'All Running Order working doc'!$A$4:$CO$60,BY$100,FALSE),"-")</f>
        <v>-</v>
      </c>
      <c r="BZ9" s="12" t="str">
        <f>IFERROR(VLOOKUP($A9,'All Running Order working doc'!$A$4:$CO$60,BZ$100,FALSE),"-")</f>
        <v>-</v>
      </c>
      <c r="CA9" s="12" t="str">
        <f>IFERROR(VLOOKUP($A9,'All Running Order working doc'!$A$4:$CO$60,CA$100,FALSE),"-")</f>
        <v>-</v>
      </c>
      <c r="CB9" s="12" t="str">
        <f>IFERROR(VLOOKUP($A9,'All Running Order working doc'!$A$4:$CO$60,CB$100,FALSE),"-")</f>
        <v>-</v>
      </c>
      <c r="CC9" s="12" t="str">
        <f>IFERROR(VLOOKUP($A9,'All Running Order working doc'!$A$4:$CO$60,CC$100,FALSE),"-")</f>
        <v>-</v>
      </c>
      <c r="CD9" s="12" t="str">
        <f>IFERROR(VLOOKUP($A9,'All Running Order working doc'!$A$4:$CO$60,CD$100,FALSE),"-")</f>
        <v>-</v>
      </c>
      <c r="CE9" s="12" t="str">
        <f>IFERROR(VLOOKUP($A9,'All Running Order working doc'!$A$4:$CO$60,CE$100,FALSE),"-")</f>
        <v>-</v>
      </c>
      <c r="CF9" s="12" t="str">
        <f>IFERROR(VLOOKUP($A9,'All Running Order working doc'!$A$4:$CO$60,CF$100,FALSE),"-")</f>
        <v>-</v>
      </c>
      <c r="CG9" s="12" t="str">
        <f>IFERROR(VLOOKUP($A9,'All Running Order working doc'!$A$4:$CO$60,CG$100,FALSE),"-")</f>
        <v>-</v>
      </c>
      <c r="CH9" s="12" t="str">
        <f>IFERROR(VLOOKUP($A9,'All Running Order working doc'!$A$4:$CO$60,CH$100,FALSE),"-")</f>
        <v>-</v>
      </c>
      <c r="CI9" s="12" t="str">
        <f>IFERROR(VLOOKUP($A9,'All Running Order working doc'!$A$4:$CO$60,CI$100,FALSE),"-")</f>
        <v>-</v>
      </c>
      <c r="CJ9" s="12" t="str">
        <f>IFERROR(VLOOKUP($A9,'All Running Order working doc'!$A$4:$CO$60,CJ$100,FALSE),"-")</f>
        <v>-</v>
      </c>
      <c r="CK9" s="12" t="str">
        <f>IFERROR(VLOOKUP($A9,'All Running Order working doc'!$A$4:$CO$60,CK$100,FALSE),"-")</f>
        <v>-</v>
      </c>
      <c r="CL9" s="12" t="str">
        <f>IFERROR(VLOOKUP($A9,'All Running Order working doc'!$A$4:$CO$60,CL$100,FALSE),"-")</f>
        <v>-</v>
      </c>
      <c r="CM9" s="12" t="str">
        <f>IFERROR(VLOOKUP($A9,'All Running Order working doc'!$A$4:$CO$60,CM$100,FALSE),"-")</f>
        <v>-</v>
      </c>
      <c r="CN9" s="12" t="str">
        <f>IFERROR(VLOOKUP($A9,'All Running Order working doc'!$A$4:$CO$60,CN$100,FALSE),"-")</f>
        <v>-</v>
      </c>
      <c r="CQ9" s="3">
        <v>6</v>
      </c>
    </row>
    <row r="10" spans="1:95" x14ac:dyDescent="0.2">
      <c r="A10" s="3" t="str">
        <f>CONCATENATE(Constants!$B$5,CQ10,)</f>
        <v>Club-A7</v>
      </c>
      <c r="B10" s="12" t="str">
        <f>IFERROR(VLOOKUP($A10,'All Running Order working doc'!$A$4:$CO$60,B$100,FALSE),"-")</f>
        <v>-</v>
      </c>
      <c r="C10" s="12" t="str">
        <f>IFERROR(VLOOKUP($A10,'All Running Order working doc'!$A$4:$CO$60,C$100,FALSE),"-")</f>
        <v>-</v>
      </c>
      <c r="D10" s="12" t="str">
        <f>IFERROR(VLOOKUP($A10,'All Running Order working doc'!$A$4:$CO$60,D$100,FALSE),"-")</f>
        <v>-</v>
      </c>
      <c r="E10" s="12" t="str">
        <f>IFERROR(VLOOKUP($A10,'All Running Order working doc'!$A$4:$CO$60,E$100,FALSE),"-")</f>
        <v>-</v>
      </c>
      <c r="F10" s="12" t="str">
        <f>IFERROR(VLOOKUP($A10,'All Running Order working doc'!$A$4:$CO$60,F$100,FALSE),"-")</f>
        <v>-</v>
      </c>
      <c r="G10" s="12" t="str">
        <f>IFERROR(VLOOKUP($A10,'All Running Order working doc'!$A$4:$CO$60,G$100,FALSE),"-")</f>
        <v>-</v>
      </c>
      <c r="H10" s="12" t="str">
        <f>IFERROR(VLOOKUP($A10,'All Running Order working doc'!$A$4:$CO$60,H$100,FALSE),"-")</f>
        <v>-</v>
      </c>
      <c r="I10" s="12" t="str">
        <f>IFERROR(VLOOKUP($A10,'All Running Order working doc'!$A$4:$CO$60,I$100,FALSE),"-")</f>
        <v>-</v>
      </c>
      <c r="J10" s="12" t="str">
        <f>IFERROR(VLOOKUP($A10,'All Running Order working doc'!$A$4:$CO$60,J$100,FALSE),"-")</f>
        <v>-</v>
      </c>
      <c r="K10" s="12" t="str">
        <f>IFERROR(VLOOKUP($A10,'All Running Order working doc'!$A$4:$CO$60,K$100,FALSE),"-")</f>
        <v>-</v>
      </c>
      <c r="L10" s="12" t="str">
        <f>IFERROR(VLOOKUP($A10,'All Running Order working doc'!$A$4:$CO$60,L$100,FALSE),"-")</f>
        <v>-</v>
      </c>
      <c r="M10" s="12" t="str">
        <f>IFERROR(VLOOKUP($A10,'All Running Order working doc'!$A$4:$CO$60,M$100,FALSE),"-")</f>
        <v>-</v>
      </c>
      <c r="N10" s="12" t="str">
        <f>IFERROR(VLOOKUP($A10,'All Running Order working doc'!$A$4:$CO$60,N$100,FALSE),"-")</f>
        <v>-</v>
      </c>
      <c r="O10" s="12" t="str">
        <f>IFERROR(VLOOKUP($A10,'All Running Order working doc'!$A$4:$CO$60,O$100,FALSE),"-")</f>
        <v>-</v>
      </c>
      <c r="P10" s="12" t="str">
        <f>IFERROR(VLOOKUP($A10,'All Running Order working doc'!$A$4:$CO$60,P$100,FALSE),"-")</f>
        <v>-</v>
      </c>
      <c r="Q10" s="12" t="str">
        <f>IFERROR(VLOOKUP($A10,'All Running Order working doc'!$A$4:$CO$60,Q$100,FALSE),"-")</f>
        <v>-</v>
      </c>
      <c r="R10" s="12" t="str">
        <f>IFERROR(VLOOKUP($A10,'All Running Order working doc'!$A$4:$CO$60,R$100,FALSE),"-")</f>
        <v>-</v>
      </c>
      <c r="S10" s="12" t="str">
        <f>IFERROR(VLOOKUP($A10,'All Running Order working doc'!$A$4:$CO$60,S$100,FALSE),"-")</f>
        <v>-</v>
      </c>
      <c r="T10" s="12" t="str">
        <f>IFERROR(VLOOKUP($A10,'All Running Order working doc'!$A$4:$CO$60,T$100,FALSE),"-")</f>
        <v>-</v>
      </c>
      <c r="U10" s="12" t="str">
        <f>IFERROR(VLOOKUP($A10,'All Running Order working doc'!$A$4:$CO$60,U$100,FALSE),"-")</f>
        <v>-</v>
      </c>
      <c r="V10" s="12" t="str">
        <f>IFERROR(VLOOKUP($A10,'All Running Order working doc'!$A$4:$CO$60,V$100,FALSE),"-")</f>
        <v>-</v>
      </c>
      <c r="W10" s="12" t="str">
        <f>IFERROR(VLOOKUP($A10,'All Running Order working doc'!$A$4:$CO$60,W$100,FALSE),"-")</f>
        <v>-</v>
      </c>
      <c r="X10" s="12" t="str">
        <f>IFERROR(VLOOKUP($A10,'All Running Order working doc'!$A$4:$CO$60,X$100,FALSE),"-")</f>
        <v>-</v>
      </c>
      <c r="Y10" s="12" t="str">
        <f>IFERROR(VLOOKUP($A10,'All Running Order working doc'!$A$4:$CO$60,Y$100,FALSE),"-")</f>
        <v>-</v>
      </c>
      <c r="Z10" s="12" t="str">
        <f>IFERROR(VLOOKUP($A10,'All Running Order working doc'!$A$4:$CO$60,Z$100,FALSE),"-")</f>
        <v>-</v>
      </c>
      <c r="AA10" s="12" t="str">
        <f>IFERROR(VLOOKUP($A10,'All Running Order working doc'!$A$4:$CO$60,AA$100,FALSE),"-")</f>
        <v>-</v>
      </c>
      <c r="AB10" s="12" t="str">
        <f>IFERROR(VLOOKUP($A10,'All Running Order working doc'!$A$4:$CO$60,AB$100,FALSE),"-")</f>
        <v>-</v>
      </c>
      <c r="AC10" s="12" t="str">
        <f>IFERROR(VLOOKUP($A10,'All Running Order working doc'!$A$4:$CO$60,AC$100,FALSE),"-")</f>
        <v>-</v>
      </c>
      <c r="AD10" s="12" t="str">
        <f>IFERROR(VLOOKUP($A10,'All Running Order working doc'!$A$4:$CO$60,AD$100,FALSE),"-")</f>
        <v>-</v>
      </c>
      <c r="AE10" s="12" t="str">
        <f>IFERROR(VLOOKUP($A10,'All Running Order working doc'!$A$4:$CO$60,AE$100,FALSE),"-")</f>
        <v>-</v>
      </c>
      <c r="AF10" s="12" t="str">
        <f>IFERROR(VLOOKUP($A10,'All Running Order working doc'!$A$4:$CO$60,AF$100,FALSE),"-")</f>
        <v>-</v>
      </c>
      <c r="AG10" s="12" t="str">
        <f>IFERROR(VLOOKUP($A10,'All Running Order working doc'!$A$4:$CO$60,AG$100,FALSE),"-")</f>
        <v>-</v>
      </c>
      <c r="AH10" s="12" t="str">
        <f>IFERROR(VLOOKUP($A10,'All Running Order working doc'!$A$4:$CO$60,AH$100,FALSE),"-")</f>
        <v>-</v>
      </c>
      <c r="AI10" s="12" t="str">
        <f>IFERROR(VLOOKUP($A10,'All Running Order working doc'!$A$4:$CO$60,AI$100,FALSE),"-")</f>
        <v>-</v>
      </c>
      <c r="AJ10" s="12" t="str">
        <f>IFERROR(VLOOKUP($A10,'All Running Order working doc'!$A$4:$CO$60,AJ$100,FALSE),"-")</f>
        <v>-</v>
      </c>
      <c r="AK10" s="12" t="str">
        <f>IFERROR(VLOOKUP($A10,'All Running Order working doc'!$A$4:$CO$60,AK$100,FALSE),"-")</f>
        <v>-</v>
      </c>
      <c r="AL10" s="12" t="str">
        <f>IFERROR(VLOOKUP($A10,'All Running Order working doc'!$A$4:$CO$60,AL$100,FALSE),"-")</f>
        <v>-</v>
      </c>
      <c r="AM10" s="12" t="str">
        <f>IFERROR(VLOOKUP($A10,'All Running Order working doc'!$A$4:$CO$60,AM$100,FALSE),"-")</f>
        <v>-</v>
      </c>
      <c r="AN10" s="12" t="str">
        <f>IFERROR(VLOOKUP($A10,'All Running Order working doc'!$A$4:$CO$60,AN$100,FALSE),"-")</f>
        <v>-</v>
      </c>
      <c r="AO10" s="12" t="str">
        <f>IFERROR(VLOOKUP($A10,'All Running Order working doc'!$A$4:$CO$60,AO$100,FALSE),"-")</f>
        <v>-</v>
      </c>
      <c r="AP10" s="12" t="str">
        <f>IFERROR(VLOOKUP($A10,'All Running Order working doc'!$A$4:$CO$60,AP$100,FALSE),"-")</f>
        <v>-</v>
      </c>
      <c r="AQ10" s="12" t="str">
        <f>IFERROR(VLOOKUP($A10,'All Running Order working doc'!$A$4:$CO$60,AQ$100,FALSE),"-")</f>
        <v>-</v>
      </c>
      <c r="AR10" s="12" t="str">
        <f>IFERROR(VLOOKUP($A10,'All Running Order working doc'!$A$4:$CO$60,AR$100,FALSE),"-")</f>
        <v>-</v>
      </c>
      <c r="AS10" s="12" t="str">
        <f>IFERROR(VLOOKUP($A10,'All Running Order working doc'!$A$4:$CO$60,AS$100,FALSE),"-")</f>
        <v>-</v>
      </c>
      <c r="AT10" s="12" t="str">
        <f>IFERROR(VLOOKUP($A10,'All Running Order working doc'!$A$4:$CO$60,AT$100,FALSE),"-")</f>
        <v>-</v>
      </c>
      <c r="AU10" s="12" t="str">
        <f>IFERROR(VLOOKUP($A10,'All Running Order working doc'!$A$4:$CO$60,AU$100,FALSE),"-")</f>
        <v>-</v>
      </c>
      <c r="AV10" s="12" t="str">
        <f>IFERROR(VLOOKUP($A10,'All Running Order working doc'!$A$4:$CO$60,AV$100,FALSE),"-")</f>
        <v>-</v>
      </c>
      <c r="AW10" s="12" t="str">
        <f>IFERROR(VLOOKUP($A10,'All Running Order working doc'!$A$4:$CO$60,AW$100,FALSE),"-")</f>
        <v>-</v>
      </c>
      <c r="AX10" s="12" t="str">
        <f>IFERROR(VLOOKUP($A10,'All Running Order working doc'!$A$4:$CO$60,AX$100,FALSE),"-")</f>
        <v>-</v>
      </c>
      <c r="AY10" s="12" t="str">
        <f>IFERROR(VLOOKUP($A10,'All Running Order working doc'!$A$4:$CO$60,AY$100,FALSE),"-")</f>
        <v>-</v>
      </c>
      <c r="AZ10" s="12" t="str">
        <f>IFERROR(VLOOKUP($A10,'All Running Order working doc'!$A$4:$CO$60,AZ$100,FALSE),"-")</f>
        <v>-</v>
      </c>
      <c r="BA10" s="12" t="str">
        <f>IFERROR(VLOOKUP($A10,'All Running Order working doc'!$A$4:$CO$60,BA$100,FALSE),"-")</f>
        <v>-</v>
      </c>
      <c r="BB10" s="12" t="str">
        <f>IFERROR(VLOOKUP($A10,'All Running Order working doc'!$A$4:$CO$60,BB$100,FALSE),"-")</f>
        <v>-</v>
      </c>
      <c r="BC10" s="12" t="str">
        <f>IFERROR(VLOOKUP($A10,'All Running Order working doc'!$A$4:$CO$60,BC$100,FALSE),"-")</f>
        <v>-</v>
      </c>
      <c r="BD10" s="12" t="str">
        <f>IFERROR(VLOOKUP($A10,'All Running Order working doc'!$A$4:$CO$60,BD$100,FALSE),"-")</f>
        <v>-</v>
      </c>
      <c r="BE10" s="12" t="str">
        <f>IFERROR(VLOOKUP($A10,'All Running Order working doc'!$A$4:$CO$60,BE$100,FALSE),"-")</f>
        <v>-</v>
      </c>
      <c r="BF10" s="12" t="str">
        <f>IFERROR(VLOOKUP($A10,'All Running Order working doc'!$A$4:$CO$60,BF$100,FALSE),"-")</f>
        <v>-</v>
      </c>
      <c r="BG10" s="12" t="str">
        <f>IFERROR(VLOOKUP($A10,'All Running Order working doc'!$A$4:$CO$60,BG$100,FALSE),"-")</f>
        <v>-</v>
      </c>
      <c r="BH10" s="12" t="str">
        <f>IFERROR(VLOOKUP($A10,'All Running Order working doc'!$A$4:$CO$60,BH$100,FALSE),"-")</f>
        <v>-</v>
      </c>
      <c r="BI10" s="12" t="str">
        <f>IFERROR(VLOOKUP($A10,'All Running Order working doc'!$A$4:$CO$60,BI$100,FALSE),"-")</f>
        <v>-</v>
      </c>
      <c r="BJ10" s="12" t="str">
        <f>IFERROR(VLOOKUP($A10,'All Running Order working doc'!$A$4:$CO$60,BJ$100,FALSE),"-")</f>
        <v>-</v>
      </c>
      <c r="BK10" s="12" t="str">
        <f>IFERROR(VLOOKUP($A10,'All Running Order working doc'!$A$4:$CO$60,BK$100,FALSE),"-")</f>
        <v>-</v>
      </c>
      <c r="BL10" s="12" t="str">
        <f>IFERROR(VLOOKUP($A10,'All Running Order working doc'!$A$4:$CO$60,BL$100,FALSE),"-")</f>
        <v>-</v>
      </c>
      <c r="BM10" s="12" t="str">
        <f>IFERROR(VLOOKUP($A10,'All Running Order working doc'!$A$4:$CO$60,BM$100,FALSE),"-")</f>
        <v>-</v>
      </c>
      <c r="BN10" s="12" t="str">
        <f>IFERROR(VLOOKUP($A10,'All Running Order working doc'!$A$4:$CO$60,BN$100,FALSE),"-")</f>
        <v>-</v>
      </c>
      <c r="BO10" s="12" t="str">
        <f>IFERROR(VLOOKUP($A10,'All Running Order working doc'!$A$4:$CO$60,BO$100,FALSE),"-")</f>
        <v>-</v>
      </c>
      <c r="BP10" s="12" t="str">
        <f>IFERROR(VLOOKUP($A10,'All Running Order working doc'!$A$4:$CO$60,BP$100,FALSE),"-")</f>
        <v>-</v>
      </c>
      <c r="BQ10" s="12" t="str">
        <f>IFERROR(VLOOKUP($A10,'All Running Order working doc'!$A$4:$CO$60,BQ$100,FALSE),"-")</f>
        <v>-</v>
      </c>
      <c r="BR10" s="12" t="str">
        <f>IFERROR(VLOOKUP($A10,'All Running Order working doc'!$A$4:$CO$60,BR$100,FALSE),"-")</f>
        <v>-</v>
      </c>
      <c r="BS10" s="12" t="str">
        <f>IFERROR(VLOOKUP($A10,'All Running Order working doc'!$A$4:$CO$60,BS$100,FALSE),"-")</f>
        <v>-</v>
      </c>
      <c r="BT10" s="12" t="str">
        <f>IFERROR(VLOOKUP($A10,'All Running Order working doc'!$A$4:$CO$60,BT$100,FALSE),"-")</f>
        <v>-</v>
      </c>
      <c r="BU10" s="12" t="str">
        <f>IFERROR(VLOOKUP($A10,'All Running Order working doc'!$A$4:$CO$60,BU$100,FALSE),"-")</f>
        <v>-</v>
      </c>
      <c r="BV10" s="12" t="str">
        <f>IFERROR(VLOOKUP($A10,'All Running Order working doc'!$A$4:$CO$60,BV$100,FALSE),"-")</f>
        <v>-</v>
      </c>
      <c r="BW10" s="12" t="str">
        <f>IFERROR(VLOOKUP($A10,'All Running Order working doc'!$A$4:$CO$60,BW$100,FALSE),"-")</f>
        <v>-</v>
      </c>
      <c r="BX10" s="12" t="str">
        <f>IFERROR(VLOOKUP($A10,'All Running Order working doc'!$A$4:$CO$60,BX$100,FALSE),"-")</f>
        <v>-</v>
      </c>
      <c r="BY10" s="12" t="str">
        <f>IFERROR(VLOOKUP($A10,'All Running Order working doc'!$A$4:$CO$60,BY$100,FALSE),"-")</f>
        <v>-</v>
      </c>
      <c r="BZ10" s="12" t="str">
        <f>IFERROR(VLOOKUP($A10,'All Running Order working doc'!$A$4:$CO$60,BZ$100,FALSE),"-")</f>
        <v>-</v>
      </c>
      <c r="CA10" s="12" t="str">
        <f>IFERROR(VLOOKUP($A10,'All Running Order working doc'!$A$4:$CO$60,CA$100,FALSE),"-")</f>
        <v>-</v>
      </c>
      <c r="CB10" s="12" t="str">
        <f>IFERROR(VLOOKUP($A10,'All Running Order working doc'!$A$4:$CO$60,CB$100,FALSE),"-")</f>
        <v>-</v>
      </c>
      <c r="CC10" s="12" t="str">
        <f>IFERROR(VLOOKUP($A10,'All Running Order working doc'!$A$4:$CO$60,CC$100,FALSE),"-")</f>
        <v>-</v>
      </c>
      <c r="CD10" s="12" t="str">
        <f>IFERROR(VLOOKUP($A10,'All Running Order working doc'!$A$4:$CO$60,CD$100,FALSE),"-")</f>
        <v>-</v>
      </c>
      <c r="CE10" s="12" t="str">
        <f>IFERROR(VLOOKUP($A10,'All Running Order working doc'!$A$4:$CO$60,CE$100,FALSE),"-")</f>
        <v>-</v>
      </c>
      <c r="CF10" s="12" t="str">
        <f>IFERROR(VLOOKUP($A10,'All Running Order working doc'!$A$4:$CO$60,CF$100,FALSE),"-")</f>
        <v>-</v>
      </c>
      <c r="CG10" s="12" t="str">
        <f>IFERROR(VLOOKUP($A10,'All Running Order working doc'!$A$4:$CO$60,CG$100,FALSE),"-")</f>
        <v>-</v>
      </c>
      <c r="CH10" s="12" t="str">
        <f>IFERROR(VLOOKUP($A10,'All Running Order working doc'!$A$4:$CO$60,CH$100,FALSE),"-")</f>
        <v>-</v>
      </c>
      <c r="CI10" s="12" t="str">
        <f>IFERROR(VLOOKUP($A10,'All Running Order working doc'!$A$4:$CO$60,CI$100,FALSE),"-")</f>
        <v>-</v>
      </c>
      <c r="CJ10" s="12" t="str">
        <f>IFERROR(VLOOKUP($A10,'All Running Order working doc'!$A$4:$CO$60,CJ$100,FALSE),"-")</f>
        <v>-</v>
      </c>
      <c r="CK10" s="12" t="str">
        <f>IFERROR(VLOOKUP($A10,'All Running Order working doc'!$A$4:$CO$60,CK$100,FALSE),"-")</f>
        <v>-</v>
      </c>
      <c r="CL10" s="12" t="str">
        <f>IFERROR(VLOOKUP($A10,'All Running Order working doc'!$A$4:$CO$60,CL$100,FALSE),"-")</f>
        <v>-</v>
      </c>
      <c r="CM10" s="12" t="str">
        <f>IFERROR(VLOOKUP($A10,'All Running Order working doc'!$A$4:$CO$60,CM$100,FALSE),"-")</f>
        <v>-</v>
      </c>
      <c r="CN10" s="12" t="str">
        <f>IFERROR(VLOOKUP($A10,'All Running Order working doc'!$A$4:$CO$60,CN$100,FALSE),"-")</f>
        <v>-</v>
      </c>
      <c r="CQ10" s="3">
        <v>7</v>
      </c>
    </row>
    <row r="11" spans="1:95" x14ac:dyDescent="0.2">
      <c r="A11" s="3" t="str">
        <f>CONCATENATE(Constants!$B$5,CQ11,)</f>
        <v>Club-A8</v>
      </c>
      <c r="B11" s="12" t="str">
        <f>IFERROR(VLOOKUP($A11,'All Running Order working doc'!$A$4:$CO$60,B$100,FALSE),"-")</f>
        <v>-</v>
      </c>
      <c r="C11" s="12" t="str">
        <f>IFERROR(VLOOKUP($A11,'All Running Order working doc'!$A$4:$CO$60,C$100,FALSE),"-")</f>
        <v>-</v>
      </c>
      <c r="D11" s="12" t="str">
        <f>IFERROR(VLOOKUP($A11,'All Running Order working doc'!$A$4:$CO$60,D$100,FALSE),"-")</f>
        <v>-</v>
      </c>
      <c r="E11" s="12" t="str">
        <f>IFERROR(VLOOKUP($A11,'All Running Order working doc'!$A$4:$CO$60,E$100,FALSE),"-")</f>
        <v>-</v>
      </c>
      <c r="F11" s="12" t="str">
        <f>IFERROR(VLOOKUP($A11,'All Running Order working doc'!$A$4:$CO$60,F$100,FALSE),"-")</f>
        <v>-</v>
      </c>
      <c r="G11" s="12" t="str">
        <f>IFERROR(VLOOKUP($A11,'All Running Order working doc'!$A$4:$CO$60,G$100,FALSE),"-")</f>
        <v>-</v>
      </c>
      <c r="H11" s="12" t="str">
        <f>IFERROR(VLOOKUP($A11,'All Running Order working doc'!$A$4:$CO$60,H$100,FALSE),"-")</f>
        <v>-</v>
      </c>
      <c r="I11" s="12" t="str">
        <f>IFERROR(VLOOKUP($A11,'All Running Order working doc'!$A$4:$CO$60,I$100,FALSE),"-")</f>
        <v>-</v>
      </c>
      <c r="J11" s="12" t="str">
        <f>IFERROR(VLOOKUP($A11,'All Running Order working doc'!$A$4:$CO$60,J$100,FALSE),"-")</f>
        <v>-</v>
      </c>
      <c r="K11" s="12" t="str">
        <f>IFERROR(VLOOKUP($A11,'All Running Order working doc'!$A$4:$CO$60,K$100,FALSE),"-")</f>
        <v>-</v>
      </c>
      <c r="L11" s="12" t="str">
        <f>IFERROR(VLOOKUP($A11,'All Running Order working doc'!$A$4:$CO$60,L$100,FALSE),"-")</f>
        <v>-</v>
      </c>
      <c r="M11" s="12" t="str">
        <f>IFERROR(VLOOKUP($A11,'All Running Order working doc'!$A$4:$CO$60,M$100,FALSE),"-")</f>
        <v>-</v>
      </c>
      <c r="N11" s="12" t="str">
        <f>IFERROR(VLOOKUP($A11,'All Running Order working doc'!$A$4:$CO$60,N$100,FALSE),"-")</f>
        <v>-</v>
      </c>
      <c r="O11" s="12" t="str">
        <f>IFERROR(VLOOKUP($A11,'All Running Order working doc'!$A$4:$CO$60,O$100,FALSE),"-")</f>
        <v>-</v>
      </c>
      <c r="P11" s="12" t="str">
        <f>IFERROR(VLOOKUP($A11,'All Running Order working doc'!$A$4:$CO$60,P$100,FALSE),"-")</f>
        <v>-</v>
      </c>
      <c r="Q11" s="12" t="str">
        <f>IFERROR(VLOOKUP($A11,'All Running Order working doc'!$A$4:$CO$60,Q$100,FALSE),"-")</f>
        <v>-</v>
      </c>
      <c r="R11" s="12" t="str">
        <f>IFERROR(VLOOKUP($A11,'All Running Order working doc'!$A$4:$CO$60,R$100,FALSE),"-")</f>
        <v>-</v>
      </c>
      <c r="S11" s="12" t="str">
        <f>IFERROR(VLOOKUP($A11,'All Running Order working doc'!$A$4:$CO$60,S$100,FALSE),"-")</f>
        <v>-</v>
      </c>
      <c r="T11" s="12" t="str">
        <f>IFERROR(VLOOKUP($A11,'All Running Order working doc'!$A$4:$CO$60,T$100,FALSE),"-")</f>
        <v>-</v>
      </c>
      <c r="U11" s="12" t="str">
        <f>IFERROR(VLOOKUP($A11,'All Running Order working doc'!$A$4:$CO$60,U$100,FALSE),"-")</f>
        <v>-</v>
      </c>
      <c r="V11" s="12" t="str">
        <f>IFERROR(VLOOKUP($A11,'All Running Order working doc'!$A$4:$CO$60,V$100,FALSE),"-")</f>
        <v>-</v>
      </c>
      <c r="W11" s="12" t="str">
        <f>IFERROR(VLOOKUP($A11,'All Running Order working doc'!$A$4:$CO$60,W$100,FALSE),"-")</f>
        <v>-</v>
      </c>
      <c r="X11" s="12" t="str">
        <f>IFERROR(VLOOKUP($A11,'All Running Order working doc'!$A$4:$CO$60,X$100,FALSE),"-")</f>
        <v>-</v>
      </c>
      <c r="Y11" s="12" t="str">
        <f>IFERROR(VLOOKUP($A11,'All Running Order working doc'!$A$4:$CO$60,Y$100,FALSE),"-")</f>
        <v>-</v>
      </c>
      <c r="Z11" s="12" t="str">
        <f>IFERROR(VLOOKUP($A11,'All Running Order working doc'!$A$4:$CO$60,Z$100,FALSE),"-")</f>
        <v>-</v>
      </c>
      <c r="AA11" s="12" t="str">
        <f>IFERROR(VLOOKUP($A11,'All Running Order working doc'!$A$4:$CO$60,AA$100,FALSE),"-")</f>
        <v>-</v>
      </c>
      <c r="AB11" s="12" t="str">
        <f>IFERROR(VLOOKUP($A11,'All Running Order working doc'!$A$4:$CO$60,AB$100,FALSE),"-")</f>
        <v>-</v>
      </c>
      <c r="AC11" s="12" t="str">
        <f>IFERROR(VLOOKUP($A11,'All Running Order working doc'!$A$4:$CO$60,AC$100,FALSE),"-")</f>
        <v>-</v>
      </c>
      <c r="AD11" s="12" t="str">
        <f>IFERROR(VLOOKUP($A11,'All Running Order working doc'!$A$4:$CO$60,AD$100,FALSE),"-")</f>
        <v>-</v>
      </c>
      <c r="AE11" s="12" t="str">
        <f>IFERROR(VLOOKUP($A11,'All Running Order working doc'!$A$4:$CO$60,AE$100,FALSE),"-")</f>
        <v>-</v>
      </c>
      <c r="AF11" s="12" t="str">
        <f>IFERROR(VLOOKUP($A11,'All Running Order working doc'!$A$4:$CO$60,AF$100,FALSE),"-")</f>
        <v>-</v>
      </c>
      <c r="AG11" s="12" t="str">
        <f>IFERROR(VLOOKUP($A11,'All Running Order working doc'!$A$4:$CO$60,AG$100,FALSE),"-")</f>
        <v>-</v>
      </c>
      <c r="AH11" s="12" t="str">
        <f>IFERROR(VLOOKUP($A11,'All Running Order working doc'!$A$4:$CO$60,AH$100,FALSE),"-")</f>
        <v>-</v>
      </c>
      <c r="AI11" s="12" t="str">
        <f>IFERROR(VLOOKUP($A11,'All Running Order working doc'!$A$4:$CO$60,AI$100,FALSE),"-")</f>
        <v>-</v>
      </c>
      <c r="AJ11" s="12" t="str">
        <f>IFERROR(VLOOKUP($A11,'All Running Order working doc'!$A$4:$CO$60,AJ$100,FALSE),"-")</f>
        <v>-</v>
      </c>
      <c r="AK11" s="12" t="str">
        <f>IFERROR(VLOOKUP($A11,'All Running Order working doc'!$A$4:$CO$60,AK$100,FALSE),"-")</f>
        <v>-</v>
      </c>
      <c r="AL11" s="12" t="str">
        <f>IFERROR(VLOOKUP($A11,'All Running Order working doc'!$A$4:$CO$60,AL$100,FALSE),"-")</f>
        <v>-</v>
      </c>
      <c r="AM11" s="12" t="str">
        <f>IFERROR(VLOOKUP($A11,'All Running Order working doc'!$A$4:$CO$60,AM$100,FALSE),"-")</f>
        <v>-</v>
      </c>
      <c r="AN11" s="12" t="str">
        <f>IFERROR(VLOOKUP($A11,'All Running Order working doc'!$A$4:$CO$60,AN$100,FALSE),"-")</f>
        <v>-</v>
      </c>
      <c r="AO11" s="12" t="str">
        <f>IFERROR(VLOOKUP($A11,'All Running Order working doc'!$A$4:$CO$60,AO$100,FALSE),"-")</f>
        <v>-</v>
      </c>
      <c r="AP11" s="12" t="str">
        <f>IFERROR(VLOOKUP($A11,'All Running Order working doc'!$A$4:$CO$60,AP$100,FALSE),"-")</f>
        <v>-</v>
      </c>
      <c r="AQ11" s="12" t="str">
        <f>IFERROR(VLOOKUP($A11,'All Running Order working doc'!$A$4:$CO$60,AQ$100,FALSE),"-")</f>
        <v>-</v>
      </c>
      <c r="AR11" s="12" t="str">
        <f>IFERROR(VLOOKUP($A11,'All Running Order working doc'!$A$4:$CO$60,AR$100,FALSE),"-")</f>
        <v>-</v>
      </c>
      <c r="AS11" s="12" t="str">
        <f>IFERROR(VLOOKUP($A11,'All Running Order working doc'!$A$4:$CO$60,AS$100,FALSE),"-")</f>
        <v>-</v>
      </c>
      <c r="AT11" s="12" t="str">
        <f>IFERROR(VLOOKUP($A11,'All Running Order working doc'!$A$4:$CO$60,AT$100,FALSE),"-")</f>
        <v>-</v>
      </c>
      <c r="AU11" s="12" t="str">
        <f>IFERROR(VLOOKUP($A11,'All Running Order working doc'!$A$4:$CO$60,AU$100,FALSE),"-")</f>
        <v>-</v>
      </c>
      <c r="AV11" s="12" t="str">
        <f>IFERROR(VLOOKUP($A11,'All Running Order working doc'!$A$4:$CO$60,AV$100,FALSE),"-")</f>
        <v>-</v>
      </c>
      <c r="AW11" s="12" t="str">
        <f>IFERROR(VLOOKUP($A11,'All Running Order working doc'!$A$4:$CO$60,AW$100,FALSE),"-")</f>
        <v>-</v>
      </c>
      <c r="AX11" s="12" t="str">
        <f>IFERROR(VLOOKUP($A11,'All Running Order working doc'!$A$4:$CO$60,AX$100,FALSE),"-")</f>
        <v>-</v>
      </c>
      <c r="AY11" s="12" t="str">
        <f>IFERROR(VLOOKUP($A11,'All Running Order working doc'!$A$4:$CO$60,AY$100,FALSE),"-")</f>
        <v>-</v>
      </c>
      <c r="AZ11" s="12" t="str">
        <f>IFERROR(VLOOKUP($A11,'All Running Order working doc'!$A$4:$CO$60,AZ$100,FALSE),"-")</f>
        <v>-</v>
      </c>
      <c r="BA11" s="12" t="str">
        <f>IFERROR(VLOOKUP($A11,'All Running Order working doc'!$A$4:$CO$60,BA$100,FALSE),"-")</f>
        <v>-</v>
      </c>
      <c r="BB11" s="12" t="str">
        <f>IFERROR(VLOOKUP($A11,'All Running Order working doc'!$A$4:$CO$60,BB$100,FALSE),"-")</f>
        <v>-</v>
      </c>
      <c r="BC11" s="12" t="str">
        <f>IFERROR(VLOOKUP($A11,'All Running Order working doc'!$A$4:$CO$60,BC$100,FALSE),"-")</f>
        <v>-</v>
      </c>
      <c r="BD11" s="12" t="str">
        <f>IFERROR(VLOOKUP($A11,'All Running Order working doc'!$A$4:$CO$60,BD$100,FALSE),"-")</f>
        <v>-</v>
      </c>
      <c r="BE11" s="12" t="str">
        <f>IFERROR(VLOOKUP($A11,'All Running Order working doc'!$A$4:$CO$60,BE$100,FALSE),"-")</f>
        <v>-</v>
      </c>
      <c r="BF11" s="12" t="str">
        <f>IFERROR(VLOOKUP($A11,'All Running Order working doc'!$A$4:$CO$60,BF$100,FALSE),"-")</f>
        <v>-</v>
      </c>
      <c r="BG11" s="12" t="str">
        <f>IFERROR(VLOOKUP($A11,'All Running Order working doc'!$A$4:$CO$60,BG$100,FALSE),"-")</f>
        <v>-</v>
      </c>
      <c r="BH11" s="12" t="str">
        <f>IFERROR(VLOOKUP($A11,'All Running Order working doc'!$A$4:$CO$60,BH$100,FALSE),"-")</f>
        <v>-</v>
      </c>
      <c r="BI11" s="12" t="str">
        <f>IFERROR(VLOOKUP($A11,'All Running Order working doc'!$A$4:$CO$60,BI$100,FALSE),"-")</f>
        <v>-</v>
      </c>
      <c r="BJ11" s="12" t="str">
        <f>IFERROR(VLOOKUP($A11,'All Running Order working doc'!$A$4:$CO$60,BJ$100,FALSE),"-")</f>
        <v>-</v>
      </c>
      <c r="BK11" s="12" t="str">
        <f>IFERROR(VLOOKUP($A11,'All Running Order working doc'!$A$4:$CO$60,BK$100,FALSE),"-")</f>
        <v>-</v>
      </c>
      <c r="BL11" s="12" t="str">
        <f>IFERROR(VLOOKUP($A11,'All Running Order working doc'!$A$4:$CO$60,BL$100,FALSE),"-")</f>
        <v>-</v>
      </c>
      <c r="BM11" s="12" t="str">
        <f>IFERROR(VLOOKUP($A11,'All Running Order working doc'!$A$4:$CO$60,BM$100,FALSE),"-")</f>
        <v>-</v>
      </c>
      <c r="BN11" s="12" t="str">
        <f>IFERROR(VLOOKUP($A11,'All Running Order working doc'!$A$4:$CO$60,BN$100,FALSE),"-")</f>
        <v>-</v>
      </c>
      <c r="BO11" s="12" t="str">
        <f>IFERROR(VLOOKUP($A11,'All Running Order working doc'!$A$4:$CO$60,BO$100,FALSE),"-")</f>
        <v>-</v>
      </c>
      <c r="BP11" s="12" t="str">
        <f>IFERROR(VLOOKUP($A11,'All Running Order working doc'!$A$4:$CO$60,BP$100,FALSE),"-")</f>
        <v>-</v>
      </c>
      <c r="BQ11" s="12" t="str">
        <f>IFERROR(VLOOKUP($A11,'All Running Order working doc'!$A$4:$CO$60,BQ$100,FALSE),"-")</f>
        <v>-</v>
      </c>
      <c r="BR11" s="12" t="str">
        <f>IFERROR(VLOOKUP($A11,'All Running Order working doc'!$A$4:$CO$60,BR$100,FALSE),"-")</f>
        <v>-</v>
      </c>
      <c r="BS11" s="12" t="str">
        <f>IFERROR(VLOOKUP($A11,'All Running Order working doc'!$A$4:$CO$60,BS$100,FALSE),"-")</f>
        <v>-</v>
      </c>
      <c r="BT11" s="12" t="str">
        <f>IFERROR(VLOOKUP($A11,'All Running Order working doc'!$A$4:$CO$60,BT$100,FALSE),"-")</f>
        <v>-</v>
      </c>
      <c r="BU11" s="12" t="str">
        <f>IFERROR(VLOOKUP($A11,'All Running Order working doc'!$A$4:$CO$60,BU$100,FALSE),"-")</f>
        <v>-</v>
      </c>
      <c r="BV11" s="12" t="str">
        <f>IFERROR(VLOOKUP($A11,'All Running Order working doc'!$A$4:$CO$60,BV$100,FALSE),"-")</f>
        <v>-</v>
      </c>
      <c r="BW11" s="12" t="str">
        <f>IFERROR(VLOOKUP($A11,'All Running Order working doc'!$A$4:$CO$60,BW$100,FALSE),"-")</f>
        <v>-</v>
      </c>
      <c r="BX11" s="12" t="str">
        <f>IFERROR(VLOOKUP($A11,'All Running Order working doc'!$A$4:$CO$60,BX$100,FALSE),"-")</f>
        <v>-</v>
      </c>
      <c r="BY11" s="12" t="str">
        <f>IFERROR(VLOOKUP($A11,'All Running Order working doc'!$A$4:$CO$60,BY$100,FALSE),"-")</f>
        <v>-</v>
      </c>
      <c r="BZ11" s="12" t="str">
        <f>IFERROR(VLOOKUP($A11,'All Running Order working doc'!$A$4:$CO$60,BZ$100,FALSE),"-")</f>
        <v>-</v>
      </c>
      <c r="CA11" s="12" t="str">
        <f>IFERROR(VLOOKUP($A11,'All Running Order working doc'!$A$4:$CO$60,CA$100,FALSE),"-")</f>
        <v>-</v>
      </c>
      <c r="CB11" s="12" t="str">
        <f>IFERROR(VLOOKUP($A11,'All Running Order working doc'!$A$4:$CO$60,CB$100,FALSE),"-")</f>
        <v>-</v>
      </c>
      <c r="CC11" s="12" t="str">
        <f>IFERROR(VLOOKUP($A11,'All Running Order working doc'!$A$4:$CO$60,CC$100,FALSE),"-")</f>
        <v>-</v>
      </c>
      <c r="CD11" s="12" t="str">
        <f>IFERROR(VLOOKUP($A11,'All Running Order working doc'!$A$4:$CO$60,CD$100,FALSE),"-")</f>
        <v>-</v>
      </c>
      <c r="CE11" s="12" t="str">
        <f>IFERROR(VLOOKUP($A11,'All Running Order working doc'!$A$4:$CO$60,CE$100,FALSE),"-")</f>
        <v>-</v>
      </c>
      <c r="CF11" s="12" t="str">
        <f>IFERROR(VLOOKUP($A11,'All Running Order working doc'!$A$4:$CO$60,CF$100,FALSE),"-")</f>
        <v>-</v>
      </c>
      <c r="CG11" s="12" t="str">
        <f>IFERROR(VLOOKUP($A11,'All Running Order working doc'!$A$4:$CO$60,CG$100,FALSE),"-")</f>
        <v>-</v>
      </c>
      <c r="CH11" s="12" t="str">
        <f>IFERROR(VLOOKUP($A11,'All Running Order working doc'!$A$4:$CO$60,CH$100,FALSE),"-")</f>
        <v>-</v>
      </c>
      <c r="CI11" s="12" t="str">
        <f>IFERROR(VLOOKUP($A11,'All Running Order working doc'!$A$4:$CO$60,CI$100,FALSE),"-")</f>
        <v>-</v>
      </c>
      <c r="CJ11" s="12" t="str">
        <f>IFERROR(VLOOKUP($A11,'All Running Order working doc'!$A$4:$CO$60,CJ$100,FALSE),"-")</f>
        <v>-</v>
      </c>
      <c r="CK11" s="12" t="str">
        <f>IFERROR(VLOOKUP($A11,'All Running Order working doc'!$A$4:$CO$60,CK$100,FALSE),"-")</f>
        <v>-</v>
      </c>
      <c r="CL11" s="12" t="str">
        <f>IFERROR(VLOOKUP($A11,'All Running Order working doc'!$A$4:$CO$60,CL$100,FALSE),"-")</f>
        <v>-</v>
      </c>
      <c r="CM11" s="12" t="str">
        <f>IFERROR(VLOOKUP($A11,'All Running Order working doc'!$A$4:$CO$60,CM$100,FALSE),"-")</f>
        <v>-</v>
      </c>
      <c r="CN11" s="12" t="str">
        <f>IFERROR(VLOOKUP($A11,'All Running Order working doc'!$A$4:$CO$60,CN$100,FALSE),"-")</f>
        <v>-</v>
      </c>
      <c r="CQ11" s="3">
        <v>8</v>
      </c>
    </row>
    <row r="12" spans="1:95" x14ac:dyDescent="0.2">
      <c r="A12" s="3" t="str">
        <f>CONCATENATE(Constants!$B$5,CQ12,)</f>
        <v>Club-A9</v>
      </c>
      <c r="B12" s="12" t="str">
        <f>IFERROR(VLOOKUP($A12,'All Running Order working doc'!$A$4:$CO$60,B$100,FALSE),"-")</f>
        <v>-</v>
      </c>
      <c r="C12" s="12" t="str">
        <f>IFERROR(VLOOKUP($A12,'All Running Order working doc'!$A$4:$CO$60,C$100,FALSE),"-")</f>
        <v>-</v>
      </c>
      <c r="D12" s="12" t="str">
        <f>IFERROR(VLOOKUP($A12,'All Running Order working doc'!$A$4:$CO$60,D$100,FALSE),"-")</f>
        <v>-</v>
      </c>
      <c r="E12" s="12" t="str">
        <f>IFERROR(VLOOKUP($A12,'All Running Order working doc'!$A$4:$CO$60,E$100,FALSE),"-")</f>
        <v>-</v>
      </c>
      <c r="F12" s="12" t="str">
        <f>IFERROR(VLOOKUP($A12,'All Running Order working doc'!$A$4:$CO$60,F$100,FALSE),"-")</f>
        <v>-</v>
      </c>
      <c r="G12" s="12" t="str">
        <f>IFERROR(VLOOKUP($A12,'All Running Order working doc'!$A$4:$CO$60,G$100,FALSE),"-")</f>
        <v>-</v>
      </c>
      <c r="H12" s="12" t="str">
        <f>IFERROR(VLOOKUP($A12,'All Running Order working doc'!$A$4:$CO$60,H$100,FALSE),"-")</f>
        <v>-</v>
      </c>
      <c r="I12" s="12" t="str">
        <f>IFERROR(VLOOKUP($A12,'All Running Order working doc'!$A$4:$CO$60,I$100,FALSE),"-")</f>
        <v>-</v>
      </c>
      <c r="J12" s="12" t="str">
        <f>IFERROR(VLOOKUP($A12,'All Running Order working doc'!$A$4:$CO$60,J$100,FALSE),"-")</f>
        <v>-</v>
      </c>
      <c r="K12" s="12" t="str">
        <f>IFERROR(VLOOKUP($A12,'All Running Order working doc'!$A$4:$CO$60,K$100,FALSE),"-")</f>
        <v>-</v>
      </c>
      <c r="L12" s="12" t="str">
        <f>IFERROR(VLOOKUP($A12,'All Running Order working doc'!$A$4:$CO$60,L$100,FALSE),"-")</f>
        <v>-</v>
      </c>
      <c r="M12" s="12" t="str">
        <f>IFERROR(VLOOKUP($A12,'All Running Order working doc'!$A$4:$CO$60,M$100,FALSE),"-")</f>
        <v>-</v>
      </c>
      <c r="N12" s="12" t="str">
        <f>IFERROR(VLOOKUP($A12,'All Running Order working doc'!$A$4:$CO$60,N$100,FALSE),"-")</f>
        <v>-</v>
      </c>
      <c r="O12" s="12" t="str">
        <f>IFERROR(VLOOKUP($A12,'All Running Order working doc'!$A$4:$CO$60,O$100,FALSE),"-")</f>
        <v>-</v>
      </c>
      <c r="P12" s="12" t="str">
        <f>IFERROR(VLOOKUP($A12,'All Running Order working doc'!$A$4:$CO$60,P$100,FALSE),"-")</f>
        <v>-</v>
      </c>
      <c r="Q12" s="12" t="str">
        <f>IFERROR(VLOOKUP($A12,'All Running Order working doc'!$A$4:$CO$60,Q$100,FALSE),"-")</f>
        <v>-</v>
      </c>
      <c r="R12" s="12" t="str">
        <f>IFERROR(VLOOKUP($A12,'All Running Order working doc'!$A$4:$CO$60,R$100,FALSE),"-")</f>
        <v>-</v>
      </c>
      <c r="S12" s="12" t="str">
        <f>IFERROR(VLOOKUP($A12,'All Running Order working doc'!$A$4:$CO$60,S$100,FALSE),"-")</f>
        <v>-</v>
      </c>
      <c r="T12" s="12" t="str">
        <f>IFERROR(VLOOKUP($A12,'All Running Order working doc'!$A$4:$CO$60,T$100,FALSE),"-")</f>
        <v>-</v>
      </c>
      <c r="U12" s="12" t="str">
        <f>IFERROR(VLOOKUP($A12,'All Running Order working doc'!$A$4:$CO$60,U$100,FALSE),"-")</f>
        <v>-</v>
      </c>
      <c r="V12" s="12" t="str">
        <f>IFERROR(VLOOKUP($A12,'All Running Order working doc'!$A$4:$CO$60,V$100,FALSE),"-")</f>
        <v>-</v>
      </c>
      <c r="W12" s="12" t="str">
        <f>IFERROR(VLOOKUP($A12,'All Running Order working doc'!$A$4:$CO$60,W$100,FALSE),"-")</f>
        <v>-</v>
      </c>
      <c r="X12" s="12" t="str">
        <f>IFERROR(VLOOKUP($A12,'All Running Order working doc'!$A$4:$CO$60,X$100,FALSE),"-")</f>
        <v>-</v>
      </c>
      <c r="Y12" s="12" t="str">
        <f>IFERROR(VLOOKUP($A12,'All Running Order working doc'!$A$4:$CO$60,Y$100,FALSE),"-")</f>
        <v>-</v>
      </c>
      <c r="Z12" s="12" t="str">
        <f>IFERROR(VLOOKUP($A12,'All Running Order working doc'!$A$4:$CO$60,Z$100,FALSE),"-")</f>
        <v>-</v>
      </c>
      <c r="AA12" s="12" t="str">
        <f>IFERROR(VLOOKUP($A12,'All Running Order working doc'!$A$4:$CO$60,AA$100,FALSE),"-")</f>
        <v>-</v>
      </c>
      <c r="AB12" s="12" t="str">
        <f>IFERROR(VLOOKUP($A12,'All Running Order working doc'!$A$4:$CO$60,AB$100,FALSE),"-")</f>
        <v>-</v>
      </c>
      <c r="AC12" s="12" t="str">
        <f>IFERROR(VLOOKUP($A12,'All Running Order working doc'!$A$4:$CO$60,AC$100,FALSE),"-")</f>
        <v>-</v>
      </c>
      <c r="AD12" s="12" t="str">
        <f>IFERROR(VLOOKUP($A12,'All Running Order working doc'!$A$4:$CO$60,AD$100,FALSE),"-")</f>
        <v>-</v>
      </c>
      <c r="AE12" s="12" t="str">
        <f>IFERROR(VLOOKUP($A12,'All Running Order working doc'!$A$4:$CO$60,AE$100,FALSE),"-")</f>
        <v>-</v>
      </c>
      <c r="AF12" s="12" t="str">
        <f>IFERROR(VLOOKUP($A12,'All Running Order working doc'!$A$4:$CO$60,AF$100,FALSE),"-")</f>
        <v>-</v>
      </c>
      <c r="AG12" s="12" t="str">
        <f>IFERROR(VLOOKUP($A12,'All Running Order working doc'!$A$4:$CO$60,AG$100,FALSE),"-")</f>
        <v>-</v>
      </c>
      <c r="AH12" s="12" t="str">
        <f>IFERROR(VLOOKUP($A12,'All Running Order working doc'!$A$4:$CO$60,AH$100,FALSE),"-")</f>
        <v>-</v>
      </c>
      <c r="AI12" s="12" t="str">
        <f>IFERROR(VLOOKUP($A12,'All Running Order working doc'!$A$4:$CO$60,AI$100,FALSE),"-")</f>
        <v>-</v>
      </c>
      <c r="AJ12" s="12" t="str">
        <f>IFERROR(VLOOKUP($A12,'All Running Order working doc'!$A$4:$CO$60,AJ$100,FALSE),"-")</f>
        <v>-</v>
      </c>
      <c r="AK12" s="12" t="str">
        <f>IFERROR(VLOOKUP($A12,'All Running Order working doc'!$A$4:$CO$60,AK$100,FALSE),"-")</f>
        <v>-</v>
      </c>
      <c r="AL12" s="12" t="str">
        <f>IFERROR(VLOOKUP($A12,'All Running Order working doc'!$A$4:$CO$60,AL$100,FALSE),"-")</f>
        <v>-</v>
      </c>
      <c r="AM12" s="12" t="str">
        <f>IFERROR(VLOOKUP($A12,'All Running Order working doc'!$A$4:$CO$60,AM$100,FALSE),"-")</f>
        <v>-</v>
      </c>
      <c r="AN12" s="12" t="str">
        <f>IFERROR(VLOOKUP($A12,'All Running Order working doc'!$A$4:$CO$60,AN$100,FALSE),"-")</f>
        <v>-</v>
      </c>
      <c r="AO12" s="12" t="str">
        <f>IFERROR(VLOOKUP($A12,'All Running Order working doc'!$A$4:$CO$60,AO$100,FALSE),"-")</f>
        <v>-</v>
      </c>
      <c r="AP12" s="12" t="str">
        <f>IFERROR(VLOOKUP($A12,'All Running Order working doc'!$A$4:$CO$60,AP$100,FALSE),"-")</f>
        <v>-</v>
      </c>
      <c r="AQ12" s="12" t="str">
        <f>IFERROR(VLOOKUP($A12,'All Running Order working doc'!$A$4:$CO$60,AQ$100,FALSE),"-")</f>
        <v>-</v>
      </c>
      <c r="AR12" s="12" t="str">
        <f>IFERROR(VLOOKUP($A12,'All Running Order working doc'!$A$4:$CO$60,AR$100,FALSE),"-")</f>
        <v>-</v>
      </c>
      <c r="AS12" s="12" t="str">
        <f>IFERROR(VLOOKUP($A12,'All Running Order working doc'!$A$4:$CO$60,AS$100,FALSE),"-")</f>
        <v>-</v>
      </c>
      <c r="AT12" s="12" t="str">
        <f>IFERROR(VLOOKUP($A12,'All Running Order working doc'!$A$4:$CO$60,AT$100,FALSE),"-")</f>
        <v>-</v>
      </c>
      <c r="AU12" s="12" t="str">
        <f>IFERROR(VLOOKUP($A12,'All Running Order working doc'!$A$4:$CO$60,AU$100,FALSE),"-")</f>
        <v>-</v>
      </c>
      <c r="AV12" s="12" t="str">
        <f>IFERROR(VLOOKUP($A12,'All Running Order working doc'!$A$4:$CO$60,AV$100,FALSE),"-")</f>
        <v>-</v>
      </c>
      <c r="AW12" s="12" t="str">
        <f>IFERROR(VLOOKUP($A12,'All Running Order working doc'!$A$4:$CO$60,AW$100,FALSE),"-")</f>
        <v>-</v>
      </c>
      <c r="AX12" s="12" t="str">
        <f>IFERROR(VLOOKUP($A12,'All Running Order working doc'!$A$4:$CO$60,AX$100,FALSE),"-")</f>
        <v>-</v>
      </c>
      <c r="AY12" s="12" t="str">
        <f>IFERROR(VLOOKUP($A12,'All Running Order working doc'!$A$4:$CO$60,AY$100,FALSE),"-")</f>
        <v>-</v>
      </c>
      <c r="AZ12" s="12" t="str">
        <f>IFERROR(VLOOKUP($A12,'All Running Order working doc'!$A$4:$CO$60,AZ$100,FALSE),"-")</f>
        <v>-</v>
      </c>
      <c r="BA12" s="12" t="str">
        <f>IFERROR(VLOOKUP($A12,'All Running Order working doc'!$A$4:$CO$60,BA$100,FALSE),"-")</f>
        <v>-</v>
      </c>
      <c r="BB12" s="12" t="str">
        <f>IFERROR(VLOOKUP($A12,'All Running Order working doc'!$A$4:$CO$60,BB$100,FALSE),"-")</f>
        <v>-</v>
      </c>
      <c r="BC12" s="12" t="str">
        <f>IFERROR(VLOOKUP($A12,'All Running Order working doc'!$A$4:$CO$60,BC$100,FALSE),"-")</f>
        <v>-</v>
      </c>
      <c r="BD12" s="12" t="str">
        <f>IFERROR(VLOOKUP($A12,'All Running Order working doc'!$A$4:$CO$60,BD$100,FALSE),"-")</f>
        <v>-</v>
      </c>
      <c r="BE12" s="12" t="str">
        <f>IFERROR(VLOOKUP($A12,'All Running Order working doc'!$A$4:$CO$60,BE$100,FALSE),"-")</f>
        <v>-</v>
      </c>
      <c r="BF12" s="12" t="str">
        <f>IFERROR(VLOOKUP($A12,'All Running Order working doc'!$A$4:$CO$60,BF$100,FALSE),"-")</f>
        <v>-</v>
      </c>
      <c r="BG12" s="12" t="str">
        <f>IFERROR(VLOOKUP($A12,'All Running Order working doc'!$A$4:$CO$60,BG$100,FALSE),"-")</f>
        <v>-</v>
      </c>
      <c r="BH12" s="12" t="str">
        <f>IFERROR(VLOOKUP($A12,'All Running Order working doc'!$A$4:$CO$60,BH$100,FALSE),"-")</f>
        <v>-</v>
      </c>
      <c r="BI12" s="12" t="str">
        <f>IFERROR(VLOOKUP($A12,'All Running Order working doc'!$A$4:$CO$60,BI$100,FALSE),"-")</f>
        <v>-</v>
      </c>
      <c r="BJ12" s="12" t="str">
        <f>IFERROR(VLOOKUP($A12,'All Running Order working doc'!$A$4:$CO$60,BJ$100,FALSE),"-")</f>
        <v>-</v>
      </c>
      <c r="BK12" s="12" t="str">
        <f>IFERROR(VLOOKUP($A12,'All Running Order working doc'!$A$4:$CO$60,BK$100,FALSE),"-")</f>
        <v>-</v>
      </c>
      <c r="BL12" s="12" t="str">
        <f>IFERROR(VLOOKUP($A12,'All Running Order working doc'!$A$4:$CO$60,BL$100,FALSE),"-")</f>
        <v>-</v>
      </c>
      <c r="BM12" s="12" t="str">
        <f>IFERROR(VLOOKUP($A12,'All Running Order working doc'!$A$4:$CO$60,BM$100,FALSE),"-")</f>
        <v>-</v>
      </c>
      <c r="BN12" s="12" t="str">
        <f>IFERROR(VLOOKUP($A12,'All Running Order working doc'!$A$4:$CO$60,BN$100,FALSE),"-")</f>
        <v>-</v>
      </c>
      <c r="BO12" s="12" t="str">
        <f>IFERROR(VLOOKUP($A12,'All Running Order working doc'!$A$4:$CO$60,BO$100,FALSE),"-")</f>
        <v>-</v>
      </c>
      <c r="BP12" s="12" t="str">
        <f>IFERROR(VLOOKUP($A12,'All Running Order working doc'!$A$4:$CO$60,BP$100,FALSE),"-")</f>
        <v>-</v>
      </c>
      <c r="BQ12" s="12" t="str">
        <f>IFERROR(VLOOKUP($A12,'All Running Order working doc'!$A$4:$CO$60,BQ$100,FALSE),"-")</f>
        <v>-</v>
      </c>
      <c r="BR12" s="12" t="str">
        <f>IFERROR(VLOOKUP($A12,'All Running Order working doc'!$A$4:$CO$60,BR$100,FALSE),"-")</f>
        <v>-</v>
      </c>
      <c r="BS12" s="12" t="str">
        <f>IFERROR(VLOOKUP($A12,'All Running Order working doc'!$A$4:$CO$60,BS$100,FALSE),"-")</f>
        <v>-</v>
      </c>
      <c r="BT12" s="12" t="str">
        <f>IFERROR(VLOOKUP($A12,'All Running Order working doc'!$A$4:$CO$60,BT$100,FALSE),"-")</f>
        <v>-</v>
      </c>
      <c r="BU12" s="12" t="str">
        <f>IFERROR(VLOOKUP($A12,'All Running Order working doc'!$A$4:$CO$60,BU$100,FALSE),"-")</f>
        <v>-</v>
      </c>
      <c r="BV12" s="12" t="str">
        <f>IFERROR(VLOOKUP($A12,'All Running Order working doc'!$A$4:$CO$60,BV$100,FALSE),"-")</f>
        <v>-</v>
      </c>
      <c r="BW12" s="12" t="str">
        <f>IFERROR(VLOOKUP($A12,'All Running Order working doc'!$A$4:$CO$60,BW$100,FALSE),"-")</f>
        <v>-</v>
      </c>
      <c r="BX12" s="12" t="str">
        <f>IFERROR(VLOOKUP($A12,'All Running Order working doc'!$A$4:$CO$60,BX$100,FALSE),"-")</f>
        <v>-</v>
      </c>
      <c r="BY12" s="12" t="str">
        <f>IFERROR(VLOOKUP($A12,'All Running Order working doc'!$A$4:$CO$60,BY$100,FALSE),"-")</f>
        <v>-</v>
      </c>
      <c r="BZ12" s="12" t="str">
        <f>IFERROR(VLOOKUP($A12,'All Running Order working doc'!$A$4:$CO$60,BZ$100,FALSE),"-")</f>
        <v>-</v>
      </c>
      <c r="CA12" s="12" t="str">
        <f>IFERROR(VLOOKUP($A12,'All Running Order working doc'!$A$4:$CO$60,CA$100,FALSE),"-")</f>
        <v>-</v>
      </c>
      <c r="CB12" s="12" t="str">
        <f>IFERROR(VLOOKUP($A12,'All Running Order working doc'!$A$4:$CO$60,CB$100,FALSE),"-")</f>
        <v>-</v>
      </c>
      <c r="CC12" s="12" t="str">
        <f>IFERROR(VLOOKUP($A12,'All Running Order working doc'!$A$4:$CO$60,CC$100,FALSE),"-")</f>
        <v>-</v>
      </c>
      <c r="CD12" s="12" t="str">
        <f>IFERROR(VLOOKUP($A12,'All Running Order working doc'!$A$4:$CO$60,CD$100,FALSE),"-")</f>
        <v>-</v>
      </c>
      <c r="CE12" s="12" t="str">
        <f>IFERROR(VLOOKUP($A12,'All Running Order working doc'!$A$4:$CO$60,CE$100,FALSE),"-")</f>
        <v>-</v>
      </c>
      <c r="CF12" s="12" t="str">
        <f>IFERROR(VLOOKUP($A12,'All Running Order working doc'!$A$4:$CO$60,CF$100,FALSE),"-")</f>
        <v>-</v>
      </c>
      <c r="CG12" s="12" t="str">
        <f>IFERROR(VLOOKUP($A12,'All Running Order working doc'!$A$4:$CO$60,CG$100,FALSE),"-")</f>
        <v>-</v>
      </c>
      <c r="CH12" s="12" t="str">
        <f>IFERROR(VLOOKUP($A12,'All Running Order working doc'!$A$4:$CO$60,CH$100,FALSE),"-")</f>
        <v>-</v>
      </c>
      <c r="CI12" s="12" t="str">
        <f>IFERROR(VLOOKUP($A12,'All Running Order working doc'!$A$4:$CO$60,CI$100,FALSE),"-")</f>
        <v>-</v>
      </c>
      <c r="CJ12" s="12" t="str">
        <f>IFERROR(VLOOKUP($A12,'All Running Order working doc'!$A$4:$CO$60,CJ$100,FALSE),"-")</f>
        <v>-</v>
      </c>
      <c r="CK12" s="12" t="str">
        <f>IFERROR(VLOOKUP($A12,'All Running Order working doc'!$A$4:$CO$60,CK$100,FALSE),"-")</f>
        <v>-</v>
      </c>
      <c r="CL12" s="12" t="str">
        <f>IFERROR(VLOOKUP($A12,'All Running Order working doc'!$A$4:$CO$60,CL$100,FALSE),"-")</f>
        <v>-</v>
      </c>
      <c r="CM12" s="12" t="str">
        <f>IFERROR(VLOOKUP($A12,'All Running Order working doc'!$A$4:$CO$60,CM$100,FALSE),"-")</f>
        <v>-</v>
      </c>
      <c r="CN12" s="12" t="str">
        <f>IFERROR(VLOOKUP($A12,'All Running Order working doc'!$A$4:$CO$60,CN$100,FALSE),"-")</f>
        <v>-</v>
      </c>
      <c r="CQ12" s="3">
        <v>9</v>
      </c>
    </row>
    <row r="13" spans="1:95" x14ac:dyDescent="0.2">
      <c r="A13" s="3" t="str">
        <f>CONCATENATE(Constants!$B$5,CQ13,)</f>
        <v>Club-A10</v>
      </c>
      <c r="B13" s="12" t="str">
        <f>IFERROR(VLOOKUP($A13,'All Running Order working doc'!$A$4:$CO$60,B$100,FALSE),"-")</f>
        <v>-</v>
      </c>
      <c r="C13" s="12" t="str">
        <f>IFERROR(VLOOKUP($A13,'All Running Order working doc'!$A$4:$CO$60,C$100,FALSE),"-")</f>
        <v>-</v>
      </c>
      <c r="D13" s="12" t="str">
        <f>IFERROR(VLOOKUP($A13,'All Running Order working doc'!$A$4:$CO$60,D$100,FALSE),"-")</f>
        <v>-</v>
      </c>
      <c r="E13" s="12" t="str">
        <f>IFERROR(VLOOKUP($A13,'All Running Order working doc'!$A$4:$CO$60,E$100,FALSE),"-")</f>
        <v>-</v>
      </c>
      <c r="F13" s="12" t="str">
        <f>IFERROR(VLOOKUP($A13,'All Running Order working doc'!$A$4:$CO$60,F$100,FALSE),"-")</f>
        <v>-</v>
      </c>
      <c r="G13" s="12" t="str">
        <f>IFERROR(VLOOKUP($A13,'All Running Order working doc'!$A$4:$CO$60,G$100,FALSE),"-")</f>
        <v>-</v>
      </c>
      <c r="H13" s="12" t="str">
        <f>IFERROR(VLOOKUP($A13,'All Running Order working doc'!$A$4:$CO$60,H$100,FALSE),"-")</f>
        <v>-</v>
      </c>
      <c r="I13" s="12" t="str">
        <f>IFERROR(VLOOKUP($A13,'All Running Order working doc'!$A$4:$CO$60,I$100,FALSE),"-")</f>
        <v>-</v>
      </c>
      <c r="J13" s="12" t="str">
        <f>IFERROR(VLOOKUP($A13,'All Running Order working doc'!$A$4:$CO$60,J$100,FALSE),"-")</f>
        <v>-</v>
      </c>
      <c r="K13" s="12" t="str">
        <f>IFERROR(VLOOKUP($A13,'All Running Order working doc'!$A$4:$CO$60,K$100,FALSE),"-")</f>
        <v>-</v>
      </c>
      <c r="L13" s="12" t="str">
        <f>IFERROR(VLOOKUP($A13,'All Running Order working doc'!$A$4:$CO$60,L$100,FALSE),"-")</f>
        <v>-</v>
      </c>
      <c r="M13" s="12" t="str">
        <f>IFERROR(VLOOKUP($A13,'All Running Order working doc'!$A$4:$CO$60,M$100,FALSE),"-")</f>
        <v>-</v>
      </c>
      <c r="N13" s="12" t="str">
        <f>IFERROR(VLOOKUP($A13,'All Running Order working doc'!$A$4:$CO$60,N$100,FALSE),"-")</f>
        <v>-</v>
      </c>
      <c r="O13" s="12" t="str">
        <f>IFERROR(VLOOKUP($A13,'All Running Order working doc'!$A$4:$CO$60,O$100,FALSE),"-")</f>
        <v>-</v>
      </c>
      <c r="P13" s="12" t="str">
        <f>IFERROR(VLOOKUP($A13,'All Running Order working doc'!$A$4:$CO$60,P$100,FALSE),"-")</f>
        <v>-</v>
      </c>
      <c r="Q13" s="12" t="str">
        <f>IFERROR(VLOOKUP($A13,'All Running Order working doc'!$A$4:$CO$60,Q$100,FALSE),"-")</f>
        <v>-</v>
      </c>
      <c r="R13" s="12" t="str">
        <f>IFERROR(VLOOKUP($A13,'All Running Order working doc'!$A$4:$CO$60,R$100,FALSE),"-")</f>
        <v>-</v>
      </c>
      <c r="S13" s="12" t="str">
        <f>IFERROR(VLOOKUP($A13,'All Running Order working doc'!$A$4:$CO$60,S$100,FALSE),"-")</f>
        <v>-</v>
      </c>
      <c r="T13" s="12" t="str">
        <f>IFERROR(VLOOKUP($A13,'All Running Order working doc'!$A$4:$CO$60,T$100,FALSE),"-")</f>
        <v>-</v>
      </c>
      <c r="U13" s="12" t="str">
        <f>IFERROR(VLOOKUP($A13,'All Running Order working doc'!$A$4:$CO$60,U$100,FALSE),"-")</f>
        <v>-</v>
      </c>
      <c r="V13" s="12" t="str">
        <f>IFERROR(VLOOKUP($A13,'All Running Order working doc'!$A$4:$CO$60,V$100,FALSE),"-")</f>
        <v>-</v>
      </c>
      <c r="W13" s="12" t="str">
        <f>IFERROR(VLOOKUP($A13,'All Running Order working doc'!$A$4:$CO$60,W$100,FALSE),"-")</f>
        <v>-</v>
      </c>
      <c r="X13" s="12" t="str">
        <f>IFERROR(VLOOKUP($A13,'All Running Order working doc'!$A$4:$CO$60,X$100,FALSE),"-")</f>
        <v>-</v>
      </c>
      <c r="Y13" s="12" t="str">
        <f>IFERROR(VLOOKUP($A13,'All Running Order working doc'!$A$4:$CO$60,Y$100,FALSE),"-")</f>
        <v>-</v>
      </c>
      <c r="Z13" s="12" t="str">
        <f>IFERROR(VLOOKUP($A13,'All Running Order working doc'!$A$4:$CO$60,Z$100,FALSE),"-")</f>
        <v>-</v>
      </c>
      <c r="AA13" s="12" t="str">
        <f>IFERROR(VLOOKUP($A13,'All Running Order working doc'!$A$4:$CO$60,AA$100,FALSE),"-")</f>
        <v>-</v>
      </c>
      <c r="AB13" s="12" t="str">
        <f>IFERROR(VLOOKUP($A13,'All Running Order working doc'!$A$4:$CO$60,AB$100,FALSE),"-")</f>
        <v>-</v>
      </c>
      <c r="AC13" s="12" t="str">
        <f>IFERROR(VLOOKUP($A13,'All Running Order working doc'!$A$4:$CO$60,AC$100,FALSE),"-")</f>
        <v>-</v>
      </c>
      <c r="AD13" s="12" t="str">
        <f>IFERROR(VLOOKUP($A13,'All Running Order working doc'!$A$4:$CO$60,AD$100,FALSE),"-")</f>
        <v>-</v>
      </c>
      <c r="AE13" s="12" t="str">
        <f>IFERROR(VLOOKUP($A13,'All Running Order working doc'!$A$4:$CO$60,AE$100,FALSE),"-")</f>
        <v>-</v>
      </c>
      <c r="AF13" s="12" t="str">
        <f>IFERROR(VLOOKUP($A13,'All Running Order working doc'!$A$4:$CO$60,AF$100,FALSE),"-")</f>
        <v>-</v>
      </c>
      <c r="AG13" s="12" t="str">
        <f>IFERROR(VLOOKUP($A13,'All Running Order working doc'!$A$4:$CO$60,AG$100,FALSE),"-")</f>
        <v>-</v>
      </c>
      <c r="AH13" s="12" t="str">
        <f>IFERROR(VLOOKUP($A13,'All Running Order working doc'!$A$4:$CO$60,AH$100,FALSE),"-")</f>
        <v>-</v>
      </c>
      <c r="AI13" s="12" t="str">
        <f>IFERROR(VLOOKUP($A13,'All Running Order working doc'!$A$4:$CO$60,AI$100,FALSE),"-")</f>
        <v>-</v>
      </c>
      <c r="AJ13" s="12" t="str">
        <f>IFERROR(VLOOKUP($A13,'All Running Order working doc'!$A$4:$CO$60,AJ$100,FALSE),"-")</f>
        <v>-</v>
      </c>
      <c r="AK13" s="12" t="str">
        <f>IFERROR(VLOOKUP($A13,'All Running Order working doc'!$A$4:$CO$60,AK$100,FALSE),"-")</f>
        <v>-</v>
      </c>
      <c r="AL13" s="12" t="str">
        <f>IFERROR(VLOOKUP($A13,'All Running Order working doc'!$A$4:$CO$60,AL$100,FALSE),"-")</f>
        <v>-</v>
      </c>
      <c r="AM13" s="12" t="str">
        <f>IFERROR(VLOOKUP($A13,'All Running Order working doc'!$A$4:$CO$60,AM$100,FALSE),"-")</f>
        <v>-</v>
      </c>
      <c r="AN13" s="12" t="str">
        <f>IFERROR(VLOOKUP($A13,'All Running Order working doc'!$A$4:$CO$60,AN$100,FALSE),"-")</f>
        <v>-</v>
      </c>
      <c r="AO13" s="12" t="str">
        <f>IFERROR(VLOOKUP($A13,'All Running Order working doc'!$A$4:$CO$60,AO$100,FALSE),"-")</f>
        <v>-</v>
      </c>
      <c r="AP13" s="12" t="str">
        <f>IFERROR(VLOOKUP($A13,'All Running Order working doc'!$A$4:$CO$60,AP$100,FALSE),"-")</f>
        <v>-</v>
      </c>
      <c r="AQ13" s="12" t="str">
        <f>IFERROR(VLOOKUP($A13,'All Running Order working doc'!$A$4:$CO$60,AQ$100,FALSE),"-")</f>
        <v>-</v>
      </c>
      <c r="AR13" s="12" t="str">
        <f>IFERROR(VLOOKUP($A13,'All Running Order working doc'!$A$4:$CO$60,AR$100,FALSE),"-")</f>
        <v>-</v>
      </c>
      <c r="AS13" s="12" t="str">
        <f>IFERROR(VLOOKUP($A13,'All Running Order working doc'!$A$4:$CO$60,AS$100,FALSE),"-")</f>
        <v>-</v>
      </c>
      <c r="AT13" s="12" t="str">
        <f>IFERROR(VLOOKUP($A13,'All Running Order working doc'!$A$4:$CO$60,AT$100,FALSE),"-")</f>
        <v>-</v>
      </c>
      <c r="AU13" s="12" t="str">
        <f>IFERROR(VLOOKUP($A13,'All Running Order working doc'!$A$4:$CO$60,AU$100,FALSE),"-")</f>
        <v>-</v>
      </c>
      <c r="AV13" s="12" t="str">
        <f>IFERROR(VLOOKUP($A13,'All Running Order working doc'!$A$4:$CO$60,AV$100,FALSE),"-")</f>
        <v>-</v>
      </c>
      <c r="AW13" s="12" t="str">
        <f>IFERROR(VLOOKUP($A13,'All Running Order working doc'!$A$4:$CO$60,AW$100,FALSE),"-")</f>
        <v>-</v>
      </c>
      <c r="AX13" s="12" t="str">
        <f>IFERROR(VLOOKUP($A13,'All Running Order working doc'!$A$4:$CO$60,AX$100,FALSE),"-")</f>
        <v>-</v>
      </c>
      <c r="AY13" s="12" t="str">
        <f>IFERROR(VLOOKUP($A13,'All Running Order working doc'!$A$4:$CO$60,AY$100,FALSE),"-")</f>
        <v>-</v>
      </c>
      <c r="AZ13" s="12" t="str">
        <f>IFERROR(VLOOKUP($A13,'All Running Order working doc'!$A$4:$CO$60,AZ$100,FALSE),"-")</f>
        <v>-</v>
      </c>
      <c r="BA13" s="12" t="str">
        <f>IFERROR(VLOOKUP($A13,'All Running Order working doc'!$A$4:$CO$60,BA$100,FALSE),"-")</f>
        <v>-</v>
      </c>
      <c r="BB13" s="12" t="str">
        <f>IFERROR(VLOOKUP($A13,'All Running Order working doc'!$A$4:$CO$60,BB$100,FALSE),"-")</f>
        <v>-</v>
      </c>
      <c r="BC13" s="12" t="str">
        <f>IFERROR(VLOOKUP($A13,'All Running Order working doc'!$A$4:$CO$60,BC$100,FALSE),"-")</f>
        <v>-</v>
      </c>
      <c r="BD13" s="12" t="str">
        <f>IFERROR(VLOOKUP($A13,'All Running Order working doc'!$A$4:$CO$60,BD$100,FALSE),"-")</f>
        <v>-</v>
      </c>
      <c r="BE13" s="12" t="str">
        <f>IFERROR(VLOOKUP($A13,'All Running Order working doc'!$A$4:$CO$60,BE$100,FALSE),"-")</f>
        <v>-</v>
      </c>
      <c r="BF13" s="12" t="str">
        <f>IFERROR(VLOOKUP($A13,'All Running Order working doc'!$A$4:$CO$60,BF$100,FALSE),"-")</f>
        <v>-</v>
      </c>
      <c r="BG13" s="12" t="str">
        <f>IFERROR(VLOOKUP($A13,'All Running Order working doc'!$A$4:$CO$60,BG$100,FALSE),"-")</f>
        <v>-</v>
      </c>
      <c r="BH13" s="12" t="str">
        <f>IFERROR(VLOOKUP($A13,'All Running Order working doc'!$A$4:$CO$60,BH$100,FALSE),"-")</f>
        <v>-</v>
      </c>
      <c r="BI13" s="12" t="str">
        <f>IFERROR(VLOOKUP($A13,'All Running Order working doc'!$A$4:$CO$60,BI$100,FALSE),"-")</f>
        <v>-</v>
      </c>
      <c r="BJ13" s="12" t="str">
        <f>IFERROR(VLOOKUP($A13,'All Running Order working doc'!$A$4:$CO$60,BJ$100,FALSE),"-")</f>
        <v>-</v>
      </c>
      <c r="BK13" s="12" t="str">
        <f>IFERROR(VLOOKUP($A13,'All Running Order working doc'!$A$4:$CO$60,BK$100,FALSE),"-")</f>
        <v>-</v>
      </c>
      <c r="BL13" s="12" t="str">
        <f>IFERROR(VLOOKUP($A13,'All Running Order working doc'!$A$4:$CO$60,BL$100,FALSE),"-")</f>
        <v>-</v>
      </c>
      <c r="BM13" s="12" t="str">
        <f>IFERROR(VLOOKUP($A13,'All Running Order working doc'!$A$4:$CO$60,BM$100,FALSE),"-")</f>
        <v>-</v>
      </c>
      <c r="BN13" s="12" t="str">
        <f>IFERROR(VLOOKUP($A13,'All Running Order working doc'!$A$4:$CO$60,BN$100,FALSE),"-")</f>
        <v>-</v>
      </c>
      <c r="BO13" s="12" t="str">
        <f>IFERROR(VLOOKUP($A13,'All Running Order working doc'!$A$4:$CO$60,BO$100,FALSE),"-")</f>
        <v>-</v>
      </c>
      <c r="BP13" s="12" t="str">
        <f>IFERROR(VLOOKUP($A13,'All Running Order working doc'!$A$4:$CO$60,BP$100,FALSE),"-")</f>
        <v>-</v>
      </c>
      <c r="BQ13" s="12" t="str">
        <f>IFERROR(VLOOKUP($A13,'All Running Order working doc'!$A$4:$CO$60,BQ$100,FALSE),"-")</f>
        <v>-</v>
      </c>
      <c r="BR13" s="12" t="str">
        <f>IFERROR(VLOOKUP($A13,'All Running Order working doc'!$A$4:$CO$60,BR$100,FALSE),"-")</f>
        <v>-</v>
      </c>
      <c r="BS13" s="12" t="str">
        <f>IFERROR(VLOOKUP($A13,'All Running Order working doc'!$A$4:$CO$60,BS$100,FALSE),"-")</f>
        <v>-</v>
      </c>
      <c r="BT13" s="12" t="str">
        <f>IFERROR(VLOOKUP($A13,'All Running Order working doc'!$A$4:$CO$60,BT$100,FALSE),"-")</f>
        <v>-</v>
      </c>
      <c r="BU13" s="12" t="str">
        <f>IFERROR(VLOOKUP($A13,'All Running Order working doc'!$A$4:$CO$60,BU$100,FALSE),"-")</f>
        <v>-</v>
      </c>
      <c r="BV13" s="12" t="str">
        <f>IFERROR(VLOOKUP($A13,'All Running Order working doc'!$A$4:$CO$60,BV$100,FALSE),"-")</f>
        <v>-</v>
      </c>
      <c r="BW13" s="12" t="str">
        <f>IFERROR(VLOOKUP($A13,'All Running Order working doc'!$A$4:$CO$60,BW$100,FALSE),"-")</f>
        <v>-</v>
      </c>
      <c r="BX13" s="12" t="str">
        <f>IFERROR(VLOOKUP($A13,'All Running Order working doc'!$A$4:$CO$60,BX$100,FALSE),"-")</f>
        <v>-</v>
      </c>
      <c r="BY13" s="12" t="str">
        <f>IFERROR(VLOOKUP($A13,'All Running Order working doc'!$A$4:$CO$60,BY$100,FALSE),"-")</f>
        <v>-</v>
      </c>
      <c r="BZ13" s="12" t="str">
        <f>IFERROR(VLOOKUP($A13,'All Running Order working doc'!$A$4:$CO$60,BZ$100,FALSE),"-")</f>
        <v>-</v>
      </c>
      <c r="CA13" s="12" t="str">
        <f>IFERROR(VLOOKUP($A13,'All Running Order working doc'!$A$4:$CO$60,CA$100,FALSE),"-")</f>
        <v>-</v>
      </c>
      <c r="CB13" s="12" t="str">
        <f>IFERROR(VLOOKUP($A13,'All Running Order working doc'!$A$4:$CO$60,CB$100,FALSE),"-")</f>
        <v>-</v>
      </c>
      <c r="CC13" s="12" t="str">
        <f>IFERROR(VLOOKUP($A13,'All Running Order working doc'!$A$4:$CO$60,CC$100,FALSE),"-")</f>
        <v>-</v>
      </c>
      <c r="CD13" s="12" t="str">
        <f>IFERROR(VLOOKUP($A13,'All Running Order working doc'!$A$4:$CO$60,CD$100,FALSE),"-")</f>
        <v>-</v>
      </c>
      <c r="CE13" s="12" t="str">
        <f>IFERROR(VLOOKUP($A13,'All Running Order working doc'!$A$4:$CO$60,CE$100,FALSE),"-")</f>
        <v>-</v>
      </c>
      <c r="CF13" s="12" t="str">
        <f>IFERROR(VLOOKUP($A13,'All Running Order working doc'!$A$4:$CO$60,CF$100,FALSE),"-")</f>
        <v>-</v>
      </c>
      <c r="CG13" s="12" t="str">
        <f>IFERROR(VLOOKUP($A13,'All Running Order working doc'!$A$4:$CO$60,CG$100,FALSE),"-")</f>
        <v>-</v>
      </c>
      <c r="CH13" s="12" t="str">
        <f>IFERROR(VLOOKUP($A13,'All Running Order working doc'!$A$4:$CO$60,CH$100,FALSE),"-")</f>
        <v>-</v>
      </c>
      <c r="CI13" s="12" t="str">
        <f>IFERROR(VLOOKUP($A13,'All Running Order working doc'!$A$4:$CO$60,CI$100,FALSE),"-")</f>
        <v>-</v>
      </c>
      <c r="CJ13" s="12" t="str">
        <f>IFERROR(VLOOKUP($A13,'All Running Order working doc'!$A$4:$CO$60,CJ$100,FALSE),"-")</f>
        <v>-</v>
      </c>
      <c r="CK13" s="12" t="str">
        <f>IFERROR(VLOOKUP($A13,'All Running Order working doc'!$A$4:$CO$60,CK$100,FALSE),"-")</f>
        <v>-</v>
      </c>
      <c r="CL13" s="12" t="str">
        <f>IFERROR(VLOOKUP($A13,'All Running Order working doc'!$A$4:$CO$60,CL$100,FALSE),"-")</f>
        <v>-</v>
      </c>
      <c r="CM13" s="12" t="str">
        <f>IFERROR(VLOOKUP($A13,'All Running Order working doc'!$A$4:$CO$60,CM$100,FALSE),"-")</f>
        <v>-</v>
      </c>
      <c r="CN13" s="12" t="str">
        <f>IFERROR(VLOOKUP($A13,'All Running Order working doc'!$A$4:$CO$60,CN$100,FALSE),"-")</f>
        <v>-</v>
      </c>
      <c r="CQ13" s="3">
        <v>10</v>
      </c>
    </row>
    <row r="14" spans="1:95" x14ac:dyDescent="0.2">
      <c r="A14" s="3" t="str">
        <f>CONCATENATE(Constants!$B$5,CQ14,)</f>
        <v>Club-A11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2">
      <c r="A15" s="3" t="str">
        <f>CONCATENATE(Constants!$B$5,CQ15,)</f>
        <v>Club-A12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2">
      <c r="A16" s="3" t="str">
        <f>CONCATENATE(Constants!$B$5,CQ16,)</f>
        <v>Club-A13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2">
      <c r="A17" s="3" t="str">
        <f>CONCATENATE(Constants!$B$5,CQ17,)</f>
        <v>Club-A14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2">
      <c r="A18" s="3" t="str">
        <f>CONCATENATE(Constants!$B$5,CQ18,)</f>
        <v>Club-A15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2">
      <c r="A19" s="3" t="str">
        <f>CONCATENATE(Constants!$B$5,CQ19,)</f>
        <v>Club-A16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2">
      <c r="A20" s="3" t="str">
        <f>CONCATENATE(Constants!$B$5,CQ20,)</f>
        <v>Club-A17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2">
      <c r="A21" s="3" t="str">
        <f>CONCATENATE(Constants!$B$5,CQ21,)</f>
        <v>Club-A18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2">
      <c r="A22" s="3" t="str">
        <f>CONCATENATE(Constants!$B$5,CQ22,)</f>
        <v>Club-A19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2">
      <c r="A23" s="3" t="str">
        <f>CONCATENATE(Constants!$B$5,CQ23,)</f>
        <v>Club-A20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2">
      <c r="A24" s="3" t="str">
        <f>CONCATENATE(Constants!$B$5,CQ24,)</f>
        <v>Club-A21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2">
      <c r="A25" s="3" t="str">
        <f>CONCATENATE(Constants!$B$5,CQ25,)</f>
        <v>Club-A22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2">
      <c r="A26" s="3" t="str">
        <f>CONCATENATE(Constants!$B$5,CQ26,)</f>
        <v>Club-A23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2">
      <c r="A27" s="3" t="str">
        <f>CONCATENATE(Constants!$B$5,CQ27,)</f>
        <v>Club-A24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2">
      <c r="A28" s="3" t="str">
        <f>CONCATENATE(Constants!$B$5,CQ28,)</f>
        <v>Club-A25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2">
      <c r="A29" s="3" t="str">
        <f>CONCATENATE(Constants!$B$5,CQ29,)</f>
        <v>Club-A26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2">
      <c r="A30" s="3" t="str">
        <f>CONCATENATE(Constants!$B$5,CQ30,)</f>
        <v>Club-A27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2">
      <c r="A31" s="3" t="str">
        <f>CONCATENATE(Constants!$B$5,CQ31,)</f>
        <v>Club-A28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2">
      <c r="A32" s="3" t="str">
        <f>CONCATENATE(Constants!$B$5,CQ32,)</f>
        <v>Club-A29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2">
      <c r="A33" s="3" t="str">
        <f>CONCATENATE(Constants!$B$5,CQ33,)</f>
        <v>Club-A30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2">
      <c r="A34" s="3" t="str">
        <f>CONCATENATE(Constants!$B$5,CQ34,)</f>
        <v>Club-A31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2">
      <c r="A35" s="3" t="str">
        <f>CONCATENATE(Constants!$B$5,CQ35,)</f>
        <v>Club-A32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2">
      <c r="A36" s="3" t="str">
        <f>CONCATENATE(Constants!$B$5,CQ36,)</f>
        <v>Club-A33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2">
      <c r="A37" s="3" t="str">
        <f>CONCATENATE(Constants!$B$5,CQ37,)</f>
        <v>Club-A34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2">
      <c r="A38" s="3" t="str">
        <f>CONCATENATE(Constants!$B$5,CQ38,)</f>
        <v>Club-A35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2">
      <c r="A39" s="3" t="str">
        <f>CONCATENATE(Constants!$B$5,CQ39,)</f>
        <v>Club-A36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2">
      <c r="A40" s="3" t="str">
        <f>CONCATENATE(Constants!$B$5,CQ40,)</f>
        <v>Club-A37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2">
      <c r="A41" s="3" t="str">
        <f>CONCATENATE(Constants!$B$5,CQ41,)</f>
        <v>Club-A38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2">
      <c r="A42" s="3" t="str">
        <f>CONCATENATE(Constants!$B$5,CQ42,)</f>
        <v>Club-A39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2">
      <c r="A43" s="3" t="str">
        <f>CONCATENATE(Constants!$B$5,CQ43,)</f>
        <v>Club-A40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2">
      <c r="A44" s="3" t="str">
        <f>CONCATENATE(Constants!$B$5,CQ44,)</f>
        <v>Club-A41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2">
      <c r="A45" s="3" t="str">
        <f>CONCATENATE(Constants!$B$5,CQ45,)</f>
        <v>Club-A42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2">
      <c r="A46" s="3" t="str">
        <f>CONCATENATE(Constants!$B$5,CQ46,)</f>
        <v>Club-A43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2">
      <c r="A47" s="3" t="str">
        <f>CONCATENATE(Constants!$B$5,CQ47,)</f>
        <v>Club-A44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2">
      <c r="A48" s="3" t="str">
        <f>CONCATENATE(Constants!$B$5,CQ48,)</f>
        <v>Club-A45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2">
      <c r="A49" s="3" t="str">
        <f>CONCATENATE(Constants!$B$5,CQ49,)</f>
        <v>Club-A46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2">
      <c r="A50" s="3" t="str">
        <f>CONCATENATE(Constants!$B$5,CQ50,)</f>
        <v>Club-A47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2">
      <c r="A51" s="3" t="str">
        <f>CONCATENATE(Constants!$B$5,CQ51,)</f>
        <v>Club-A48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2">
      <c r="A52" s="3" t="str">
        <f>CONCATENATE(Constants!$B$5,CQ52,)</f>
        <v>Club-A49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2">
      <c r="A53" s="3" t="str">
        <f>CONCATENATE(Constants!$B$5,CQ53,)</f>
        <v>Club-A50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2">
      <c r="A54" s="3" t="str">
        <f>CONCATENATE(Constants!$B$5,CQ54,)</f>
        <v>Club-A51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2">
      <c r="A55" s="3" t="str">
        <f>CONCATENATE(Constants!$B$5,CQ55,)</f>
        <v>Club-A52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2">
      <c r="A56" s="3" t="str">
        <f>CONCATENATE(Constants!$B$5,CQ56,)</f>
        <v>Club-A53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2">
      <c r="A57" s="3" t="str">
        <f>CONCATENATE(Constants!$B$5,CQ57,)</f>
        <v>Club-A54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2">
      <c r="A58" s="3" t="str">
        <f>CONCATENATE(Constants!$B$5,CQ58,)</f>
        <v>Club-A55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2">
      <c r="A59" s="3" t="str">
        <f>CONCATENATE(Constants!$B$5,CQ59,)</f>
        <v>Club-A56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2">
      <c r="A60" s="3" t="str">
        <f>CONCATENATE(Constants!$B$5,CQ60,)</f>
        <v>Club-A57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2">
      <c r="A80" s="3" t="s">
        <v>57</v>
      </c>
    </row>
    <row r="100" spans="1:92" x14ac:dyDescent="0.2">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2">
      <c r="F1003" s="3" t="s">
        <v>46</v>
      </c>
    </row>
    <row r="1004" spans="6:6" x14ac:dyDescent="0.2">
      <c r="F1004" s="3" t="s">
        <v>54</v>
      </c>
    </row>
  </sheetData>
  <sheetProtection sheet="1" objects="1" scenarios="1" deleteRows="0"/>
  <mergeCells count="39">
    <mergeCell ref="CL1:CL2"/>
    <mergeCell ref="CM1:CM2"/>
    <mergeCell ref="CN1:CN2"/>
    <mergeCell ref="CF1:CF2"/>
    <mergeCell ref="CG1:CG2"/>
    <mergeCell ref="CH1:CH2"/>
    <mergeCell ref="CI1:CI2"/>
    <mergeCell ref="CJ1:CJ2"/>
    <mergeCell ref="CK1:CK2"/>
    <mergeCell ref="CE1:CE2"/>
    <mergeCell ref="BT1:BT2"/>
    <mergeCell ref="BU1:BU2"/>
    <mergeCell ref="BV1:BV2"/>
    <mergeCell ref="BW1:BW2"/>
    <mergeCell ref="BX1:BX2"/>
    <mergeCell ref="BY1:BY2"/>
    <mergeCell ref="BZ1:BZ2"/>
    <mergeCell ref="CA1:CA2"/>
    <mergeCell ref="CB1:CB2"/>
    <mergeCell ref="CC1:CC2"/>
    <mergeCell ref="CD1:CD2"/>
    <mergeCell ref="BS1:BS2"/>
    <mergeCell ref="AJ1:AJ2"/>
    <mergeCell ref="AK1:AK2"/>
    <mergeCell ref="AL1:AU1"/>
    <mergeCell ref="AV1:AV2"/>
    <mergeCell ref="AW1:AW2"/>
    <mergeCell ref="AX1:BG1"/>
    <mergeCell ref="BH1:BH2"/>
    <mergeCell ref="BI1:BI2"/>
    <mergeCell ref="BJ1:BM1"/>
    <mergeCell ref="BN1:BQ1"/>
    <mergeCell ref="BR1:BR2"/>
    <mergeCell ref="Z1:AI1"/>
    <mergeCell ref="H1:K1"/>
    <mergeCell ref="L1:L2"/>
    <mergeCell ref="N1:N2"/>
    <mergeCell ref="O1:X1"/>
    <mergeCell ref="Y1:Y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Q1004"/>
  <sheetViews>
    <sheetView topLeftCell="B1" zoomScale="80" zoomScaleNormal="80" workbookViewId="0" xr3:uid="{65FA3815-DCC1-5481-872F-D2879ED395ED}">
      <selection activeCell="D3" sqref="D3"/>
    </sheetView>
  </sheetViews>
  <sheetFormatPr defaultColWidth="9.14453125" defaultRowHeight="15" x14ac:dyDescent="0.2"/>
  <cols>
    <col min="1" max="1" width="5.91796875" style="3" hidden="1" customWidth="1"/>
    <col min="2" max="2" width="4.5703125" style="3" bestFit="1" customWidth="1"/>
    <col min="3" max="4" width="20.71484375" style="22" customWidth="1"/>
    <col min="5" max="5" width="15.73828125" style="22" customWidth="1"/>
    <col min="6" max="6" width="5.6484375" style="3" customWidth="1"/>
    <col min="7" max="7" width="12.64453125" style="3" bestFit="1" customWidth="1"/>
    <col min="8" max="11" width="2.95703125" style="3" customWidth="1"/>
    <col min="12" max="12" width="7.6640625" style="3" bestFit="1" customWidth="1"/>
    <col min="13" max="13" width="9.14453125" style="3" bestFit="1" customWidth="1"/>
    <col min="14" max="14" width="6.58984375" style="3" bestFit="1" customWidth="1"/>
    <col min="15" max="24" width="2.95703125" style="3" customWidth="1"/>
    <col min="25" max="25" width="8.203125" style="3" bestFit="1" customWidth="1"/>
    <col min="26" max="35" width="2.95703125" style="3" customWidth="1"/>
    <col min="36" max="36" width="8.203125" style="3" bestFit="1" customWidth="1"/>
    <col min="37" max="37" width="11.296875" style="3" bestFit="1" customWidth="1"/>
    <col min="38" max="47" width="2.95703125" style="3" customWidth="1"/>
    <col min="48" max="48" width="8.203125" style="3" bestFit="1" customWidth="1"/>
    <col min="49" max="49" width="11.296875" style="3" bestFit="1" customWidth="1"/>
    <col min="50" max="59" width="2.95703125" style="3" customWidth="1"/>
    <col min="60" max="60" width="8.203125" style="3" bestFit="1" customWidth="1"/>
    <col min="61" max="61" width="7.93359375" style="3" bestFit="1" customWidth="1"/>
    <col min="62" max="65" width="3.765625" style="3" customWidth="1"/>
    <col min="66" max="69" width="3.765625" style="3" hidden="1" customWidth="1"/>
    <col min="70" max="71" width="9.14453125" style="3" customWidth="1"/>
    <col min="72" max="72" width="8.47265625" style="3" bestFit="1" customWidth="1"/>
    <col min="73" max="73" width="10.22265625" style="3" bestFit="1" customWidth="1"/>
    <col min="74" max="74" width="8.47265625" style="3" bestFit="1" customWidth="1"/>
    <col min="75" max="75" width="10.22265625" style="3" bestFit="1" customWidth="1"/>
    <col min="76" max="76" width="7.26171875" style="3" bestFit="1" customWidth="1"/>
    <col min="77" max="77" width="10.22265625" style="3" bestFit="1" customWidth="1"/>
    <col min="78" max="85" width="10.22265625" style="3" customWidth="1"/>
    <col min="86" max="86" width="7.93359375" style="3" bestFit="1" customWidth="1"/>
    <col min="87" max="87" width="12.375" style="3" bestFit="1" customWidth="1"/>
    <col min="88" max="88" width="9.81640625" style="3" bestFit="1" customWidth="1"/>
    <col min="89" max="89" width="10.22265625" style="3" bestFit="1" customWidth="1"/>
    <col min="90" max="90" width="12.23828125" style="3" bestFit="1" customWidth="1"/>
    <col min="91" max="92" width="16.27734375" style="3" bestFit="1" customWidth="1"/>
    <col min="93" max="94" width="9.14453125" style="3"/>
    <col min="95" max="95" width="3.359375" style="3" hidden="1" customWidth="1"/>
    <col min="96" max="16384" width="9.14453125" style="3"/>
  </cols>
  <sheetData>
    <row r="1" spans="1:95" ht="51.75" customHeight="1" x14ac:dyDescent="0.2">
      <c r="B1" s="13"/>
      <c r="C1" s="20"/>
      <c r="D1" s="20"/>
      <c r="E1" s="20"/>
      <c r="F1" s="13"/>
      <c r="G1" s="13"/>
      <c r="H1" s="35" t="s">
        <v>0</v>
      </c>
      <c r="I1" s="35"/>
      <c r="J1" s="35"/>
      <c r="K1" s="35"/>
      <c r="L1" s="36" t="s">
        <v>1</v>
      </c>
      <c r="M1" s="1"/>
      <c r="N1" s="42" t="s">
        <v>2</v>
      </c>
      <c r="O1" s="38" t="s">
        <v>3</v>
      </c>
      <c r="P1" s="38"/>
      <c r="Q1" s="38"/>
      <c r="R1" s="38"/>
      <c r="S1" s="38"/>
      <c r="T1" s="38"/>
      <c r="U1" s="38"/>
      <c r="V1" s="38"/>
      <c r="W1" s="38"/>
      <c r="X1" s="38"/>
      <c r="Y1" s="35" t="s">
        <v>4</v>
      </c>
      <c r="Z1" s="38" t="s">
        <v>5</v>
      </c>
      <c r="AA1" s="38"/>
      <c r="AB1" s="38"/>
      <c r="AC1" s="38"/>
      <c r="AD1" s="38"/>
      <c r="AE1" s="38"/>
      <c r="AF1" s="38"/>
      <c r="AG1" s="38"/>
      <c r="AH1" s="38"/>
      <c r="AI1" s="38"/>
      <c r="AJ1" s="35" t="s">
        <v>4</v>
      </c>
      <c r="AK1" s="35" t="s">
        <v>6</v>
      </c>
      <c r="AL1" s="38" t="s">
        <v>7</v>
      </c>
      <c r="AM1" s="38"/>
      <c r="AN1" s="38"/>
      <c r="AO1" s="38"/>
      <c r="AP1" s="38"/>
      <c r="AQ1" s="38"/>
      <c r="AR1" s="38"/>
      <c r="AS1" s="38"/>
      <c r="AT1" s="38"/>
      <c r="AU1" s="38"/>
      <c r="AV1" s="35" t="s">
        <v>4</v>
      </c>
      <c r="AW1" s="35" t="s">
        <v>6</v>
      </c>
      <c r="AX1" s="38" t="s">
        <v>43</v>
      </c>
      <c r="AY1" s="38"/>
      <c r="AZ1" s="38"/>
      <c r="BA1" s="38"/>
      <c r="BB1" s="38"/>
      <c r="BC1" s="38"/>
      <c r="BD1" s="38"/>
      <c r="BE1" s="38"/>
      <c r="BF1" s="38"/>
      <c r="BG1" s="38"/>
      <c r="BH1" s="35" t="s">
        <v>4</v>
      </c>
      <c r="BI1" s="35" t="s">
        <v>8</v>
      </c>
      <c r="BJ1" s="32" t="s">
        <v>9</v>
      </c>
      <c r="BK1" s="33"/>
      <c r="BL1" s="33"/>
      <c r="BM1" s="34"/>
      <c r="BN1" s="32" t="s">
        <v>9</v>
      </c>
      <c r="BO1" s="33"/>
      <c r="BP1" s="33"/>
      <c r="BQ1" s="34"/>
      <c r="BR1" s="36" t="str">
        <f>Constants!$D$2</f>
        <v>National</v>
      </c>
      <c r="BS1" s="36" t="str">
        <f>CONCATENATE("Position in "," ",Constants!$D$2)</f>
        <v>Position in  National</v>
      </c>
      <c r="BT1" s="36" t="str">
        <f>CONCATENATE(,"CLASS"," ",Constants!$B$2)</f>
        <v>CLASS Red</v>
      </c>
      <c r="BU1" s="36" t="str">
        <f>CONCATENATE("Position in CLASS"," ",Constants!$B$2)</f>
        <v>Position in CLASS Red</v>
      </c>
      <c r="BV1" s="36" t="str">
        <f>CONCATENATE(,"CLASS"," ",Constants!$B$3)</f>
        <v>CLASS Blue</v>
      </c>
      <c r="BW1" s="36" t="str">
        <f>CONCATENATE("Position in CLASS"," ",Constants!$B$3)</f>
        <v>Position in CLASS Blue</v>
      </c>
      <c r="BX1" s="36" t="str">
        <f>CONCATENATE(,Constants!$B$4," ","CLASS")</f>
        <v>Rookie CLASS</v>
      </c>
      <c r="BY1" s="36" t="str">
        <f>CONCATENATE("Position in ",Constants!$B$4," ","CLASS")</f>
        <v>Position in Rookie CLASS</v>
      </c>
      <c r="BZ1" s="36" t="str">
        <f>Constants!$D$3</f>
        <v>Clubman</v>
      </c>
      <c r="CA1" s="36" t="str">
        <f>CONCATENATE("Position in "," ",Constants!$D$3)</f>
        <v>Position in  Clubman</v>
      </c>
      <c r="CB1" s="36" t="str">
        <f>CONCATENATE(,Constants!$B$5," ","CLASS")</f>
        <v>Club-A CLASS</v>
      </c>
      <c r="CC1" s="36" t="str">
        <f>CONCATENATE("Position in ",Constants!$B$5," ","CLASS")</f>
        <v>Position in Club-A CLASS</v>
      </c>
      <c r="CD1" s="36" t="str">
        <f>CONCATENATE(,Constants!$B$6," ","CLASS")</f>
        <v>Club-B CLASS</v>
      </c>
      <c r="CE1" s="36" t="str">
        <f>CONCATENATE("Position in ",Constants!$B$6," ","CLASS")</f>
        <v>Position in Club-B CLASS</v>
      </c>
      <c r="CF1" s="36" t="str">
        <f>CONCATENATE(,Constants!$B$7," ","CLASS")</f>
        <v>Club-N CLASS</v>
      </c>
      <c r="CG1" s="36" t="str">
        <f>CONCATENATE("Position in ",Constants!$B$7," ","CLASS")</f>
        <v>Position in Club-N CLASS</v>
      </c>
      <c r="CH1" s="36" t="s">
        <v>49</v>
      </c>
      <c r="CI1" s="36" t="str">
        <f>CONCATENATE("Position in ",Constants!$C$4," ","CLASS")</f>
        <v>Position in Post-Historic CLASS</v>
      </c>
      <c r="CJ1" s="36" t="s">
        <v>10</v>
      </c>
      <c r="CK1" s="36" t="s">
        <v>11</v>
      </c>
      <c r="CL1" s="35" t="s">
        <v>12</v>
      </c>
      <c r="CM1" s="35" t="s">
        <v>13</v>
      </c>
      <c r="CN1" s="35" t="s">
        <v>50</v>
      </c>
      <c r="CO1" s="2"/>
      <c r="CP1" s="2"/>
      <c r="CQ1" s="2"/>
    </row>
    <row r="2" spans="1:95" ht="16.5" customHeight="1" x14ac:dyDescent="0.2">
      <c r="B2" s="4" t="s">
        <v>21</v>
      </c>
      <c r="C2" s="5" t="s">
        <v>22</v>
      </c>
      <c r="D2" s="5" t="s">
        <v>23</v>
      </c>
      <c r="E2" s="5" t="s">
        <v>24</v>
      </c>
      <c r="F2" s="4" t="s">
        <v>25</v>
      </c>
      <c r="G2" s="4" t="s">
        <v>26</v>
      </c>
      <c r="H2" s="6">
        <v>1</v>
      </c>
      <c r="I2" s="6">
        <v>2</v>
      </c>
      <c r="J2" s="6">
        <v>3</v>
      </c>
      <c r="K2" s="6">
        <v>4</v>
      </c>
      <c r="L2" s="37"/>
      <c r="M2" s="15" t="s">
        <v>78</v>
      </c>
      <c r="N2" s="42"/>
      <c r="O2" s="4" t="s">
        <v>27</v>
      </c>
      <c r="P2" s="4" t="s">
        <v>28</v>
      </c>
      <c r="Q2" s="4" t="s">
        <v>29</v>
      </c>
      <c r="R2" s="4" t="s">
        <v>30</v>
      </c>
      <c r="S2" s="4" t="s">
        <v>31</v>
      </c>
      <c r="T2" s="4" t="s">
        <v>32</v>
      </c>
      <c r="U2" s="4" t="s">
        <v>33</v>
      </c>
      <c r="V2" s="4" t="s">
        <v>34</v>
      </c>
      <c r="W2" s="4" t="s">
        <v>35</v>
      </c>
      <c r="X2" s="4" t="s">
        <v>36</v>
      </c>
      <c r="Y2" s="35"/>
      <c r="Z2" s="4" t="s">
        <v>27</v>
      </c>
      <c r="AA2" s="4" t="s">
        <v>28</v>
      </c>
      <c r="AB2" s="4" t="s">
        <v>29</v>
      </c>
      <c r="AC2" s="4" t="s">
        <v>30</v>
      </c>
      <c r="AD2" s="4" t="s">
        <v>31</v>
      </c>
      <c r="AE2" s="4" t="s">
        <v>32</v>
      </c>
      <c r="AF2" s="4" t="s">
        <v>33</v>
      </c>
      <c r="AG2" s="4" t="s">
        <v>34</v>
      </c>
      <c r="AH2" s="4" t="s">
        <v>35</v>
      </c>
      <c r="AI2" s="4" t="s">
        <v>36</v>
      </c>
      <c r="AJ2" s="35"/>
      <c r="AK2" s="35"/>
      <c r="AL2" s="4" t="s">
        <v>27</v>
      </c>
      <c r="AM2" s="4" t="s">
        <v>28</v>
      </c>
      <c r="AN2" s="4" t="s">
        <v>29</v>
      </c>
      <c r="AO2" s="4" t="s">
        <v>30</v>
      </c>
      <c r="AP2" s="4" t="s">
        <v>31</v>
      </c>
      <c r="AQ2" s="4" t="s">
        <v>32</v>
      </c>
      <c r="AR2" s="4" t="s">
        <v>33</v>
      </c>
      <c r="AS2" s="4" t="s">
        <v>34</v>
      </c>
      <c r="AT2" s="4" t="s">
        <v>35</v>
      </c>
      <c r="AU2" s="4" t="s">
        <v>36</v>
      </c>
      <c r="AV2" s="35"/>
      <c r="AW2" s="35"/>
      <c r="AX2" s="4" t="s">
        <v>27</v>
      </c>
      <c r="AY2" s="4" t="s">
        <v>28</v>
      </c>
      <c r="AZ2" s="4" t="s">
        <v>29</v>
      </c>
      <c r="BA2" s="4" t="s">
        <v>30</v>
      </c>
      <c r="BB2" s="4" t="s">
        <v>31</v>
      </c>
      <c r="BC2" s="4" t="s">
        <v>32</v>
      </c>
      <c r="BD2" s="4" t="s">
        <v>33</v>
      </c>
      <c r="BE2" s="4" t="s">
        <v>34</v>
      </c>
      <c r="BF2" s="4" t="s">
        <v>35</v>
      </c>
      <c r="BG2" s="4" t="s">
        <v>36</v>
      </c>
      <c r="BH2" s="35"/>
      <c r="BI2" s="35"/>
      <c r="BJ2" s="6">
        <v>1</v>
      </c>
      <c r="BK2" s="6">
        <v>2</v>
      </c>
      <c r="BL2" s="6">
        <v>3</v>
      </c>
      <c r="BM2" s="6">
        <v>4</v>
      </c>
      <c r="BN2" s="6">
        <v>1</v>
      </c>
      <c r="BO2" s="6">
        <v>2</v>
      </c>
      <c r="BP2" s="6">
        <v>3</v>
      </c>
      <c r="BQ2" s="15">
        <v>4</v>
      </c>
      <c r="BR2" s="37"/>
      <c r="BS2" s="37"/>
      <c r="BT2" s="37"/>
      <c r="BU2" s="37"/>
      <c r="BV2" s="37"/>
      <c r="BW2" s="37"/>
      <c r="BX2" s="37"/>
      <c r="BY2" s="37"/>
      <c r="BZ2" s="37"/>
      <c r="CA2" s="37"/>
      <c r="CB2" s="37"/>
      <c r="CC2" s="37"/>
      <c r="CD2" s="37"/>
      <c r="CE2" s="37"/>
      <c r="CF2" s="37"/>
      <c r="CG2" s="37"/>
      <c r="CH2" s="37"/>
      <c r="CI2" s="37"/>
      <c r="CJ2" s="37"/>
      <c r="CK2" s="37"/>
      <c r="CL2" s="35"/>
      <c r="CM2" s="35" t="s">
        <v>13</v>
      </c>
      <c r="CN2" s="35" t="s">
        <v>13</v>
      </c>
      <c r="CO2" s="2"/>
      <c r="CP2" s="2"/>
      <c r="CQ2" s="2"/>
    </row>
    <row r="3" spans="1:95" ht="16.5" customHeight="1" x14ac:dyDescent="0.2">
      <c r="C3" s="17" t="s">
        <v>39</v>
      </c>
      <c r="D3" s="17"/>
      <c r="E3" s="17"/>
      <c r="F3" s="7"/>
      <c r="G3" s="7"/>
      <c r="H3" s="8"/>
      <c r="I3" s="8"/>
      <c r="J3" s="8"/>
      <c r="K3" s="8"/>
      <c r="L3" s="8"/>
      <c r="M3" s="8"/>
      <c r="N3" s="7" t="s">
        <v>40</v>
      </c>
      <c r="O3" s="7">
        <f t="shared" ref="O3:X3" si="0">MIN(O4:O60)</f>
        <v>4</v>
      </c>
      <c r="P3" s="7">
        <f t="shared" si="0"/>
        <v>4</v>
      </c>
      <c r="Q3" s="7">
        <f t="shared" si="0"/>
        <v>5</v>
      </c>
      <c r="R3" s="7">
        <f t="shared" si="0"/>
        <v>0</v>
      </c>
      <c r="S3" s="7">
        <f t="shared" si="0"/>
        <v>3</v>
      </c>
      <c r="T3" s="7">
        <f t="shared" si="0"/>
        <v>5</v>
      </c>
      <c r="U3" s="7">
        <f t="shared" si="0"/>
        <v>0</v>
      </c>
      <c r="V3" s="7">
        <f t="shared" si="0"/>
        <v>3</v>
      </c>
      <c r="W3" s="7">
        <f t="shared" si="0"/>
        <v>0</v>
      </c>
      <c r="X3" s="7">
        <f t="shared" si="0"/>
        <v>0</v>
      </c>
      <c r="Y3" s="8">
        <f>SUM(O3:X3)</f>
        <v>24</v>
      </c>
      <c r="Z3" s="7">
        <f t="shared" ref="Z3:AI3" si="1">MIN(Z4:Z60)</f>
        <v>0</v>
      </c>
      <c r="AA3" s="7">
        <f t="shared" si="1"/>
        <v>0</v>
      </c>
      <c r="AB3" s="7">
        <f t="shared" si="1"/>
        <v>0</v>
      </c>
      <c r="AC3" s="7">
        <f t="shared" si="1"/>
        <v>0</v>
      </c>
      <c r="AD3" s="7">
        <f t="shared" si="1"/>
        <v>0</v>
      </c>
      <c r="AE3" s="7">
        <f t="shared" si="1"/>
        <v>0</v>
      </c>
      <c r="AF3" s="7">
        <f t="shared" si="1"/>
        <v>0</v>
      </c>
      <c r="AG3" s="7">
        <f t="shared" si="1"/>
        <v>0</v>
      </c>
      <c r="AH3" s="7">
        <f t="shared" si="1"/>
        <v>0</v>
      </c>
      <c r="AI3" s="7">
        <f t="shared" si="1"/>
        <v>0</v>
      </c>
      <c r="AJ3" s="8">
        <f>SUM(Z3:AI3)</f>
        <v>0</v>
      </c>
      <c r="AK3" s="8">
        <f>AJ3+Y3</f>
        <v>24</v>
      </c>
      <c r="AL3" s="7">
        <f t="shared" ref="AL3:AU3" si="2">MIN(AL4:AL60)</f>
        <v>0</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0</v>
      </c>
      <c r="AW3" s="8">
        <f>AV3+AK3</f>
        <v>24</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24</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2">
      <c r="A4" s="3" t="str">
        <f>CONCATENATE(Constants!$B$6,CQ4,)</f>
        <v>Club-B1</v>
      </c>
      <c r="B4" s="12">
        <f>IFERROR(VLOOKUP($A4,'All Running Order working doc'!$A$4:$CO$60,B$100,FALSE),"-")</f>
        <v>31</v>
      </c>
      <c r="C4" s="12" t="str">
        <f>IFERROR(VLOOKUP($A4,'All Running Order working doc'!$A$4:$CO$60,C$100,FALSE),"-")</f>
        <v>Andy Gowen</v>
      </c>
      <c r="D4" s="12">
        <f>IFERROR(VLOOKUP($A4,'All Running Order working doc'!$A$4:$CO$60,D$100,FALSE),"-")</f>
        <v>0</v>
      </c>
      <c r="E4" s="12" t="str">
        <f>IFERROR(VLOOKUP($A4,'All Running Order working doc'!$A$4:$CO$60,E$100,FALSE),"-")</f>
        <v>Facsimile</v>
      </c>
      <c r="F4" s="12">
        <f>IFERROR(VLOOKUP($A4,'All Running Order working doc'!$A$4:$CO$60,F$100,FALSE),"-")</f>
        <v>1200</v>
      </c>
      <c r="G4" s="12" t="str">
        <f>IFERROR(VLOOKUP($A4,'All Running Order working doc'!$A$4:$CO$60,G$100,FALSE),"-")</f>
        <v>Live</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Clubman</v>
      </c>
      <c r="N4" s="12" t="str">
        <f>IFERROR(VLOOKUP($A4,'All Running Order working doc'!$A$4:$CO$60,N$100,FALSE),"-")</f>
        <v>Club-B</v>
      </c>
      <c r="O4" s="12">
        <f>IFERROR(VLOOKUP($A4,'All Running Order working doc'!$A$4:$CO$60,O$100,FALSE),"-")</f>
        <v>4</v>
      </c>
      <c r="P4" s="12">
        <f>IFERROR(VLOOKUP($A4,'All Running Order working doc'!$A$4:$CO$60,P$100,FALSE),"-")</f>
        <v>7</v>
      </c>
      <c r="Q4" s="12">
        <f>IFERROR(VLOOKUP($A4,'All Running Order working doc'!$A$4:$CO$60,Q$100,FALSE),"-")</f>
        <v>5</v>
      </c>
      <c r="R4" s="12">
        <f>IFERROR(VLOOKUP($A4,'All Running Order working doc'!$A$4:$CO$60,R$100,FALSE),"-")</f>
        <v>0</v>
      </c>
      <c r="S4" s="12">
        <f>IFERROR(VLOOKUP($A4,'All Running Order working doc'!$A$4:$CO$60,S$100,FALSE),"-")</f>
        <v>3</v>
      </c>
      <c r="T4" s="12">
        <f>IFERROR(VLOOKUP($A4,'All Running Order working doc'!$A$4:$CO$60,T$100,FALSE),"-")</f>
        <v>5</v>
      </c>
      <c r="U4" s="12">
        <f>IFERROR(VLOOKUP($A4,'All Running Order working doc'!$A$4:$CO$60,U$100,FALSE),"-")</f>
        <v>0</v>
      </c>
      <c r="V4" s="12">
        <f>IFERROR(VLOOKUP($A4,'All Running Order working doc'!$A$4:$CO$60,V$100,FALSE),"-")</f>
        <v>3</v>
      </c>
      <c r="W4" s="12">
        <f>IFERROR(VLOOKUP($A4,'All Running Order working doc'!$A$4:$CO$60,W$100,FALSE),"-")</f>
        <v>0</v>
      </c>
      <c r="X4" s="12">
        <f>IFERROR(VLOOKUP($A4,'All Running Order working doc'!$A$4:$CO$60,X$100,FALSE),"-")</f>
        <v>0</v>
      </c>
      <c r="Y4" s="12">
        <f>IFERROR(VLOOKUP($A4,'All Running Order working doc'!$A$4:$CO$60,Y$100,FALSE),"-")</f>
        <v>27</v>
      </c>
      <c r="Z4" s="12">
        <f>IFERROR(VLOOKUP($A4,'All Running Order working doc'!$A$4:$CO$60,Z$100,FALSE),"-")</f>
        <v>3</v>
      </c>
      <c r="AA4" s="12">
        <f>IFERROR(VLOOKUP($A4,'All Running Order working doc'!$A$4:$CO$60,AA$100,FALSE),"-")</f>
        <v>1</v>
      </c>
      <c r="AB4" s="12">
        <f>IFERROR(VLOOKUP($A4,'All Running Order working doc'!$A$4:$CO$60,AB$100,FALSE),"-")</f>
        <v>0</v>
      </c>
      <c r="AC4" s="12">
        <f>IFERROR(VLOOKUP($A4,'All Running Order working doc'!$A$4:$CO$60,AC$100,FALSE),"-")</f>
        <v>0</v>
      </c>
      <c r="AD4" s="12">
        <f>IFERROR(VLOOKUP($A4,'All Running Order working doc'!$A$4:$CO$60,AD$100,FALSE),"-")</f>
        <v>3</v>
      </c>
      <c r="AE4" s="12">
        <f>IFERROR(VLOOKUP($A4,'All Running Order working doc'!$A$4:$CO$60,AE$100,FALSE),"-")</f>
        <v>3</v>
      </c>
      <c r="AF4" s="12">
        <f>IFERROR(VLOOKUP($A4,'All Running Order working doc'!$A$4:$CO$60,AF$100,FALSE),"-")</f>
        <v>2</v>
      </c>
      <c r="AG4" s="12">
        <f>IFERROR(VLOOKUP($A4,'All Running Order working doc'!$A$4:$CO$60,AG$100,FALSE),"-")</f>
        <v>0</v>
      </c>
      <c r="AH4" s="12">
        <f>IFERROR(VLOOKUP($A4,'All Running Order working doc'!$A$4:$CO$60,AH$100,FALSE),"-")</f>
        <v>0</v>
      </c>
      <c r="AI4" s="12">
        <f>IFERROR(VLOOKUP($A4,'All Running Order working doc'!$A$4:$CO$60,AI$100,FALSE),"-")</f>
        <v>0</v>
      </c>
      <c r="AJ4" s="12">
        <f>IFERROR(VLOOKUP($A4,'All Running Order working doc'!$A$4:$CO$60,AJ$100,FALSE),"-")</f>
        <v>12</v>
      </c>
      <c r="AK4" s="12">
        <f>IFERROR(VLOOKUP($A4,'All Running Order working doc'!$A$4:$CO$60,AK$100,FALSE),"-")</f>
        <v>39</v>
      </c>
      <c r="AL4" s="12">
        <f>IFERROR(VLOOKUP($A4,'All Running Order working doc'!$A$4:$CO$60,AL$100,FALSE),"-")</f>
        <v>3</v>
      </c>
      <c r="AM4" s="12">
        <f>IFERROR(VLOOKUP($A4,'All Running Order working doc'!$A$4:$CO$60,AM$100,FALSE),"-")</f>
        <v>0</v>
      </c>
      <c r="AN4" s="12">
        <f>IFERROR(VLOOKUP($A4,'All Running Order working doc'!$A$4:$CO$60,AN$100,FALSE),"-")</f>
        <v>2</v>
      </c>
      <c r="AO4" s="12">
        <f>IFERROR(VLOOKUP($A4,'All Running Order working doc'!$A$4:$CO$60,AO$100,FALSE),"-")</f>
        <v>3</v>
      </c>
      <c r="AP4" s="12">
        <f>IFERROR(VLOOKUP($A4,'All Running Order working doc'!$A$4:$CO$60,AP$100,FALSE),"-")</f>
        <v>3</v>
      </c>
      <c r="AQ4" s="12">
        <f>IFERROR(VLOOKUP($A4,'All Running Order working doc'!$A$4:$CO$60,AQ$100,FALSE),"-")</f>
        <v>4</v>
      </c>
      <c r="AR4" s="12">
        <f>IFERROR(VLOOKUP($A4,'All Running Order working doc'!$A$4:$CO$60,AR$100,FALSE),"-")</f>
        <v>4</v>
      </c>
      <c r="AS4" s="12">
        <f>IFERROR(VLOOKUP($A4,'All Running Order working doc'!$A$4:$CO$60,AS$100,FALSE),"-")</f>
        <v>4</v>
      </c>
      <c r="AT4" s="12">
        <f>IFERROR(VLOOKUP($A4,'All Running Order working doc'!$A$4:$CO$60,AT$100,FALSE),"-")</f>
        <v>0</v>
      </c>
      <c r="AU4" s="12">
        <f>IFERROR(VLOOKUP($A4,'All Running Order working doc'!$A$4:$CO$60,AU$100,FALSE),"-")</f>
        <v>0</v>
      </c>
      <c r="AV4" s="12">
        <f>IFERROR(VLOOKUP($A4,'All Running Order working doc'!$A$4:$CO$60,AV$100,FALSE),"-")</f>
        <v>23</v>
      </c>
      <c r="AW4" s="12">
        <f>IFERROR(VLOOKUP($A4,'All Running Order working doc'!$A$4:$CO$60,AW$100,FALSE),"-")</f>
        <v>62</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62</v>
      </c>
      <c r="BJ4" s="12">
        <f>IFERROR(VLOOKUP($A4,'All Running Order working doc'!$A$4:$CO$60,BJ$100,FALSE),"-")</f>
        <v>11</v>
      </c>
      <c r="BK4" s="12">
        <f>IFERROR(VLOOKUP($A4,'All Running Order working doc'!$A$4:$CO$60,BK$100,FALSE),"-")</f>
        <v>7</v>
      </c>
      <c r="BL4" s="12">
        <f>IFERROR(VLOOKUP($A4,'All Running Order working doc'!$A$4:$CO$60,BL$100,FALSE),"-")</f>
        <v>9</v>
      </c>
      <c r="BM4" s="12">
        <f>IFERROR(VLOOKUP($A4,'All Running Order working doc'!$A$4:$CO$60,BM$100,FALSE),"-")</f>
        <v>9</v>
      </c>
      <c r="BN4" s="12">
        <f>IFERROR(VLOOKUP($A4,'All Running Order working doc'!$A$4:$CO$60,BN$100,FALSE),"-")</f>
        <v>9</v>
      </c>
      <c r="BO4" s="12">
        <f>IFERROR(VLOOKUP($A4,'All Running Order working doc'!$A$4:$CO$60,BO$100,FALSE),"-")</f>
        <v>7</v>
      </c>
      <c r="BP4" s="12">
        <f>IFERROR(VLOOKUP($A4,'All Running Order working doc'!$A$4:$CO$60,BP$100,FALSE),"-")</f>
        <v>8</v>
      </c>
      <c r="BQ4" s="12">
        <f>IFERROR(VLOOKUP($A4,'All Running Order working doc'!$A$4:$CO$60,BQ$100,FALSE),"-")</f>
        <v>8</v>
      </c>
      <c r="BR4" s="12" t="str">
        <f>IFERROR(VLOOKUP($A4,'All Running Order working doc'!$A$4:$CO$60,BR$100,FALSE),"-")</f>
        <v>-</v>
      </c>
      <c r="BS4" s="12" t="str">
        <f>IFERROR(VLOOKUP($A4,'All Running Order working doc'!$A$4:$CO$60,BS$100,FALSE),"-")</f>
        <v/>
      </c>
      <c r="BT4" s="12" t="str">
        <f>IFERROR(VLOOKUP($A4,'All Running Order working doc'!$A$4:$CO$60,BT$100,FALSE),"-")</f>
        <v>-</v>
      </c>
      <c r="BU4" s="12" t="str">
        <f>IFERROR(VLOOKUP($A4,'All Running Order working doc'!$A$4:$CO$60,BU$100,FALSE),"-")</f>
        <v/>
      </c>
      <c r="BV4" s="12" t="str">
        <f>IFERROR(VLOOKUP($A4,'All Running Order working doc'!$A$4:$CO$60,BV$100,FALSE),"-")</f>
        <v>-</v>
      </c>
      <c r="BW4" s="12" t="str">
        <f>IFERROR(VLOOKUP($A4,'All Running Order working doc'!$A$4:$CO$60,BW$100,FALSE),"-")</f>
        <v/>
      </c>
      <c r="BX4" s="12" t="str">
        <f>IFERROR(VLOOKUP($A4,'All Running Order working doc'!$A$4:$CO$60,BX$100,FALSE),"-")</f>
        <v>-</v>
      </c>
      <c r="BY4" s="12" t="str">
        <f>IFERROR(VLOOKUP($A4,'All Running Order working doc'!$A$4:$CO$60,BY$100,FALSE),"-")</f>
        <v/>
      </c>
      <c r="BZ4" s="12">
        <f>IFERROR(VLOOKUP($A4,'All Running Order working doc'!$A$4:$CO$60,BZ$100,FALSE),"-")</f>
        <v>9</v>
      </c>
      <c r="CA4" s="12">
        <f>IFERROR(VLOOKUP($A4,'All Running Order working doc'!$A$4:$CO$60,CA$100,FALSE),"-")</f>
        <v>2</v>
      </c>
      <c r="CB4" s="12" t="str">
        <f>IFERROR(VLOOKUP($A4,'All Running Order working doc'!$A$4:$CO$60,CB$100,FALSE),"-")</f>
        <v>-</v>
      </c>
      <c r="CC4" s="12" t="str">
        <f>IFERROR(VLOOKUP($A4,'All Running Order working doc'!$A$4:$CO$60,CC$100,FALSE),"-")</f>
        <v/>
      </c>
      <c r="CD4" s="12">
        <f>IFERROR(VLOOKUP($A4,'All Running Order working doc'!$A$4:$CO$60,CD$100,FALSE),"-")</f>
        <v>9</v>
      </c>
      <c r="CE4" s="12">
        <f>IFERROR(VLOOKUP($A4,'All Running Order working doc'!$A$4:$CO$60,CE$100,FALSE),"-")</f>
        <v>1</v>
      </c>
      <c r="CF4" s="12" t="str">
        <f>IFERROR(VLOOKUP($A4,'All Running Order working doc'!$A$4:$CO$60,CF$100,FALSE),"-")</f>
        <v>-</v>
      </c>
      <c r="CG4" s="12" t="str">
        <f>IFERROR(VLOOKUP($A4,'All Running Order working doc'!$A$4:$CO$60,CG$100,FALSE),"-")</f>
        <v/>
      </c>
      <c r="CH4" s="12" t="str">
        <f>IFERROR(VLOOKUP($A4,'All Running Order working doc'!$A$4:$CO$60,CH$100,FALSE),"-")</f>
        <v>-</v>
      </c>
      <c r="CI4" s="12" t="str">
        <f>IFERROR(VLOOKUP($A4,'All Running Order working doc'!$A$4:$CO$60,CI$100,FALSE),"-")</f>
        <v xml:space="preserve"> </v>
      </c>
      <c r="CJ4" s="12">
        <f>IFERROR(VLOOKUP($A4,'All Running Order working doc'!$A$4:$CO$60,CJ$100,FALSE),"-")</f>
        <v>9</v>
      </c>
      <c r="CK4" s="12">
        <f>IFERROR(VLOOKUP($A4,'All Running Order working doc'!$A$4:$CO$60,CK$100,FALSE),"-")</f>
        <v>3</v>
      </c>
      <c r="CL4" s="12" t="str">
        <f>IFERROR(VLOOKUP($A4,'All Running Order working doc'!$A$4:$CO$60,CL$100,FALSE),"-")</f>
        <v>1</v>
      </c>
      <c r="CM4" s="12">
        <f>IFERROR(VLOOKUP($A4,'All Running Order working doc'!$A$4:$CO$60,CM$100,FALSE),"-")</f>
        <v>3</v>
      </c>
      <c r="CN4" s="12" t="str">
        <f>IFERROR(VLOOKUP($A4,'All Running Order working doc'!$A$4:$CO$60,CN$100,FALSE),"-")</f>
        <v xml:space="preserve"> </v>
      </c>
      <c r="CO4" s="19"/>
      <c r="CP4" s="19"/>
      <c r="CQ4" s="19">
        <v>1</v>
      </c>
    </row>
    <row r="5" spans="1:95" x14ac:dyDescent="0.2">
      <c r="A5" s="3" t="str">
        <f>CONCATENATE(Constants!$B$6,CQ5,)</f>
        <v>Club-B2</v>
      </c>
      <c r="B5" s="12">
        <f>IFERROR(VLOOKUP($A5,'All Running Order working doc'!$A$4:$CO$60,B$100,FALSE),"-")</f>
        <v>9</v>
      </c>
      <c r="C5" s="12" t="str">
        <f>IFERROR(VLOOKUP($A5,'All Running Order working doc'!$A$4:$CO$60,C$100,FALSE),"-")</f>
        <v>Bill Hicks</v>
      </c>
      <c r="D5" s="12">
        <f>IFERROR(VLOOKUP($A5,'All Running Order working doc'!$A$4:$CO$60,D$100,FALSE),"-")</f>
        <v>0</v>
      </c>
      <c r="E5" s="12" t="str">
        <f>IFERROR(VLOOKUP($A5,'All Running Order working doc'!$A$4:$CO$60,E$100,FALSE),"-")</f>
        <v>Ibex</v>
      </c>
      <c r="F5" s="12">
        <f>IFERROR(VLOOKUP($A5,'All Running Order working doc'!$A$4:$CO$60,F$100,FALSE),"-")</f>
        <v>1340</v>
      </c>
      <c r="G5" s="12" t="str">
        <f>IFERROR(VLOOKUP($A5,'All Running Order working doc'!$A$4:$CO$60,G$100,FALSE),"-")</f>
        <v>Live</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f>IFERROR(VLOOKUP($A5,'All Running Order working doc'!$A$4:$CO$60,L$100,FALSE),"-")</f>
        <v>0</v>
      </c>
      <c r="M5" s="12" t="str">
        <f>IFERROR(VLOOKUP($A5,'All Running Order working doc'!$A$4:$CO$60,M$100,FALSE),"-")</f>
        <v>Clubman</v>
      </c>
      <c r="N5" s="12" t="str">
        <f>IFERROR(VLOOKUP($A5,'All Running Order working doc'!$A$4:$CO$60,N$100,FALSE),"-")</f>
        <v>Club-B</v>
      </c>
      <c r="O5" s="12">
        <f>IFERROR(VLOOKUP($A5,'All Running Order working doc'!$A$4:$CO$60,O$100,FALSE),"-")</f>
        <v>6</v>
      </c>
      <c r="P5" s="12">
        <f>IFERROR(VLOOKUP($A5,'All Running Order working doc'!$A$4:$CO$60,P$100,FALSE),"-")</f>
        <v>8</v>
      </c>
      <c r="Q5" s="12">
        <f>IFERROR(VLOOKUP($A5,'All Running Order working doc'!$A$4:$CO$60,Q$100,FALSE),"-")</f>
        <v>6</v>
      </c>
      <c r="R5" s="12">
        <f>IFERROR(VLOOKUP($A5,'All Running Order working doc'!$A$4:$CO$60,R$100,FALSE),"-")</f>
        <v>1</v>
      </c>
      <c r="S5" s="12">
        <f>IFERROR(VLOOKUP($A5,'All Running Order working doc'!$A$4:$CO$60,S$100,FALSE),"-")</f>
        <v>5</v>
      </c>
      <c r="T5" s="12">
        <f>IFERROR(VLOOKUP($A5,'All Running Order working doc'!$A$4:$CO$60,T$100,FALSE),"-")</f>
        <v>5</v>
      </c>
      <c r="U5" s="12">
        <f>IFERROR(VLOOKUP($A5,'All Running Order working doc'!$A$4:$CO$60,U$100,FALSE),"-")</f>
        <v>4</v>
      </c>
      <c r="V5" s="12">
        <f>IFERROR(VLOOKUP($A5,'All Running Order working doc'!$A$4:$CO$60,V$100,FALSE),"-")</f>
        <v>3</v>
      </c>
      <c r="W5" s="12">
        <f>IFERROR(VLOOKUP($A5,'All Running Order working doc'!$A$4:$CO$60,W$100,FALSE),"-")</f>
        <v>0</v>
      </c>
      <c r="X5" s="12">
        <f>IFERROR(VLOOKUP($A5,'All Running Order working doc'!$A$4:$CO$60,X$100,FALSE),"-")</f>
        <v>0</v>
      </c>
      <c r="Y5" s="12">
        <f>IFERROR(VLOOKUP($A5,'All Running Order working doc'!$A$4:$CO$60,Y$100,FALSE),"-")</f>
        <v>38</v>
      </c>
      <c r="Z5" s="12">
        <f>IFERROR(VLOOKUP($A5,'All Running Order working doc'!$A$4:$CO$60,Z$100,FALSE),"-")</f>
        <v>6</v>
      </c>
      <c r="AA5" s="12">
        <f>IFERROR(VLOOKUP($A5,'All Running Order working doc'!$A$4:$CO$60,AA$100,FALSE),"-")</f>
        <v>7</v>
      </c>
      <c r="AB5" s="12">
        <f>IFERROR(VLOOKUP($A5,'All Running Order working doc'!$A$4:$CO$60,AB$100,FALSE),"-")</f>
        <v>6</v>
      </c>
      <c r="AC5" s="12">
        <f>IFERROR(VLOOKUP($A5,'All Running Order working doc'!$A$4:$CO$60,AC$100,FALSE),"-")</f>
        <v>6</v>
      </c>
      <c r="AD5" s="12">
        <f>IFERROR(VLOOKUP($A5,'All Running Order working doc'!$A$4:$CO$60,AD$100,FALSE),"-")</f>
        <v>6</v>
      </c>
      <c r="AE5" s="12">
        <f>IFERROR(VLOOKUP($A5,'All Running Order working doc'!$A$4:$CO$60,AE$100,FALSE),"-")</f>
        <v>3</v>
      </c>
      <c r="AF5" s="12">
        <f>IFERROR(VLOOKUP($A5,'All Running Order working doc'!$A$4:$CO$60,AF$100,FALSE),"-")</f>
        <v>5</v>
      </c>
      <c r="AG5" s="12">
        <f>IFERROR(VLOOKUP($A5,'All Running Order working doc'!$A$4:$CO$60,AG$100,FALSE),"-")</f>
        <v>3</v>
      </c>
      <c r="AH5" s="12">
        <f>IFERROR(VLOOKUP($A5,'All Running Order working doc'!$A$4:$CO$60,AH$100,FALSE),"-")</f>
        <v>0</v>
      </c>
      <c r="AI5" s="12">
        <f>IFERROR(VLOOKUP($A5,'All Running Order working doc'!$A$4:$CO$60,AI$100,FALSE),"-")</f>
        <v>0</v>
      </c>
      <c r="AJ5" s="12">
        <f>IFERROR(VLOOKUP($A5,'All Running Order working doc'!$A$4:$CO$60,AJ$100,FALSE),"-")</f>
        <v>42</v>
      </c>
      <c r="AK5" s="12">
        <f>IFERROR(VLOOKUP($A5,'All Running Order working doc'!$A$4:$CO$60,AK$100,FALSE),"-")</f>
        <v>80</v>
      </c>
      <c r="AL5" s="12">
        <f>IFERROR(VLOOKUP($A5,'All Running Order working doc'!$A$4:$CO$60,AL$100,FALSE),"-")</f>
        <v>7</v>
      </c>
      <c r="AM5" s="12">
        <f>IFERROR(VLOOKUP($A5,'All Running Order working doc'!$A$4:$CO$60,AM$100,FALSE),"-")</f>
        <v>4</v>
      </c>
      <c r="AN5" s="12">
        <f>IFERROR(VLOOKUP($A5,'All Running Order working doc'!$A$4:$CO$60,AN$100,FALSE),"-")</f>
        <v>7</v>
      </c>
      <c r="AO5" s="12">
        <f>IFERROR(VLOOKUP($A5,'All Running Order working doc'!$A$4:$CO$60,AO$100,FALSE),"-")</f>
        <v>6</v>
      </c>
      <c r="AP5" s="12">
        <f>IFERROR(VLOOKUP($A5,'All Running Order working doc'!$A$4:$CO$60,AP$100,FALSE),"-")</f>
        <v>3</v>
      </c>
      <c r="AQ5" s="12">
        <f>IFERROR(VLOOKUP($A5,'All Running Order working doc'!$A$4:$CO$60,AQ$100,FALSE),"-")</f>
        <v>2</v>
      </c>
      <c r="AR5" s="12">
        <f>IFERROR(VLOOKUP($A5,'All Running Order working doc'!$A$4:$CO$60,AR$100,FALSE),"-")</f>
        <v>4</v>
      </c>
      <c r="AS5" s="12">
        <f>IFERROR(VLOOKUP($A5,'All Running Order working doc'!$A$4:$CO$60,AS$100,FALSE),"-")</f>
        <v>4</v>
      </c>
      <c r="AT5" s="12">
        <f>IFERROR(VLOOKUP($A5,'All Running Order working doc'!$A$4:$CO$60,AT$100,FALSE),"-")</f>
        <v>0</v>
      </c>
      <c r="AU5" s="12">
        <f>IFERROR(VLOOKUP($A5,'All Running Order working doc'!$A$4:$CO$60,AU$100,FALSE),"-")</f>
        <v>0</v>
      </c>
      <c r="AV5" s="12">
        <f>IFERROR(VLOOKUP($A5,'All Running Order working doc'!$A$4:$CO$60,AV$100,FALSE),"-")</f>
        <v>37</v>
      </c>
      <c r="AW5" s="12">
        <f>IFERROR(VLOOKUP($A5,'All Running Order working doc'!$A$4:$CO$60,AW$100,FALSE),"-")</f>
        <v>117</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117</v>
      </c>
      <c r="BJ5" s="12">
        <f>IFERROR(VLOOKUP($A5,'All Running Order working doc'!$A$4:$CO$60,BJ$100,FALSE),"-")</f>
        <v>20</v>
      </c>
      <c r="BK5" s="12">
        <f>IFERROR(VLOOKUP($A5,'All Running Order working doc'!$A$4:$CO$60,BK$100,FALSE),"-")</f>
        <v>23</v>
      </c>
      <c r="BL5" s="12">
        <f>IFERROR(VLOOKUP($A5,'All Running Order working doc'!$A$4:$CO$60,BL$100,FALSE),"-")</f>
        <v>22</v>
      </c>
      <c r="BM5" s="12">
        <f>IFERROR(VLOOKUP($A5,'All Running Order working doc'!$A$4:$CO$60,BM$100,FALSE),"-")</f>
        <v>22</v>
      </c>
      <c r="BN5" s="12">
        <f>IFERROR(VLOOKUP($A5,'All Running Order working doc'!$A$4:$CO$60,BN$100,FALSE),"-")</f>
        <v>20</v>
      </c>
      <c r="BO5" s="12">
        <f>IFERROR(VLOOKUP($A5,'All Running Order working doc'!$A$4:$CO$60,BO$100,FALSE),"-")</f>
        <v>23</v>
      </c>
      <c r="BP5" s="12">
        <f>IFERROR(VLOOKUP($A5,'All Running Order working doc'!$A$4:$CO$60,BP$100,FALSE),"-")</f>
        <v>22</v>
      </c>
      <c r="BQ5" s="12">
        <f>IFERROR(VLOOKUP($A5,'All Running Order working doc'!$A$4:$CO$60,BQ$100,FALSE),"-")</f>
        <v>22</v>
      </c>
      <c r="BR5" s="12" t="str">
        <f>IFERROR(VLOOKUP($A5,'All Running Order working doc'!$A$4:$CO$60,BR$100,FALSE),"-")</f>
        <v>-</v>
      </c>
      <c r="BS5" s="12" t="str">
        <f>IFERROR(VLOOKUP($A5,'All Running Order working doc'!$A$4:$CO$60,BS$100,FALSE),"-")</f>
        <v/>
      </c>
      <c r="BT5" s="12" t="str">
        <f>IFERROR(VLOOKUP($A5,'All Running Order working doc'!$A$4:$CO$60,BT$100,FALSE),"-")</f>
        <v>-</v>
      </c>
      <c r="BU5" s="12" t="str">
        <f>IFERROR(VLOOKUP($A5,'All Running Order working doc'!$A$4:$CO$60,BU$100,FALSE),"-")</f>
        <v/>
      </c>
      <c r="BV5" s="12" t="str">
        <f>IFERROR(VLOOKUP($A5,'All Running Order working doc'!$A$4:$CO$60,BV$100,FALSE),"-")</f>
        <v>-</v>
      </c>
      <c r="BW5" s="12" t="str">
        <f>IFERROR(VLOOKUP($A5,'All Running Order working doc'!$A$4:$CO$60,BW$100,FALSE),"-")</f>
        <v/>
      </c>
      <c r="BX5" s="12" t="str">
        <f>IFERROR(VLOOKUP($A5,'All Running Order working doc'!$A$4:$CO$60,BX$100,FALSE),"-")</f>
        <v>-</v>
      </c>
      <c r="BY5" s="12" t="str">
        <f>IFERROR(VLOOKUP($A5,'All Running Order working doc'!$A$4:$CO$60,BY$100,FALSE),"-")</f>
        <v/>
      </c>
      <c r="BZ5" s="12">
        <f>IFERROR(VLOOKUP($A5,'All Running Order working doc'!$A$4:$CO$60,BZ$100,FALSE),"-")</f>
        <v>22</v>
      </c>
      <c r="CA5" s="12">
        <f>IFERROR(VLOOKUP($A5,'All Running Order working doc'!$A$4:$CO$60,CA$100,FALSE),"-")</f>
        <v>4</v>
      </c>
      <c r="CB5" s="12" t="str">
        <f>IFERROR(VLOOKUP($A5,'All Running Order working doc'!$A$4:$CO$60,CB$100,FALSE),"-")</f>
        <v>-</v>
      </c>
      <c r="CC5" s="12" t="str">
        <f>IFERROR(VLOOKUP($A5,'All Running Order working doc'!$A$4:$CO$60,CC$100,FALSE),"-")</f>
        <v/>
      </c>
      <c r="CD5" s="12">
        <f>IFERROR(VLOOKUP($A5,'All Running Order working doc'!$A$4:$CO$60,CD$100,FALSE),"-")</f>
        <v>22</v>
      </c>
      <c r="CE5" s="12">
        <f>IFERROR(VLOOKUP($A5,'All Running Order working doc'!$A$4:$CO$60,CE$100,FALSE),"-")</f>
        <v>2</v>
      </c>
      <c r="CF5" s="12" t="str">
        <f>IFERROR(VLOOKUP($A5,'All Running Order working doc'!$A$4:$CO$60,CF$100,FALSE),"-")</f>
        <v>-</v>
      </c>
      <c r="CG5" s="12" t="str">
        <f>IFERROR(VLOOKUP($A5,'All Running Order working doc'!$A$4:$CO$60,CG$100,FALSE),"-")</f>
        <v/>
      </c>
      <c r="CH5" s="12" t="str">
        <f>IFERROR(VLOOKUP($A5,'All Running Order working doc'!$A$4:$CO$60,CH$100,FALSE),"-")</f>
        <v>-</v>
      </c>
      <c r="CI5" s="12" t="str">
        <f>IFERROR(VLOOKUP($A5,'All Running Order working doc'!$A$4:$CO$60,CI$100,FALSE),"-")</f>
        <v xml:space="preserve"> </v>
      </c>
      <c r="CJ5" s="12">
        <f>IFERROR(VLOOKUP($A5,'All Running Order working doc'!$A$4:$CO$60,CJ$100,FALSE),"-")</f>
        <v>22</v>
      </c>
      <c r="CK5" s="12">
        <f>IFERROR(VLOOKUP($A5,'All Running Order working doc'!$A$4:$CO$60,CK$100,FALSE),"-")</f>
        <v>11</v>
      </c>
      <c r="CL5" s="12" t="str">
        <f>IFERROR(VLOOKUP($A5,'All Running Order working doc'!$A$4:$CO$60,CL$100,FALSE),"-")</f>
        <v>2</v>
      </c>
      <c r="CM5" s="12">
        <f>IFERROR(VLOOKUP($A5,'All Running Order working doc'!$A$4:$CO$60,CM$100,FALSE),"-")</f>
        <v>11</v>
      </c>
      <c r="CN5" s="12" t="str">
        <f>IFERROR(VLOOKUP($A5,'All Running Order working doc'!$A$4:$CO$60,CN$100,FALSE),"-")</f>
        <v xml:space="preserve"> </v>
      </c>
      <c r="CQ5" s="3">
        <v>2</v>
      </c>
    </row>
    <row r="6" spans="1:95" x14ac:dyDescent="0.2">
      <c r="A6" s="3" t="str">
        <f>CONCATENATE(Constants!$B$6,CQ6,)</f>
        <v>Club-B3</v>
      </c>
      <c r="B6" s="12">
        <f>IFERROR(VLOOKUP($A6,'All Running Order working doc'!$A$4:$CO$60,B$100,FALSE),"-")</f>
        <v>25</v>
      </c>
      <c r="C6" s="12" t="str">
        <f>IFERROR(VLOOKUP($A6,'All Running Order working doc'!$A$4:$CO$60,C$100,FALSE),"-")</f>
        <v>Steve Hodge</v>
      </c>
      <c r="D6" s="12">
        <f>IFERROR(VLOOKUP($A6,'All Running Order working doc'!$A$4:$CO$60,D$100,FALSE),"-")</f>
        <v>0</v>
      </c>
      <c r="E6" s="12" t="str">
        <f>IFERROR(VLOOKUP($A6,'All Running Order working doc'!$A$4:$CO$60,E$100,FALSE),"-")</f>
        <v>Sherpa</v>
      </c>
      <c r="F6" s="12">
        <f>IFERROR(VLOOKUP($A6,'All Running Order working doc'!$A$4:$CO$60,F$100,FALSE),"-")</f>
        <v>1340</v>
      </c>
      <c r="G6" s="12" t="str">
        <f>IFERROR(VLOOKUP($A6,'All Running Order working doc'!$A$4:$CO$60,G$100,FALSE),"-")</f>
        <v>Live</v>
      </c>
      <c r="H6" s="12">
        <f>IFERROR(VLOOKUP($A6,'All Running Order working doc'!$A$4:$CO$60,H$100,FALSE),"-")</f>
        <v>0</v>
      </c>
      <c r="I6" s="12">
        <f>IFERROR(VLOOKUP($A6,'All Running Order working doc'!$A$4:$CO$60,I$100,FALSE),"-")</f>
        <v>0</v>
      </c>
      <c r="J6" s="12">
        <f>IFERROR(VLOOKUP($A6,'All Running Order working doc'!$A$4:$CO$60,J$100,FALSE),"-")</f>
        <v>0</v>
      </c>
      <c r="K6" s="12">
        <f>IFERROR(VLOOKUP($A6,'All Running Order working doc'!$A$4:$CO$60,K$100,FALSE),"-")</f>
        <v>0</v>
      </c>
      <c r="L6" s="12">
        <f>IFERROR(VLOOKUP($A6,'All Running Order working doc'!$A$4:$CO$60,L$100,FALSE),"-")</f>
        <v>0</v>
      </c>
      <c r="M6" s="12" t="str">
        <f>IFERROR(VLOOKUP($A6,'All Running Order working doc'!$A$4:$CO$60,M$100,FALSE),"-")</f>
        <v>Clubman</v>
      </c>
      <c r="N6" s="12" t="str">
        <f>IFERROR(VLOOKUP($A6,'All Running Order working doc'!$A$4:$CO$60,N$100,FALSE),"-")</f>
        <v>Club-B</v>
      </c>
      <c r="O6" s="12">
        <f>IFERROR(VLOOKUP($A6,'All Running Order working doc'!$A$4:$CO$60,O$100,FALSE),"-")</f>
        <v>7</v>
      </c>
      <c r="P6" s="12">
        <f>IFERROR(VLOOKUP($A6,'All Running Order working doc'!$A$4:$CO$60,P$100,FALSE),"-")</f>
        <v>4</v>
      </c>
      <c r="Q6" s="12">
        <f>IFERROR(VLOOKUP($A6,'All Running Order working doc'!$A$4:$CO$60,Q$100,FALSE),"-")</f>
        <v>10</v>
      </c>
      <c r="R6" s="12">
        <f>IFERROR(VLOOKUP($A6,'All Running Order working doc'!$A$4:$CO$60,R$100,FALSE),"-")</f>
        <v>6</v>
      </c>
      <c r="S6" s="12">
        <f>IFERROR(VLOOKUP($A6,'All Running Order working doc'!$A$4:$CO$60,S$100,FALSE),"-")</f>
        <v>5</v>
      </c>
      <c r="T6" s="12">
        <f>IFERROR(VLOOKUP($A6,'All Running Order working doc'!$A$4:$CO$60,T$100,FALSE),"-")</f>
        <v>8</v>
      </c>
      <c r="U6" s="12">
        <f>IFERROR(VLOOKUP($A6,'All Running Order working doc'!$A$4:$CO$60,U$100,FALSE),"-")</f>
        <v>4</v>
      </c>
      <c r="V6" s="12">
        <f>IFERROR(VLOOKUP($A6,'All Running Order working doc'!$A$4:$CO$60,V$100,FALSE),"-")</f>
        <v>7</v>
      </c>
      <c r="W6" s="12">
        <f>IFERROR(VLOOKUP($A6,'All Running Order working doc'!$A$4:$CO$60,W$100,FALSE),"-")</f>
        <v>0</v>
      </c>
      <c r="X6" s="12">
        <f>IFERROR(VLOOKUP($A6,'All Running Order working doc'!$A$4:$CO$60,X$100,FALSE),"-")</f>
        <v>0</v>
      </c>
      <c r="Y6" s="12">
        <f>IFERROR(VLOOKUP($A6,'All Running Order working doc'!$A$4:$CO$60,Y$100,FALSE),"-")</f>
        <v>51</v>
      </c>
      <c r="Z6" s="12">
        <f>IFERROR(VLOOKUP($A6,'All Running Order working doc'!$A$4:$CO$60,Z$100,FALSE),"-")</f>
        <v>7</v>
      </c>
      <c r="AA6" s="12">
        <f>IFERROR(VLOOKUP($A6,'All Running Order working doc'!$A$4:$CO$60,AA$100,FALSE),"-")</f>
        <v>1</v>
      </c>
      <c r="AB6" s="12">
        <f>IFERROR(VLOOKUP($A6,'All Running Order working doc'!$A$4:$CO$60,AB$100,FALSE),"-")</f>
        <v>2</v>
      </c>
      <c r="AC6" s="12">
        <f>IFERROR(VLOOKUP($A6,'All Running Order working doc'!$A$4:$CO$60,AC$100,FALSE),"-")</f>
        <v>7</v>
      </c>
      <c r="AD6" s="12">
        <f>IFERROR(VLOOKUP($A6,'All Running Order working doc'!$A$4:$CO$60,AD$100,FALSE),"-")</f>
        <v>3</v>
      </c>
      <c r="AE6" s="12">
        <f>IFERROR(VLOOKUP($A6,'All Running Order working doc'!$A$4:$CO$60,AE$100,FALSE),"-")</f>
        <v>5</v>
      </c>
      <c r="AF6" s="12">
        <f>IFERROR(VLOOKUP($A6,'All Running Order working doc'!$A$4:$CO$60,AF$100,FALSE),"-")</f>
        <v>5</v>
      </c>
      <c r="AG6" s="12">
        <f>IFERROR(VLOOKUP($A6,'All Running Order working doc'!$A$4:$CO$60,AG$100,FALSE),"-")</f>
        <v>7</v>
      </c>
      <c r="AH6" s="12">
        <f>IFERROR(VLOOKUP($A6,'All Running Order working doc'!$A$4:$CO$60,AH$100,FALSE),"-")</f>
        <v>0</v>
      </c>
      <c r="AI6" s="12">
        <f>IFERROR(VLOOKUP($A6,'All Running Order working doc'!$A$4:$CO$60,AI$100,FALSE),"-")</f>
        <v>0</v>
      </c>
      <c r="AJ6" s="12">
        <f>IFERROR(VLOOKUP($A6,'All Running Order working doc'!$A$4:$CO$60,AJ$100,FALSE),"-")</f>
        <v>37</v>
      </c>
      <c r="AK6" s="12">
        <f>IFERROR(VLOOKUP($A6,'All Running Order working doc'!$A$4:$CO$60,AK$100,FALSE),"-")</f>
        <v>88</v>
      </c>
      <c r="AL6" s="12">
        <f>IFERROR(VLOOKUP($A6,'All Running Order working doc'!$A$4:$CO$60,AL$100,FALSE),"-")</f>
        <v>6</v>
      </c>
      <c r="AM6" s="12">
        <f>IFERROR(VLOOKUP($A6,'All Running Order working doc'!$A$4:$CO$60,AM$100,FALSE),"-")</f>
        <v>1</v>
      </c>
      <c r="AN6" s="12">
        <f>IFERROR(VLOOKUP($A6,'All Running Order working doc'!$A$4:$CO$60,AN$100,FALSE),"-")</f>
        <v>2</v>
      </c>
      <c r="AO6" s="12">
        <f>IFERROR(VLOOKUP($A6,'All Running Order working doc'!$A$4:$CO$60,AO$100,FALSE),"-")</f>
        <v>6</v>
      </c>
      <c r="AP6" s="12">
        <f>IFERROR(VLOOKUP($A6,'All Running Order working doc'!$A$4:$CO$60,AP$100,FALSE),"-")</f>
        <v>5</v>
      </c>
      <c r="AQ6" s="12">
        <f>IFERROR(VLOOKUP($A6,'All Running Order working doc'!$A$4:$CO$60,AQ$100,FALSE),"-")</f>
        <v>5</v>
      </c>
      <c r="AR6" s="12">
        <f>IFERROR(VLOOKUP($A6,'All Running Order working doc'!$A$4:$CO$60,AR$100,FALSE),"-")</f>
        <v>4</v>
      </c>
      <c r="AS6" s="12">
        <f>IFERROR(VLOOKUP($A6,'All Running Order working doc'!$A$4:$CO$60,AS$100,FALSE),"-")</f>
        <v>6</v>
      </c>
      <c r="AT6" s="12">
        <f>IFERROR(VLOOKUP($A6,'All Running Order working doc'!$A$4:$CO$60,AT$100,FALSE),"-")</f>
        <v>0</v>
      </c>
      <c r="AU6" s="12">
        <f>IFERROR(VLOOKUP($A6,'All Running Order working doc'!$A$4:$CO$60,AU$100,FALSE),"-")</f>
        <v>0</v>
      </c>
      <c r="AV6" s="12">
        <f>IFERROR(VLOOKUP($A6,'All Running Order working doc'!$A$4:$CO$60,AV$100,FALSE),"-")</f>
        <v>35</v>
      </c>
      <c r="AW6" s="12">
        <f>IFERROR(VLOOKUP($A6,'All Running Order working doc'!$A$4:$CO$60,AW$100,FALSE),"-")</f>
        <v>123</v>
      </c>
      <c r="AX6" s="12">
        <f>IFERROR(VLOOKUP($A6,'All Running Order working doc'!$A$4:$CO$60,AX$100,FALSE),"-")</f>
        <v>0</v>
      </c>
      <c r="AY6" s="12">
        <f>IFERROR(VLOOKUP($A6,'All Running Order working doc'!$A$4:$CO$60,AY$100,FALSE),"-")</f>
        <v>0</v>
      </c>
      <c r="AZ6" s="12">
        <f>IFERROR(VLOOKUP($A6,'All Running Order working doc'!$A$4:$CO$60,AZ$100,FALSE),"-")</f>
        <v>0</v>
      </c>
      <c r="BA6" s="12">
        <f>IFERROR(VLOOKUP($A6,'All Running Order working doc'!$A$4:$CO$60,BA$100,FALSE),"-")</f>
        <v>0</v>
      </c>
      <c r="BB6" s="12">
        <f>IFERROR(VLOOKUP($A6,'All Running Order working doc'!$A$4:$CO$60,BB$100,FALSE),"-")</f>
        <v>0</v>
      </c>
      <c r="BC6" s="12">
        <f>IFERROR(VLOOKUP($A6,'All Running Order working doc'!$A$4:$CO$60,BC$100,FALSE),"-")</f>
        <v>0</v>
      </c>
      <c r="BD6" s="12">
        <f>IFERROR(VLOOKUP($A6,'All Running Order working doc'!$A$4:$CO$60,BD$100,FALSE),"-")</f>
        <v>0</v>
      </c>
      <c r="BE6" s="12">
        <f>IFERROR(VLOOKUP($A6,'All Running Order working doc'!$A$4:$CO$60,BE$100,FALSE),"-")</f>
        <v>0</v>
      </c>
      <c r="BF6" s="12">
        <f>IFERROR(VLOOKUP($A6,'All Running Order working doc'!$A$4:$CO$60,BF$100,FALSE),"-")</f>
        <v>0</v>
      </c>
      <c r="BG6" s="12">
        <f>IFERROR(VLOOKUP($A6,'All Running Order working doc'!$A$4:$CO$60,BG$100,FALSE),"-")</f>
        <v>0</v>
      </c>
      <c r="BH6" s="12">
        <f>IFERROR(VLOOKUP($A6,'All Running Order working doc'!$A$4:$CO$60,BH$100,FALSE),"-")</f>
        <v>0</v>
      </c>
      <c r="BI6" s="12">
        <f>IFERROR(VLOOKUP($A6,'All Running Order working doc'!$A$4:$CO$60,BI$100,FALSE),"-")</f>
        <v>123</v>
      </c>
      <c r="BJ6" s="12">
        <f>IFERROR(VLOOKUP($A6,'All Running Order working doc'!$A$4:$CO$60,BJ$100,FALSE),"-")</f>
        <v>25</v>
      </c>
      <c r="BK6" s="12">
        <f>IFERROR(VLOOKUP($A6,'All Running Order working doc'!$A$4:$CO$60,BK$100,FALSE),"-")</f>
        <v>24</v>
      </c>
      <c r="BL6" s="12">
        <f>IFERROR(VLOOKUP($A6,'All Running Order working doc'!$A$4:$CO$60,BL$100,FALSE),"-")</f>
        <v>24</v>
      </c>
      <c r="BM6" s="12">
        <f>IFERROR(VLOOKUP($A6,'All Running Order working doc'!$A$4:$CO$60,BM$100,FALSE),"-")</f>
        <v>24</v>
      </c>
      <c r="BN6" s="12">
        <f>IFERROR(VLOOKUP($A6,'All Running Order working doc'!$A$4:$CO$60,BN$100,FALSE),"-")</f>
        <v>24</v>
      </c>
      <c r="BO6" s="12">
        <f>IFERROR(VLOOKUP($A6,'All Running Order working doc'!$A$4:$CO$60,BO$100,FALSE),"-")</f>
        <v>24</v>
      </c>
      <c r="BP6" s="12">
        <f>IFERROR(VLOOKUP($A6,'All Running Order working doc'!$A$4:$CO$60,BP$100,FALSE),"-")</f>
        <v>24</v>
      </c>
      <c r="BQ6" s="12">
        <f>IFERROR(VLOOKUP($A6,'All Running Order working doc'!$A$4:$CO$60,BQ$100,FALSE),"-")</f>
        <v>24</v>
      </c>
      <c r="BR6" s="12" t="str">
        <f>IFERROR(VLOOKUP($A6,'All Running Order working doc'!$A$4:$CO$60,BR$100,FALSE),"-")</f>
        <v>-</v>
      </c>
      <c r="BS6" s="12" t="str">
        <f>IFERROR(VLOOKUP($A6,'All Running Order working doc'!$A$4:$CO$60,BS$100,FALSE),"-")</f>
        <v/>
      </c>
      <c r="BT6" s="12" t="str">
        <f>IFERROR(VLOOKUP($A6,'All Running Order working doc'!$A$4:$CO$60,BT$100,FALSE),"-")</f>
        <v>-</v>
      </c>
      <c r="BU6" s="12" t="str">
        <f>IFERROR(VLOOKUP($A6,'All Running Order working doc'!$A$4:$CO$60,BU$100,FALSE),"-")</f>
        <v/>
      </c>
      <c r="BV6" s="12" t="str">
        <f>IFERROR(VLOOKUP($A6,'All Running Order working doc'!$A$4:$CO$60,BV$100,FALSE),"-")</f>
        <v>-</v>
      </c>
      <c r="BW6" s="12" t="str">
        <f>IFERROR(VLOOKUP($A6,'All Running Order working doc'!$A$4:$CO$60,BW$100,FALSE),"-")</f>
        <v/>
      </c>
      <c r="BX6" s="12" t="str">
        <f>IFERROR(VLOOKUP($A6,'All Running Order working doc'!$A$4:$CO$60,BX$100,FALSE),"-")</f>
        <v>-</v>
      </c>
      <c r="BY6" s="12" t="str">
        <f>IFERROR(VLOOKUP($A6,'All Running Order working doc'!$A$4:$CO$60,BY$100,FALSE),"-")</f>
        <v/>
      </c>
      <c r="BZ6" s="12">
        <f>IFERROR(VLOOKUP($A6,'All Running Order working doc'!$A$4:$CO$60,BZ$100,FALSE),"-")</f>
        <v>24</v>
      </c>
      <c r="CA6" s="12">
        <f>IFERROR(VLOOKUP($A6,'All Running Order working doc'!$A$4:$CO$60,CA$100,FALSE),"-")</f>
        <v>5</v>
      </c>
      <c r="CB6" s="12" t="str">
        <f>IFERROR(VLOOKUP($A6,'All Running Order working doc'!$A$4:$CO$60,CB$100,FALSE),"-")</f>
        <v>-</v>
      </c>
      <c r="CC6" s="12" t="str">
        <f>IFERROR(VLOOKUP($A6,'All Running Order working doc'!$A$4:$CO$60,CC$100,FALSE),"-")</f>
        <v/>
      </c>
      <c r="CD6" s="12">
        <f>IFERROR(VLOOKUP($A6,'All Running Order working doc'!$A$4:$CO$60,CD$100,FALSE),"-")</f>
        <v>24</v>
      </c>
      <c r="CE6" s="12">
        <f>IFERROR(VLOOKUP($A6,'All Running Order working doc'!$A$4:$CO$60,CE$100,FALSE),"-")</f>
        <v>3</v>
      </c>
      <c r="CF6" s="12" t="str">
        <f>IFERROR(VLOOKUP($A6,'All Running Order working doc'!$A$4:$CO$60,CF$100,FALSE),"-")</f>
        <v>-</v>
      </c>
      <c r="CG6" s="12" t="str">
        <f>IFERROR(VLOOKUP($A6,'All Running Order working doc'!$A$4:$CO$60,CG$100,FALSE),"-")</f>
        <v/>
      </c>
      <c r="CH6" s="12" t="str">
        <f>IFERROR(VLOOKUP($A6,'All Running Order working doc'!$A$4:$CO$60,CH$100,FALSE),"-")</f>
        <v>-</v>
      </c>
      <c r="CI6" s="12" t="str">
        <f>IFERROR(VLOOKUP($A6,'All Running Order working doc'!$A$4:$CO$60,CI$100,FALSE),"-")</f>
        <v xml:space="preserve"> </v>
      </c>
      <c r="CJ6" s="12">
        <f>IFERROR(VLOOKUP($A6,'All Running Order working doc'!$A$4:$CO$60,CJ$100,FALSE),"-")</f>
        <v>24</v>
      </c>
      <c r="CK6" s="12">
        <f>IFERROR(VLOOKUP($A6,'All Running Order working doc'!$A$4:$CO$60,CK$100,FALSE),"-")</f>
        <v>13</v>
      </c>
      <c r="CL6" s="12" t="str">
        <f>IFERROR(VLOOKUP($A6,'All Running Order working doc'!$A$4:$CO$60,CL$100,FALSE),"-")</f>
        <v>3</v>
      </c>
      <c r="CM6" s="12">
        <f>IFERROR(VLOOKUP($A6,'All Running Order working doc'!$A$4:$CO$60,CM$100,FALSE),"-")</f>
        <v>13</v>
      </c>
      <c r="CN6" s="12" t="str">
        <f>IFERROR(VLOOKUP($A6,'All Running Order working doc'!$A$4:$CO$60,CN$100,FALSE),"-")</f>
        <v xml:space="preserve"> </v>
      </c>
      <c r="CQ6" s="3">
        <v>3</v>
      </c>
    </row>
    <row r="7" spans="1:95" x14ac:dyDescent="0.2">
      <c r="A7" s="3" t="str">
        <f>CONCATENATE(Constants!$B$6,CQ7,)</f>
        <v>Club-B4</v>
      </c>
      <c r="B7" s="12">
        <f>IFERROR(VLOOKUP($A7,'All Running Order working doc'!$A$4:$CO$60,B$100,FALSE),"-")</f>
        <v>6</v>
      </c>
      <c r="C7" s="12" t="str">
        <f>IFERROR(VLOOKUP($A7,'All Running Order working doc'!$A$4:$CO$60,C$100,FALSE),"-")</f>
        <v>Tim Mann</v>
      </c>
      <c r="D7" s="12">
        <f>IFERROR(VLOOKUP($A7,'All Running Order working doc'!$A$4:$CO$60,D$100,FALSE),"-")</f>
        <v>0</v>
      </c>
      <c r="E7" s="12" t="str">
        <f>IFERROR(VLOOKUP($A7,'All Running Order working doc'!$A$4:$CO$60,E$100,FALSE),"-")</f>
        <v>Concordish</v>
      </c>
      <c r="F7" s="12">
        <f>IFERROR(VLOOKUP($A7,'All Running Order working doc'!$A$4:$CO$60,F$100,FALSE),"-")</f>
        <v>1340</v>
      </c>
      <c r="G7" s="12" t="str">
        <f>IFERROR(VLOOKUP($A7,'All Running Order working doc'!$A$4:$CO$60,G$100,FALSE),"-")</f>
        <v>Live</v>
      </c>
      <c r="H7" s="12">
        <f>IFERROR(VLOOKUP($A7,'All Running Order working doc'!$A$4:$CO$60,H$100,FALSE),"-")</f>
        <v>0</v>
      </c>
      <c r="I7" s="12">
        <f>IFERROR(VLOOKUP($A7,'All Running Order working doc'!$A$4:$CO$60,I$100,FALSE),"-")</f>
        <v>0</v>
      </c>
      <c r="J7" s="12">
        <f>IFERROR(VLOOKUP($A7,'All Running Order working doc'!$A$4:$CO$60,J$100,FALSE),"-")</f>
        <v>0</v>
      </c>
      <c r="K7" s="12">
        <f>IFERROR(VLOOKUP($A7,'All Running Order working doc'!$A$4:$CO$60,K$100,FALSE),"-")</f>
        <v>0</v>
      </c>
      <c r="L7" s="12">
        <f>IFERROR(VLOOKUP($A7,'All Running Order working doc'!$A$4:$CO$60,L$100,FALSE),"-")</f>
        <v>0</v>
      </c>
      <c r="M7" s="12" t="str">
        <f>IFERROR(VLOOKUP($A7,'All Running Order working doc'!$A$4:$CO$60,M$100,FALSE),"-")</f>
        <v>Clubman</v>
      </c>
      <c r="N7" s="12" t="str">
        <f>IFERROR(VLOOKUP($A7,'All Running Order working doc'!$A$4:$CO$60,N$100,FALSE),"-")</f>
        <v>Club-B</v>
      </c>
      <c r="O7" s="12">
        <f>IFERROR(VLOOKUP($A7,'All Running Order working doc'!$A$4:$CO$60,O$100,FALSE),"-")</f>
        <v>7</v>
      </c>
      <c r="P7" s="12">
        <f>IFERROR(VLOOKUP($A7,'All Running Order working doc'!$A$4:$CO$60,P$100,FALSE),"-")</f>
        <v>8</v>
      </c>
      <c r="Q7" s="12">
        <f>IFERROR(VLOOKUP($A7,'All Running Order working doc'!$A$4:$CO$60,Q$100,FALSE),"-")</f>
        <v>7</v>
      </c>
      <c r="R7" s="12">
        <f>IFERROR(VLOOKUP($A7,'All Running Order working doc'!$A$4:$CO$60,R$100,FALSE),"-")</f>
        <v>7</v>
      </c>
      <c r="S7" s="12">
        <f>IFERROR(VLOOKUP($A7,'All Running Order working doc'!$A$4:$CO$60,S$100,FALSE),"-")</f>
        <v>5</v>
      </c>
      <c r="T7" s="12">
        <f>IFERROR(VLOOKUP($A7,'All Running Order working doc'!$A$4:$CO$60,T$100,FALSE),"-")</f>
        <v>8</v>
      </c>
      <c r="U7" s="12">
        <f>IFERROR(VLOOKUP($A7,'All Running Order working doc'!$A$4:$CO$60,U$100,FALSE),"-")</f>
        <v>6</v>
      </c>
      <c r="V7" s="12">
        <f>IFERROR(VLOOKUP($A7,'All Running Order working doc'!$A$4:$CO$60,V$100,FALSE),"-")</f>
        <v>3</v>
      </c>
      <c r="W7" s="12">
        <f>IFERROR(VLOOKUP($A7,'All Running Order working doc'!$A$4:$CO$60,W$100,FALSE),"-")</f>
        <v>0</v>
      </c>
      <c r="X7" s="12">
        <f>IFERROR(VLOOKUP($A7,'All Running Order working doc'!$A$4:$CO$60,X$100,FALSE),"-")</f>
        <v>0</v>
      </c>
      <c r="Y7" s="12">
        <f>IFERROR(VLOOKUP($A7,'All Running Order working doc'!$A$4:$CO$60,Y$100,FALSE),"-")</f>
        <v>51</v>
      </c>
      <c r="Z7" s="12">
        <f>IFERROR(VLOOKUP($A7,'All Running Order working doc'!$A$4:$CO$60,Z$100,FALSE),"-")</f>
        <v>6</v>
      </c>
      <c r="AA7" s="12">
        <f>IFERROR(VLOOKUP($A7,'All Running Order working doc'!$A$4:$CO$60,AA$100,FALSE),"-")</f>
        <v>4</v>
      </c>
      <c r="AB7" s="12">
        <f>IFERROR(VLOOKUP($A7,'All Running Order working doc'!$A$4:$CO$60,AB$100,FALSE),"-")</f>
        <v>7</v>
      </c>
      <c r="AC7" s="12">
        <f>IFERROR(VLOOKUP($A7,'All Running Order working doc'!$A$4:$CO$60,AC$100,FALSE),"-")</f>
        <v>6</v>
      </c>
      <c r="AD7" s="12">
        <f>IFERROR(VLOOKUP($A7,'All Running Order working doc'!$A$4:$CO$60,AD$100,FALSE),"-")</f>
        <v>8</v>
      </c>
      <c r="AE7" s="12">
        <f>IFERROR(VLOOKUP($A7,'All Running Order working doc'!$A$4:$CO$60,AE$100,FALSE),"-")</f>
        <v>7</v>
      </c>
      <c r="AF7" s="12">
        <f>IFERROR(VLOOKUP($A7,'All Running Order working doc'!$A$4:$CO$60,AF$100,FALSE),"-")</f>
        <v>4</v>
      </c>
      <c r="AG7" s="12">
        <f>IFERROR(VLOOKUP($A7,'All Running Order working doc'!$A$4:$CO$60,AG$100,FALSE),"-")</f>
        <v>7</v>
      </c>
      <c r="AH7" s="12">
        <f>IFERROR(VLOOKUP($A7,'All Running Order working doc'!$A$4:$CO$60,AH$100,FALSE),"-")</f>
        <v>0</v>
      </c>
      <c r="AI7" s="12">
        <f>IFERROR(VLOOKUP($A7,'All Running Order working doc'!$A$4:$CO$60,AI$100,FALSE),"-")</f>
        <v>0</v>
      </c>
      <c r="AJ7" s="12">
        <f>IFERROR(VLOOKUP($A7,'All Running Order working doc'!$A$4:$CO$60,AJ$100,FALSE),"-")</f>
        <v>49</v>
      </c>
      <c r="AK7" s="12">
        <f>IFERROR(VLOOKUP($A7,'All Running Order working doc'!$A$4:$CO$60,AK$100,FALSE),"-")</f>
        <v>100</v>
      </c>
      <c r="AL7" s="12">
        <f>IFERROR(VLOOKUP($A7,'All Running Order working doc'!$A$4:$CO$60,AL$100,FALSE),"-")</f>
        <v>8</v>
      </c>
      <c r="AM7" s="12">
        <f>IFERROR(VLOOKUP($A7,'All Running Order working doc'!$A$4:$CO$60,AM$100,FALSE),"-")</f>
        <v>9</v>
      </c>
      <c r="AN7" s="12">
        <f>IFERROR(VLOOKUP($A7,'All Running Order working doc'!$A$4:$CO$60,AN$100,FALSE),"-")</f>
        <v>8</v>
      </c>
      <c r="AO7" s="12">
        <f>IFERROR(VLOOKUP($A7,'All Running Order working doc'!$A$4:$CO$60,AO$100,FALSE),"-")</f>
        <v>7</v>
      </c>
      <c r="AP7" s="12">
        <f>IFERROR(VLOOKUP($A7,'All Running Order working doc'!$A$4:$CO$60,AP$100,FALSE),"-")</f>
        <v>4</v>
      </c>
      <c r="AQ7" s="12">
        <f>IFERROR(VLOOKUP($A7,'All Running Order working doc'!$A$4:$CO$60,AQ$100,FALSE),"-")</f>
        <v>4</v>
      </c>
      <c r="AR7" s="12">
        <f>IFERROR(VLOOKUP($A7,'All Running Order working doc'!$A$4:$CO$60,AR$100,FALSE),"-")</f>
        <v>4</v>
      </c>
      <c r="AS7" s="12">
        <f>IFERROR(VLOOKUP($A7,'All Running Order working doc'!$A$4:$CO$60,AS$100,FALSE),"-")</f>
        <v>5</v>
      </c>
      <c r="AT7" s="12">
        <f>IFERROR(VLOOKUP($A7,'All Running Order working doc'!$A$4:$CO$60,AT$100,FALSE),"-")</f>
        <v>0</v>
      </c>
      <c r="AU7" s="12">
        <f>IFERROR(VLOOKUP($A7,'All Running Order working doc'!$A$4:$CO$60,AU$100,FALSE),"-")</f>
        <v>0</v>
      </c>
      <c r="AV7" s="12">
        <f>IFERROR(VLOOKUP($A7,'All Running Order working doc'!$A$4:$CO$60,AV$100,FALSE),"-")</f>
        <v>49</v>
      </c>
      <c r="AW7" s="12">
        <f>IFERROR(VLOOKUP($A7,'All Running Order working doc'!$A$4:$CO$60,AW$100,FALSE),"-")</f>
        <v>149</v>
      </c>
      <c r="AX7" s="12">
        <f>IFERROR(VLOOKUP($A7,'All Running Order working doc'!$A$4:$CO$60,AX$100,FALSE),"-")</f>
        <v>0</v>
      </c>
      <c r="AY7" s="12">
        <f>IFERROR(VLOOKUP($A7,'All Running Order working doc'!$A$4:$CO$60,AY$100,FALSE),"-")</f>
        <v>0</v>
      </c>
      <c r="AZ7" s="12">
        <f>IFERROR(VLOOKUP($A7,'All Running Order working doc'!$A$4:$CO$60,AZ$100,FALSE),"-")</f>
        <v>0</v>
      </c>
      <c r="BA7" s="12">
        <f>IFERROR(VLOOKUP($A7,'All Running Order working doc'!$A$4:$CO$60,BA$100,FALSE),"-")</f>
        <v>0</v>
      </c>
      <c r="BB7" s="12">
        <f>IFERROR(VLOOKUP($A7,'All Running Order working doc'!$A$4:$CO$60,BB$100,FALSE),"-")</f>
        <v>0</v>
      </c>
      <c r="BC7" s="12">
        <f>IFERROR(VLOOKUP($A7,'All Running Order working doc'!$A$4:$CO$60,BC$100,FALSE),"-")</f>
        <v>0</v>
      </c>
      <c r="BD7" s="12">
        <f>IFERROR(VLOOKUP($A7,'All Running Order working doc'!$A$4:$CO$60,BD$100,FALSE),"-")</f>
        <v>0</v>
      </c>
      <c r="BE7" s="12">
        <f>IFERROR(VLOOKUP($A7,'All Running Order working doc'!$A$4:$CO$60,BE$100,FALSE),"-")</f>
        <v>0</v>
      </c>
      <c r="BF7" s="12">
        <f>IFERROR(VLOOKUP($A7,'All Running Order working doc'!$A$4:$CO$60,BF$100,FALSE),"-")</f>
        <v>0</v>
      </c>
      <c r="BG7" s="12">
        <f>IFERROR(VLOOKUP($A7,'All Running Order working doc'!$A$4:$CO$60,BG$100,FALSE),"-")</f>
        <v>0</v>
      </c>
      <c r="BH7" s="12">
        <f>IFERROR(VLOOKUP($A7,'All Running Order working doc'!$A$4:$CO$60,BH$100,FALSE),"-")</f>
        <v>0</v>
      </c>
      <c r="BI7" s="12">
        <f>IFERROR(VLOOKUP($A7,'All Running Order working doc'!$A$4:$CO$60,BI$100,FALSE),"-")</f>
        <v>149</v>
      </c>
      <c r="BJ7" s="12">
        <f>IFERROR(VLOOKUP($A7,'All Running Order working doc'!$A$4:$CO$60,BJ$100,FALSE),"-")</f>
        <v>24</v>
      </c>
      <c r="BK7" s="12">
        <f>IFERROR(VLOOKUP($A7,'All Running Order working doc'!$A$4:$CO$60,BK$100,FALSE),"-")</f>
        <v>27</v>
      </c>
      <c r="BL7" s="12">
        <f>IFERROR(VLOOKUP($A7,'All Running Order working doc'!$A$4:$CO$60,BL$100,FALSE),"-")</f>
        <v>27</v>
      </c>
      <c r="BM7" s="12">
        <f>IFERROR(VLOOKUP($A7,'All Running Order working doc'!$A$4:$CO$60,BM$100,FALSE),"-")</f>
        <v>27</v>
      </c>
      <c r="BN7" s="12">
        <f>IFERROR(VLOOKUP($A7,'All Running Order working doc'!$A$4:$CO$60,BN$100,FALSE),"-")</f>
        <v>24</v>
      </c>
      <c r="BO7" s="12">
        <f>IFERROR(VLOOKUP($A7,'All Running Order working doc'!$A$4:$CO$60,BO$100,FALSE),"-")</f>
        <v>27</v>
      </c>
      <c r="BP7" s="12">
        <f>IFERROR(VLOOKUP($A7,'All Running Order working doc'!$A$4:$CO$60,BP$100,FALSE),"-")</f>
        <v>27</v>
      </c>
      <c r="BQ7" s="12">
        <f>IFERROR(VLOOKUP($A7,'All Running Order working doc'!$A$4:$CO$60,BQ$100,FALSE),"-")</f>
        <v>27</v>
      </c>
      <c r="BR7" s="12" t="str">
        <f>IFERROR(VLOOKUP($A7,'All Running Order working doc'!$A$4:$CO$60,BR$100,FALSE),"-")</f>
        <v>-</v>
      </c>
      <c r="BS7" s="12" t="str">
        <f>IFERROR(VLOOKUP($A7,'All Running Order working doc'!$A$4:$CO$60,BS$100,FALSE),"-")</f>
        <v/>
      </c>
      <c r="BT7" s="12" t="str">
        <f>IFERROR(VLOOKUP($A7,'All Running Order working doc'!$A$4:$CO$60,BT$100,FALSE),"-")</f>
        <v>-</v>
      </c>
      <c r="BU7" s="12" t="str">
        <f>IFERROR(VLOOKUP($A7,'All Running Order working doc'!$A$4:$CO$60,BU$100,FALSE),"-")</f>
        <v/>
      </c>
      <c r="BV7" s="12" t="str">
        <f>IFERROR(VLOOKUP($A7,'All Running Order working doc'!$A$4:$CO$60,BV$100,FALSE),"-")</f>
        <v>-</v>
      </c>
      <c r="BW7" s="12" t="str">
        <f>IFERROR(VLOOKUP($A7,'All Running Order working doc'!$A$4:$CO$60,BW$100,FALSE),"-")</f>
        <v/>
      </c>
      <c r="BX7" s="12" t="str">
        <f>IFERROR(VLOOKUP($A7,'All Running Order working doc'!$A$4:$CO$60,BX$100,FALSE),"-")</f>
        <v>-</v>
      </c>
      <c r="BY7" s="12" t="str">
        <f>IFERROR(VLOOKUP($A7,'All Running Order working doc'!$A$4:$CO$60,BY$100,FALSE),"-")</f>
        <v/>
      </c>
      <c r="BZ7" s="12">
        <f>IFERROR(VLOOKUP($A7,'All Running Order working doc'!$A$4:$CO$60,BZ$100,FALSE),"-")</f>
        <v>27</v>
      </c>
      <c r="CA7" s="12">
        <f>IFERROR(VLOOKUP($A7,'All Running Order working doc'!$A$4:$CO$60,CA$100,FALSE),"-")</f>
        <v>7</v>
      </c>
      <c r="CB7" s="12" t="str">
        <f>IFERROR(VLOOKUP($A7,'All Running Order working doc'!$A$4:$CO$60,CB$100,FALSE),"-")</f>
        <v>-</v>
      </c>
      <c r="CC7" s="12" t="str">
        <f>IFERROR(VLOOKUP($A7,'All Running Order working doc'!$A$4:$CO$60,CC$100,FALSE),"-")</f>
        <v/>
      </c>
      <c r="CD7" s="12">
        <f>IFERROR(VLOOKUP($A7,'All Running Order working doc'!$A$4:$CO$60,CD$100,FALSE),"-")</f>
        <v>27</v>
      </c>
      <c r="CE7" s="12">
        <f>IFERROR(VLOOKUP($A7,'All Running Order working doc'!$A$4:$CO$60,CE$100,FALSE),"-")</f>
        <v>4</v>
      </c>
      <c r="CF7" s="12" t="str">
        <f>IFERROR(VLOOKUP($A7,'All Running Order working doc'!$A$4:$CO$60,CF$100,FALSE),"-")</f>
        <v>-</v>
      </c>
      <c r="CG7" s="12" t="str">
        <f>IFERROR(VLOOKUP($A7,'All Running Order working doc'!$A$4:$CO$60,CG$100,FALSE),"-")</f>
        <v/>
      </c>
      <c r="CH7" s="12" t="str">
        <f>IFERROR(VLOOKUP($A7,'All Running Order working doc'!$A$4:$CO$60,CH$100,FALSE),"-")</f>
        <v>-</v>
      </c>
      <c r="CI7" s="12" t="str">
        <f>IFERROR(VLOOKUP($A7,'All Running Order working doc'!$A$4:$CO$60,CI$100,FALSE),"-")</f>
        <v xml:space="preserve"> </v>
      </c>
      <c r="CJ7" s="12">
        <f>IFERROR(VLOOKUP($A7,'All Running Order working doc'!$A$4:$CO$60,CJ$100,FALSE),"-")</f>
        <v>27</v>
      </c>
      <c r="CK7" s="12">
        <f>IFERROR(VLOOKUP($A7,'All Running Order working doc'!$A$4:$CO$60,CK$100,FALSE),"-")</f>
        <v>15</v>
      </c>
      <c r="CL7" s="12" t="str">
        <f>IFERROR(VLOOKUP($A7,'All Running Order working doc'!$A$4:$CO$60,CL$100,FALSE),"-")</f>
        <v>4</v>
      </c>
      <c r="CM7" s="12">
        <f>IFERROR(VLOOKUP($A7,'All Running Order working doc'!$A$4:$CO$60,CM$100,FALSE),"-")</f>
        <v>15</v>
      </c>
      <c r="CN7" s="12" t="str">
        <f>IFERROR(VLOOKUP($A7,'All Running Order working doc'!$A$4:$CO$60,CN$100,FALSE),"-")</f>
        <v xml:space="preserve"> </v>
      </c>
      <c r="CQ7" s="3">
        <v>4</v>
      </c>
    </row>
    <row r="8" spans="1:95" x14ac:dyDescent="0.2">
      <c r="A8" s="3" t="str">
        <f>CONCATENATE(Constants!$B$6,CQ8,)</f>
        <v>Club-B5</v>
      </c>
      <c r="B8" s="12">
        <f>IFERROR(VLOOKUP($A8,'All Running Order working doc'!$A$4:$CO$60,B$100,FALSE),"-")</f>
        <v>8</v>
      </c>
      <c r="C8" s="12" t="str">
        <f>IFERROR(VLOOKUP($A8,'All Running Order working doc'!$A$4:$CO$60,C$100,FALSE),"-")</f>
        <v>Frank Willard</v>
      </c>
      <c r="D8" s="12">
        <f>IFERROR(VLOOKUP($A8,'All Running Order working doc'!$A$4:$CO$60,D$100,FALSE),"-")</f>
        <v>0</v>
      </c>
      <c r="E8" s="12" t="str">
        <f>IFERROR(VLOOKUP($A8,'All Running Order working doc'!$A$4:$CO$60,E$100,FALSE),"-")</f>
        <v>Concordish</v>
      </c>
      <c r="F8" s="12">
        <f>IFERROR(VLOOKUP($A8,'All Running Order working doc'!$A$4:$CO$60,F$100,FALSE),"-")</f>
        <v>1340</v>
      </c>
      <c r="G8" s="12" t="str">
        <f>IFERROR(VLOOKUP($A8,'All Running Order working doc'!$A$4:$CO$60,G$100,FALSE),"-")</f>
        <v>Live</v>
      </c>
      <c r="H8" s="12">
        <f>IFERROR(VLOOKUP($A8,'All Running Order working doc'!$A$4:$CO$60,H$100,FALSE),"-")</f>
        <v>0</v>
      </c>
      <c r="I8" s="12">
        <f>IFERROR(VLOOKUP($A8,'All Running Order working doc'!$A$4:$CO$60,I$100,FALSE),"-")</f>
        <v>0</v>
      </c>
      <c r="J8" s="12">
        <f>IFERROR(VLOOKUP($A8,'All Running Order working doc'!$A$4:$CO$60,J$100,FALSE),"-")</f>
        <v>0</v>
      </c>
      <c r="K8" s="12">
        <f>IFERROR(VLOOKUP($A8,'All Running Order working doc'!$A$4:$CO$60,K$100,FALSE),"-")</f>
        <v>0</v>
      </c>
      <c r="L8" s="12">
        <f>IFERROR(VLOOKUP($A8,'All Running Order working doc'!$A$4:$CO$60,L$100,FALSE),"-")</f>
        <v>0</v>
      </c>
      <c r="M8" s="12" t="str">
        <f>IFERROR(VLOOKUP($A8,'All Running Order working doc'!$A$4:$CO$60,M$100,FALSE),"-")</f>
        <v>Clubman</v>
      </c>
      <c r="N8" s="12" t="str">
        <f>IFERROR(VLOOKUP($A8,'All Running Order working doc'!$A$4:$CO$60,N$100,FALSE),"-")</f>
        <v>Club-B</v>
      </c>
      <c r="O8" s="12">
        <f>IFERROR(VLOOKUP($A8,'All Running Order working doc'!$A$4:$CO$60,O$100,FALSE),"-")</f>
        <v>5</v>
      </c>
      <c r="P8" s="12">
        <f>IFERROR(VLOOKUP($A8,'All Running Order working doc'!$A$4:$CO$60,P$100,FALSE),"-")</f>
        <v>9</v>
      </c>
      <c r="Q8" s="12">
        <f>IFERROR(VLOOKUP($A8,'All Running Order working doc'!$A$4:$CO$60,Q$100,FALSE),"-")</f>
        <v>7</v>
      </c>
      <c r="R8" s="12">
        <f>IFERROR(VLOOKUP($A8,'All Running Order working doc'!$A$4:$CO$60,R$100,FALSE),"-")</f>
        <v>8</v>
      </c>
      <c r="S8" s="12">
        <f>IFERROR(VLOOKUP($A8,'All Running Order working doc'!$A$4:$CO$60,S$100,FALSE),"-")</f>
        <v>8</v>
      </c>
      <c r="T8" s="12">
        <f>IFERROR(VLOOKUP($A8,'All Running Order working doc'!$A$4:$CO$60,T$100,FALSE),"-")</f>
        <v>5</v>
      </c>
      <c r="U8" s="12">
        <f>IFERROR(VLOOKUP($A8,'All Running Order working doc'!$A$4:$CO$60,U$100,FALSE),"-")</f>
        <v>5</v>
      </c>
      <c r="V8" s="12">
        <f>IFERROR(VLOOKUP($A8,'All Running Order working doc'!$A$4:$CO$60,V$100,FALSE),"-")</f>
        <v>4</v>
      </c>
      <c r="W8" s="12">
        <f>IFERROR(VLOOKUP($A8,'All Running Order working doc'!$A$4:$CO$60,W$100,FALSE),"-")</f>
        <v>0</v>
      </c>
      <c r="X8" s="12">
        <f>IFERROR(VLOOKUP($A8,'All Running Order working doc'!$A$4:$CO$60,X$100,FALSE),"-")</f>
        <v>0</v>
      </c>
      <c r="Y8" s="12">
        <f>IFERROR(VLOOKUP($A8,'All Running Order working doc'!$A$4:$CO$60,Y$100,FALSE),"-")</f>
        <v>51</v>
      </c>
      <c r="Z8" s="12">
        <f>IFERROR(VLOOKUP($A8,'All Running Order working doc'!$A$4:$CO$60,Z$100,FALSE),"-")</f>
        <v>7</v>
      </c>
      <c r="AA8" s="12">
        <f>IFERROR(VLOOKUP($A8,'All Running Order working doc'!$A$4:$CO$60,AA$100,FALSE),"-")</f>
        <v>4</v>
      </c>
      <c r="AB8" s="12">
        <f>IFERROR(VLOOKUP($A8,'All Running Order working doc'!$A$4:$CO$60,AB$100,FALSE),"-")</f>
        <v>8</v>
      </c>
      <c r="AC8" s="12">
        <f>IFERROR(VLOOKUP($A8,'All Running Order working doc'!$A$4:$CO$60,AC$100,FALSE),"-")</f>
        <v>7</v>
      </c>
      <c r="AD8" s="12">
        <f>IFERROR(VLOOKUP($A8,'All Running Order working doc'!$A$4:$CO$60,AD$100,FALSE),"-")</f>
        <v>9</v>
      </c>
      <c r="AE8" s="12">
        <f>IFERROR(VLOOKUP($A8,'All Running Order working doc'!$A$4:$CO$60,AE$100,FALSE),"-")</f>
        <v>5</v>
      </c>
      <c r="AF8" s="12">
        <f>IFERROR(VLOOKUP($A8,'All Running Order working doc'!$A$4:$CO$60,AF$100,FALSE),"-")</f>
        <v>6</v>
      </c>
      <c r="AG8" s="12">
        <f>IFERROR(VLOOKUP($A8,'All Running Order working doc'!$A$4:$CO$60,AG$100,FALSE),"-")</f>
        <v>6</v>
      </c>
      <c r="AH8" s="12">
        <f>IFERROR(VLOOKUP($A8,'All Running Order working doc'!$A$4:$CO$60,AH$100,FALSE),"-")</f>
        <v>0</v>
      </c>
      <c r="AI8" s="12">
        <f>IFERROR(VLOOKUP($A8,'All Running Order working doc'!$A$4:$CO$60,AI$100,FALSE),"-")</f>
        <v>0</v>
      </c>
      <c r="AJ8" s="12">
        <f>IFERROR(VLOOKUP($A8,'All Running Order working doc'!$A$4:$CO$60,AJ$100,FALSE),"-")</f>
        <v>52</v>
      </c>
      <c r="AK8" s="12">
        <f>IFERROR(VLOOKUP($A8,'All Running Order working doc'!$A$4:$CO$60,AK$100,FALSE),"-")</f>
        <v>103</v>
      </c>
      <c r="AL8" s="12">
        <f>IFERROR(VLOOKUP($A8,'All Running Order working doc'!$A$4:$CO$60,AL$100,FALSE),"-")</f>
        <v>7</v>
      </c>
      <c r="AM8" s="12">
        <f>IFERROR(VLOOKUP($A8,'All Running Order working doc'!$A$4:$CO$60,AM$100,FALSE),"-")</f>
        <v>9</v>
      </c>
      <c r="AN8" s="12">
        <f>IFERROR(VLOOKUP($A8,'All Running Order working doc'!$A$4:$CO$60,AN$100,FALSE),"-")</f>
        <v>8</v>
      </c>
      <c r="AO8" s="12">
        <f>IFERROR(VLOOKUP($A8,'All Running Order working doc'!$A$4:$CO$60,AO$100,FALSE),"-")</f>
        <v>7</v>
      </c>
      <c r="AP8" s="12">
        <f>IFERROR(VLOOKUP($A8,'All Running Order working doc'!$A$4:$CO$60,AP$100,FALSE),"-")</f>
        <v>4</v>
      </c>
      <c r="AQ8" s="12">
        <f>IFERROR(VLOOKUP($A8,'All Running Order working doc'!$A$4:$CO$60,AQ$100,FALSE),"-")</f>
        <v>4</v>
      </c>
      <c r="AR8" s="12">
        <f>IFERROR(VLOOKUP($A8,'All Running Order working doc'!$A$4:$CO$60,AR$100,FALSE),"-")</f>
        <v>4</v>
      </c>
      <c r="AS8" s="12">
        <f>IFERROR(VLOOKUP($A8,'All Running Order working doc'!$A$4:$CO$60,AS$100,FALSE),"-")</f>
        <v>6</v>
      </c>
      <c r="AT8" s="12">
        <f>IFERROR(VLOOKUP($A8,'All Running Order working doc'!$A$4:$CO$60,AT$100,FALSE),"-")</f>
        <v>0</v>
      </c>
      <c r="AU8" s="12">
        <f>IFERROR(VLOOKUP($A8,'All Running Order working doc'!$A$4:$CO$60,AU$100,FALSE),"-")</f>
        <v>0</v>
      </c>
      <c r="AV8" s="12">
        <f>IFERROR(VLOOKUP($A8,'All Running Order working doc'!$A$4:$CO$60,AV$100,FALSE),"-")</f>
        <v>49</v>
      </c>
      <c r="AW8" s="12">
        <f>IFERROR(VLOOKUP($A8,'All Running Order working doc'!$A$4:$CO$60,AW$100,FALSE),"-")</f>
        <v>152</v>
      </c>
      <c r="AX8" s="12">
        <f>IFERROR(VLOOKUP($A8,'All Running Order working doc'!$A$4:$CO$60,AX$100,FALSE),"-")</f>
        <v>0</v>
      </c>
      <c r="AY8" s="12">
        <f>IFERROR(VLOOKUP($A8,'All Running Order working doc'!$A$4:$CO$60,AY$100,FALSE),"-")</f>
        <v>0</v>
      </c>
      <c r="AZ8" s="12">
        <f>IFERROR(VLOOKUP($A8,'All Running Order working doc'!$A$4:$CO$60,AZ$100,FALSE),"-")</f>
        <v>0</v>
      </c>
      <c r="BA8" s="12">
        <f>IFERROR(VLOOKUP($A8,'All Running Order working doc'!$A$4:$CO$60,BA$100,FALSE),"-")</f>
        <v>0</v>
      </c>
      <c r="BB8" s="12">
        <f>IFERROR(VLOOKUP($A8,'All Running Order working doc'!$A$4:$CO$60,BB$100,FALSE),"-")</f>
        <v>0</v>
      </c>
      <c r="BC8" s="12">
        <f>IFERROR(VLOOKUP($A8,'All Running Order working doc'!$A$4:$CO$60,BC$100,FALSE),"-")</f>
        <v>0</v>
      </c>
      <c r="BD8" s="12">
        <f>IFERROR(VLOOKUP($A8,'All Running Order working doc'!$A$4:$CO$60,BD$100,FALSE),"-")</f>
        <v>0</v>
      </c>
      <c r="BE8" s="12">
        <f>IFERROR(VLOOKUP($A8,'All Running Order working doc'!$A$4:$CO$60,BE$100,FALSE),"-")</f>
        <v>0</v>
      </c>
      <c r="BF8" s="12">
        <f>IFERROR(VLOOKUP($A8,'All Running Order working doc'!$A$4:$CO$60,BF$100,FALSE),"-")</f>
        <v>0</v>
      </c>
      <c r="BG8" s="12">
        <f>IFERROR(VLOOKUP($A8,'All Running Order working doc'!$A$4:$CO$60,BG$100,FALSE),"-")</f>
        <v>0</v>
      </c>
      <c r="BH8" s="12">
        <f>IFERROR(VLOOKUP($A8,'All Running Order working doc'!$A$4:$CO$60,BH$100,FALSE),"-")</f>
        <v>0</v>
      </c>
      <c r="BI8" s="12">
        <f>IFERROR(VLOOKUP($A8,'All Running Order working doc'!$A$4:$CO$60,BI$100,FALSE),"-")</f>
        <v>152</v>
      </c>
      <c r="BJ8" s="12">
        <f>IFERROR(VLOOKUP($A8,'All Running Order working doc'!$A$4:$CO$60,BJ$100,FALSE),"-")</f>
        <v>26</v>
      </c>
      <c r="BK8" s="12">
        <f>IFERROR(VLOOKUP($A8,'All Running Order working doc'!$A$4:$CO$60,BK$100,FALSE),"-")</f>
        <v>28</v>
      </c>
      <c r="BL8" s="12">
        <f>IFERROR(VLOOKUP($A8,'All Running Order working doc'!$A$4:$CO$60,BL$100,FALSE),"-")</f>
        <v>28</v>
      </c>
      <c r="BM8" s="12">
        <f>IFERROR(VLOOKUP($A8,'All Running Order working doc'!$A$4:$CO$60,BM$100,FALSE),"-")</f>
        <v>28</v>
      </c>
      <c r="BN8" s="12">
        <f>IFERROR(VLOOKUP($A8,'All Running Order working doc'!$A$4:$CO$60,BN$100,FALSE),"-")</f>
        <v>24</v>
      </c>
      <c r="BO8" s="12">
        <f>IFERROR(VLOOKUP($A8,'All Running Order working doc'!$A$4:$CO$60,BO$100,FALSE),"-")</f>
        <v>28</v>
      </c>
      <c r="BP8" s="12">
        <f>IFERROR(VLOOKUP($A8,'All Running Order working doc'!$A$4:$CO$60,BP$100,FALSE),"-")</f>
        <v>28</v>
      </c>
      <c r="BQ8" s="12">
        <f>IFERROR(VLOOKUP($A8,'All Running Order working doc'!$A$4:$CO$60,BQ$100,FALSE),"-")</f>
        <v>28</v>
      </c>
      <c r="BR8" s="12" t="str">
        <f>IFERROR(VLOOKUP($A8,'All Running Order working doc'!$A$4:$CO$60,BR$100,FALSE),"-")</f>
        <v>-</v>
      </c>
      <c r="BS8" s="12" t="str">
        <f>IFERROR(VLOOKUP($A8,'All Running Order working doc'!$A$4:$CO$60,BS$100,FALSE),"-")</f>
        <v/>
      </c>
      <c r="BT8" s="12" t="str">
        <f>IFERROR(VLOOKUP($A8,'All Running Order working doc'!$A$4:$CO$60,BT$100,FALSE),"-")</f>
        <v>-</v>
      </c>
      <c r="BU8" s="12" t="str">
        <f>IFERROR(VLOOKUP($A8,'All Running Order working doc'!$A$4:$CO$60,BU$100,FALSE),"-")</f>
        <v/>
      </c>
      <c r="BV8" s="12" t="str">
        <f>IFERROR(VLOOKUP($A8,'All Running Order working doc'!$A$4:$CO$60,BV$100,FALSE),"-")</f>
        <v>-</v>
      </c>
      <c r="BW8" s="12" t="str">
        <f>IFERROR(VLOOKUP($A8,'All Running Order working doc'!$A$4:$CO$60,BW$100,FALSE),"-")</f>
        <v/>
      </c>
      <c r="BX8" s="12" t="str">
        <f>IFERROR(VLOOKUP($A8,'All Running Order working doc'!$A$4:$CO$60,BX$100,FALSE),"-")</f>
        <v>-</v>
      </c>
      <c r="BY8" s="12" t="str">
        <f>IFERROR(VLOOKUP($A8,'All Running Order working doc'!$A$4:$CO$60,BY$100,FALSE),"-")</f>
        <v/>
      </c>
      <c r="BZ8" s="12">
        <f>IFERROR(VLOOKUP($A8,'All Running Order working doc'!$A$4:$CO$60,BZ$100,FALSE),"-")</f>
        <v>28</v>
      </c>
      <c r="CA8" s="12">
        <f>IFERROR(VLOOKUP($A8,'All Running Order working doc'!$A$4:$CO$60,CA$100,FALSE),"-")</f>
        <v>8</v>
      </c>
      <c r="CB8" s="12" t="str">
        <f>IFERROR(VLOOKUP($A8,'All Running Order working doc'!$A$4:$CO$60,CB$100,FALSE),"-")</f>
        <v>-</v>
      </c>
      <c r="CC8" s="12" t="str">
        <f>IFERROR(VLOOKUP($A8,'All Running Order working doc'!$A$4:$CO$60,CC$100,FALSE),"-")</f>
        <v/>
      </c>
      <c r="CD8" s="12">
        <f>IFERROR(VLOOKUP($A8,'All Running Order working doc'!$A$4:$CO$60,CD$100,FALSE),"-")</f>
        <v>28</v>
      </c>
      <c r="CE8" s="12">
        <f>IFERROR(VLOOKUP($A8,'All Running Order working doc'!$A$4:$CO$60,CE$100,FALSE),"-")</f>
        <v>5</v>
      </c>
      <c r="CF8" s="12" t="str">
        <f>IFERROR(VLOOKUP($A8,'All Running Order working doc'!$A$4:$CO$60,CF$100,FALSE),"-")</f>
        <v>-</v>
      </c>
      <c r="CG8" s="12" t="str">
        <f>IFERROR(VLOOKUP($A8,'All Running Order working doc'!$A$4:$CO$60,CG$100,FALSE),"-")</f>
        <v/>
      </c>
      <c r="CH8" s="12" t="str">
        <f>IFERROR(VLOOKUP($A8,'All Running Order working doc'!$A$4:$CO$60,CH$100,FALSE),"-")</f>
        <v>-</v>
      </c>
      <c r="CI8" s="12" t="str">
        <f>IFERROR(VLOOKUP($A8,'All Running Order working doc'!$A$4:$CO$60,CI$100,FALSE),"-")</f>
        <v xml:space="preserve"> </v>
      </c>
      <c r="CJ8" s="12">
        <f>IFERROR(VLOOKUP($A8,'All Running Order working doc'!$A$4:$CO$60,CJ$100,FALSE),"-")</f>
        <v>28</v>
      </c>
      <c r="CK8" s="12">
        <f>IFERROR(VLOOKUP($A8,'All Running Order working doc'!$A$4:$CO$60,CK$100,FALSE),"-")</f>
        <v>16</v>
      </c>
      <c r="CL8" s="12" t="str">
        <f>IFERROR(VLOOKUP($A8,'All Running Order working doc'!$A$4:$CO$60,CL$100,FALSE),"-")</f>
        <v>5</v>
      </c>
      <c r="CM8" s="12">
        <f>IFERROR(VLOOKUP($A8,'All Running Order working doc'!$A$4:$CO$60,CM$100,FALSE),"-")</f>
        <v>16</v>
      </c>
      <c r="CN8" s="12" t="str">
        <f>IFERROR(VLOOKUP($A8,'All Running Order working doc'!$A$4:$CO$60,CN$100,FALSE),"-")</f>
        <v xml:space="preserve"> </v>
      </c>
      <c r="CQ8" s="3">
        <v>5</v>
      </c>
    </row>
    <row r="9" spans="1:95" x14ac:dyDescent="0.2">
      <c r="A9" s="3" t="str">
        <f>CONCATENATE(Constants!$B$6,CQ9,)</f>
        <v>Club-B6</v>
      </c>
      <c r="B9" s="12">
        <f>IFERROR(VLOOKUP($A9,'All Running Order working doc'!$A$4:$CO$60,B$100,FALSE),"-")</f>
        <v>3</v>
      </c>
      <c r="C9" s="12" t="str">
        <f>IFERROR(VLOOKUP($A9,'All Running Order working doc'!$A$4:$CO$60,C$100,FALSE),"-")</f>
        <v>Nelly Danel</v>
      </c>
      <c r="D9" s="12">
        <f>IFERROR(VLOOKUP($A9,'All Running Order working doc'!$A$4:$CO$60,D$100,FALSE),"-")</f>
        <v>0</v>
      </c>
      <c r="E9" s="12" t="str">
        <f>IFERROR(VLOOKUP($A9,'All Running Order working doc'!$A$4:$CO$60,E$100,FALSE),"-")</f>
        <v>Ibex</v>
      </c>
      <c r="F9" s="12">
        <f>IFERROR(VLOOKUP($A9,'All Running Order working doc'!$A$4:$CO$60,F$100,FALSE),"-")</f>
        <v>1400</v>
      </c>
      <c r="G9" s="12" t="str">
        <f>IFERROR(VLOOKUP($A9,'All Running Order working doc'!$A$4:$CO$60,G$100,FALSE),"-")</f>
        <v>Live</v>
      </c>
      <c r="H9" s="12">
        <f>IFERROR(VLOOKUP($A9,'All Running Order working doc'!$A$4:$CO$60,H$100,FALSE),"-")</f>
        <v>0</v>
      </c>
      <c r="I9" s="12">
        <f>IFERROR(VLOOKUP($A9,'All Running Order working doc'!$A$4:$CO$60,I$100,FALSE),"-")</f>
        <v>0</v>
      </c>
      <c r="J9" s="12">
        <f>IFERROR(VLOOKUP($A9,'All Running Order working doc'!$A$4:$CO$60,J$100,FALSE),"-")</f>
        <v>0</v>
      </c>
      <c r="K9" s="12">
        <f>IFERROR(VLOOKUP($A9,'All Running Order working doc'!$A$4:$CO$60,K$100,FALSE),"-")</f>
        <v>0</v>
      </c>
      <c r="L9" s="12" t="str">
        <f>IFERROR(VLOOKUP($A9,'All Running Order working doc'!$A$4:$CO$60,L$100,FALSE),"-")</f>
        <v>Ret/NS</v>
      </c>
      <c r="M9" s="12" t="str">
        <f>IFERROR(VLOOKUP($A9,'All Running Order working doc'!$A$4:$CO$60,M$100,FALSE),"-")</f>
        <v>Clubman</v>
      </c>
      <c r="N9" s="12" t="str">
        <f>IFERROR(VLOOKUP($A9,'All Running Order working doc'!$A$4:$CO$60,N$100,FALSE),"-")</f>
        <v>Club-B</v>
      </c>
      <c r="O9" s="12">
        <f>IFERROR(VLOOKUP($A9,'All Running Order working doc'!$A$4:$CO$60,O$100,FALSE),"-")</f>
        <v>8</v>
      </c>
      <c r="P9" s="12">
        <f>IFERROR(VLOOKUP($A9,'All Running Order working doc'!$A$4:$CO$60,P$100,FALSE),"-")</f>
        <v>12</v>
      </c>
      <c r="Q9" s="12">
        <f>IFERROR(VLOOKUP($A9,'All Running Order working doc'!$A$4:$CO$60,Q$100,FALSE),"-")</f>
        <v>12</v>
      </c>
      <c r="R9" s="12">
        <f>IFERROR(VLOOKUP($A9,'All Running Order working doc'!$A$4:$CO$60,R$100,FALSE),"-")</f>
        <v>12</v>
      </c>
      <c r="S9" s="12">
        <f>IFERROR(VLOOKUP($A9,'All Running Order working doc'!$A$4:$CO$60,S$100,FALSE),"-")</f>
        <v>12</v>
      </c>
      <c r="T9" s="12">
        <f>IFERROR(VLOOKUP($A9,'All Running Order working doc'!$A$4:$CO$60,T$100,FALSE),"-")</f>
        <v>12</v>
      </c>
      <c r="U9" s="12">
        <f>IFERROR(VLOOKUP($A9,'All Running Order working doc'!$A$4:$CO$60,U$100,FALSE),"-")</f>
        <v>12</v>
      </c>
      <c r="V9" s="12">
        <f>IFERROR(VLOOKUP($A9,'All Running Order working doc'!$A$4:$CO$60,V$100,FALSE),"-")</f>
        <v>7</v>
      </c>
      <c r="W9" s="12">
        <f>IFERROR(VLOOKUP($A9,'All Running Order working doc'!$A$4:$CO$60,W$100,FALSE),"-")</f>
        <v>0</v>
      </c>
      <c r="X9" s="12">
        <f>IFERROR(VLOOKUP($A9,'All Running Order working doc'!$A$4:$CO$60,X$100,FALSE),"-")</f>
        <v>0</v>
      </c>
      <c r="Y9" s="12">
        <f>IFERROR(VLOOKUP($A9,'All Running Order working doc'!$A$4:$CO$60,Y$100,FALSE),"-")</f>
        <v>1000</v>
      </c>
      <c r="Z9" s="12">
        <f>IFERROR(VLOOKUP($A9,'All Running Order working doc'!$A$4:$CO$60,Z$100,FALSE),"-")</f>
        <v>0</v>
      </c>
      <c r="AA9" s="12">
        <f>IFERROR(VLOOKUP($A9,'All Running Order working doc'!$A$4:$CO$60,AA$100,FALSE),"-")</f>
        <v>0</v>
      </c>
      <c r="AB9" s="12">
        <f>IFERROR(VLOOKUP($A9,'All Running Order working doc'!$A$4:$CO$60,AB$100,FALSE),"-")</f>
        <v>0</v>
      </c>
      <c r="AC9" s="12">
        <f>IFERROR(VLOOKUP($A9,'All Running Order working doc'!$A$4:$CO$60,AC$100,FALSE),"-")</f>
        <v>0</v>
      </c>
      <c r="AD9" s="12">
        <f>IFERROR(VLOOKUP($A9,'All Running Order working doc'!$A$4:$CO$60,AD$100,FALSE),"-")</f>
        <v>0</v>
      </c>
      <c r="AE9" s="12">
        <f>IFERROR(VLOOKUP($A9,'All Running Order working doc'!$A$4:$CO$60,AE$100,FALSE),"-")</f>
        <v>0</v>
      </c>
      <c r="AF9" s="12">
        <f>IFERROR(VLOOKUP($A9,'All Running Order working doc'!$A$4:$CO$60,AF$100,FALSE),"-")</f>
        <v>0</v>
      </c>
      <c r="AG9" s="12">
        <f>IFERROR(VLOOKUP($A9,'All Running Order working doc'!$A$4:$CO$60,AG$100,FALSE),"-")</f>
        <v>0</v>
      </c>
      <c r="AH9" s="12">
        <f>IFERROR(VLOOKUP($A9,'All Running Order working doc'!$A$4:$CO$60,AH$100,FALSE),"-")</f>
        <v>0</v>
      </c>
      <c r="AI9" s="12">
        <f>IFERROR(VLOOKUP($A9,'All Running Order working doc'!$A$4:$CO$60,AI$100,FALSE),"-")</f>
        <v>0</v>
      </c>
      <c r="AJ9" s="12">
        <f>IFERROR(VLOOKUP($A9,'All Running Order working doc'!$A$4:$CO$60,AJ$100,FALSE),"-")</f>
        <v>0</v>
      </c>
      <c r="AK9" s="12">
        <f>IFERROR(VLOOKUP($A9,'All Running Order working doc'!$A$4:$CO$60,AK$100,FALSE),"-")</f>
        <v>1000</v>
      </c>
      <c r="AL9" s="12">
        <f>IFERROR(VLOOKUP($A9,'All Running Order working doc'!$A$4:$CO$60,AL$100,FALSE),"-")</f>
        <v>0</v>
      </c>
      <c r="AM9" s="12">
        <f>IFERROR(VLOOKUP($A9,'All Running Order working doc'!$A$4:$CO$60,AM$100,FALSE),"-")</f>
        <v>0</v>
      </c>
      <c r="AN9" s="12">
        <f>IFERROR(VLOOKUP($A9,'All Running Order working doc'!$A$4:$CO$60,AN$100,FALSE),"-")</f>
        <v>0</v>
      </c>
      <c r="AO9" s="12">
        <f>IFERROR(VLOOKUP($A9,'All Running Order working doc'!$A$4:$CO$60,AO$100,FALSE),"-")</f>
        <v>0</v>
      </c>
      <c r="AP9" s="12">
        <f>IFERROR(VLOOKUP($A9,'All Running Order working doc'!$A$4:$CO$60,AP$100,FALSE),"-")</f>
        <v>0</v>
      </c>
      <c r="AQ9" s="12">
        <f>IFERROR(VLOOKUP($A9,'All Running Order working doc'!$A$4:$CO$60,AQ$100,FALSE),"-")</f>
        <v>0</v>
      </c>
      <c r="AR9" s="12">
        <f>IFERROR(VLOOKUP($A9,'All Running Order working doc'!$A$4:$CO$60,AR$100,FALSE),"-")</f>
        <v>0</v>
      </c>
      <c r="AS9" s="12">
        <f>IFERROR(VLOOKUP($A9,'All Running Order working doc'!$A$4:$CO$60,AS$100,FALSE),"-")</f>
        <v>0</v>
      </c>
      <c r="AT9" s="12">
        <f>IFERROR(VLOOKUP($A9,'All Running Order working doc'!$A$4:$CO$60,AT$100,FALSE),"-")</f>
        <v>0</v>
      </c>
      <c r="AU9" s="12">
        <f>IFERROR(VLOOKUP($A9,'All Running Order working doc'!$A$4:$CO$60,AU$100,FALSE),"-")</f>
        <v>0</v>
      </c>
      <c r="AV9" s="12">
        <f>IFERROR(VLOOKUP($A9,'All Running Order working doc'!$A$4:$CO$60,AV$100,FALSE),"-")</f>
        <v>0</v>
      </c>
      <c r="AW9" s="12">
        <f>IFERROR(VLOOKUP($A9,'All Running Order working doc'!$A$4:$CO$60,AW$100,FALSE),"-")</f>
        <v>1000</v>
      </c>
      <c r="AX9" s="12">
        <f>IFERROR(VLOOKUP($A9,'All Running Order working doc'!$A$4:$CO$60,AX$100,FALSE),"-")</f>
        <v>0</v>
      </c>
      <c r="AY9" s="12">
        <f>IFERROR(VLOOKUP($A9,'All Running Order working doc'!$A$4:$CO$60,AY$100,FALSE),"-")</f>
        <v>0</v>
      </c>
      <c r="AZ9" s="12">
        <f>IFERROR(VLOOKUP($A9,'All Running Order working doc'!$A$4:$CO$60,AZ$100,FALSE),"-")</f>
        <v>0</v>
      </c>
      <c r="BA9" s="12">
        <f>IFERROR(VLOOKUP($A9,'All Running Order working doc'!$A$4:$CO$60,BA$100,FALSE),"-")</f>
        <v>0</v>
      </c>
      <c r="BB9" s="12">
        <f>IFERROR(VLOOKUP($A9,'All Running Order working doc'!$A$4:$CO$60,BB$100,FALSE),"-")</f>
        <v>0</v>
      </c>
      <c r="BC9" s="12">
        <f>IFERROR(VLOOKUP($A9,'All Running Order working doc'!$A$4:$CO$60,BC$100,FALSE),"-")</f>
        <v>0</v>
      </c>
      <c r="BD9" s="12">
        <f>IFERROR(VLOOKUP($A9,'All Running Order working doc'!$A$4:$CO$60,BD$100,FALSE),"-")</f>
        <v>0</v>
      </c>
      <c r="BE9" s="12">
        <f>IFERROR(VLOOKUP($A9,'All Running Order working doc'!$A$4:$CO$60,BE$100,FALSE),"-")</f>
        <v>0</v>
      </c>
      <c r="BF9" s="12">
        <f>IFERROR(VLOOKUP($A9,'All Running Order working doc'!$A$4:$CO$60,BF$100,FALSE),"-")</f>
        <v>0</v>
      </c>
      <c r="BG9" s="12">
        <f>IFERROR(VLOOKUP($A9,'All Running Order working doc'!$A$4:$CO$60,BG$100,FALSE),"-")</f>
        <v>0</v>
      </c>
      <c r="BH9" s="12">
        <f>IFERROR(VLOOKUP($A9,'All Running Order working doc'!$A$4:$CO$60,BH$100,FALSE),"-")</f>
        <v>0</v>
      </c>
      <c r="BI9" s="12">
        <f>IFERROR(VLOOKUP($A9,'All Running Order working doc'!$A$4:$CO$60,BI$100,FALSE),"-")</f>
        <v>1000</v>
      </c>
      <c r="BJ9" s="12">
        <f>IFERROR(VLOOKUP($A9,'All Running Order working doc'!$A$4:$CO$60,BJ$100,FALSE),"-")</f>
        <v>32</v>
      </c>
      <c r="BK9" s="12">
        <f>IFERROR(VLOOKUP($A9,'All Running Order working doc'!$A$4:$CO$60,BK$100,FALSE),"-")</f>
        <v>31</v>
      </c>
      <c r="BL9" s="12">
        <f>IFERROR(VLOOKUP($A9,'All Running Order working doc'!$A$4:$CO$60,BL$100,FALSE),"-")</f>
        <v>32</v>
      </c>
      <c r="BM9" s="12">
        <f>IFERROR(VLOOKUP($A9,'All Running Order working doc'!$A$4:$CO$60,BM$100,FALSE),"-")</f>
        <v>32</v>
      </c>
      <c r="BN9" s="12">
        <f>IFERROR(VLOOKUP($A9,'All Running Order working doc'!$A$4:$CO$60,BN$100,FALSE),"-")</f>
        <v>31</v>
      </c>
      <c r="BO9" s="12">
        <f>IFERROR(VLOOKUP($A9,'All Running Order working doc'!$A$4:$CO$60,BO$100,FALSE),"-")</f>
        <v>31</v>
      </c>
      <c r="BP9" s="12">
        <f>IFERROR(VLOOKUP($A9,'All Running Order working doc'!$A$4:$CO$60,BP$100,FALSE),"-")</f>
        <v>31</v>
      </c>
      <c r="BQ9" s="12">
        <f>IFERROR(VLOOKUP($A9,'All Running Order working doc'!$A$4:$CO$60,BQ$100,FALSE),"-")</f>
        <v>31</v>
      </c>
      <c r="BR9" s="12" t="str">
        <f>IFERROR(VLOOKUP($A9,'All Running Order working doc'!$A$4:$CO$60,BR$100,FALSE),"-")</f>
        <v>-</v>
      </c>
      <c r="BS9" s="12" t="str">
        <f>IFERROR(VLOOKUP($A9,'All Running Order working doc'!$A$4:$CO$60,BS$100,FALSE),"-")</f>
        <v/>
      </c>
      <c r="BT9" s="12" t="str">
        <f>IFERROR(VLOOKUP($A9,'All Running Order working doc'!$A$4:$CO$60,BT$100,FALSE),"-")</f>
        <v>-</v>
      </c>
      <c r="BU9" s="12" t="str">
        <f>IFERROR(VLOOKUP($A9,'All Running Order working doc'!$A$4:$CO$60,BU$100,FALSE),"-")</f>
        <v/>
      </c>
      <c r="BV9" s="12" t="str">
        <f>IFERROR(VLOOKUP($A9,'All Running Order working doc'!$A$4:$CO$60,BV$100,FALSE),"-")</f>
        <v>-</v>
      </c>
      <c r="BW9" s="12" t="str">
        <f>IFERROR(VLOOKUP($A9,'All Running Order working doc'!$A$4:$CO$60,BW$100,FALSE),"-")</f>
        <v/>
      </c>
      <c r="BX9" s="12" t="str">
        <f>IFERROR(VLOOKUP($A9,'All Running Order working doc'!$A$4:$CO$60,BX$100,FALSE),"-")</f>
        <v>-</v>
      </c>
      <c r="BY9" s="12" t="str">
        <f>IFERROR(VLOOKUP($A9,'All Running Order working doc'!$A$4:$CO$60,BY$100,FALSE),"-")</f>
        <v/>
      </c>
      <c r="BZ9" s="12">
        <f>IFERROR(VLOOKUP($A9,'All Running Order working doc'!$A$4:$CO$60,BZ$100,FALSE),"-")</f>
        <v>32</v>
      </c>
      <c r="CA9" s="12">
        <f>IFERROR(VLOOKUP($A9,'All Running Order working doc'!$A$4:$CO$60,CA$100,FALSE),"-")</f>
        <v>12</v>
      </c>
      <c r="CB9" s="12" t="str">
        <f>IFERROR(VLOOKUP($A9,'All Running Order working doc'!$A$4:$CO$60,CB$100,FALSE),"-")</f>
        <v>-</v>
      </c>
      <c r="CC9" s="12" t="str">
        <f>IFERROR(VLOOKUP($A9,'All Running Order working doc'!$A$4:$CO$60,CC$100,FALSE),"-")</f>
        <v/>
      </c>
      <c r="CD9" s="12">
        <f>IFERROR(VLOOKUP($A9,'All Running Order working doc'!$A$4:$CO$60,CD$100,FALSE),"-")</f>
        <v>32</v>
      </c>
      <c r="CE9" s="12">
        <f>IFERROR(VLOOKUP($A9,'All Running Order working doc'!$A$4:$CO$60,CE$100,FALSE),"-")</f>
        <v>6</v>
      </c>
      <c r="CF9" s="12" t="str">
        <f>IFERROR(VLOOKUP($A9,'All Running Order working doc'!$A$4:$CO$60,CF$100,FALSE),"-")</f>
        <v>-</v>
      </c>
      <c r="CG9" s="12" t="str">
        <f>IFERROR(VLOOKUP($A9,'All Running Order working doc'!$A$4:$CO$60,CG$100,FALSE),"-")</f>
        <v/>
      </c>
      <c r="CH9" s="12" t="str">
        <f>IFERROR(VLOOKUP($A9,'All Running Order working doc'!$A$4:$CO$60,CH$100,FALSE),"-")</f>
        <v>-</v>
      </c>
      <c r="CI9" s="12" t="str">
        <f>IFERROR(VLOOKUP($A9,'All Running Order working doc'!$A$4:$CO$60,CI$100,FALSE),"-")</f>
        <v xml:space="preserve"> </v>
      </c>
      <c r="CJ9" s="12">
        <f>IFERROR(VLOOKUP($A9,'All Running Order working doc'!$A$4:$CO$60,CJ$100,FALSE),"-")</f>
        <v>32</v>
      </c>
      <c r="CK9" s="12">
        <f>IFERROR(VLOOKUP($A9,'All Running Order working doc'!$A$4:$CO$60,CK$100,FALSE),"-")</f>
        <v>19</v>
      </c>
      <c r="CL9" s="12" t="str">
        <f>IFERROR(VLOOKUP($A9,'All Running Order working doc'!$A$4:$CO$60,CL$100,FALSE),"-")</f>
        <v>6</v>
      </c>
      <c r="CM9" s="12">
        <f>IFERROR(VLOOKUP($A9,'All Running Order working doc'!$A$4:$CO$60,CM$100,FALSE),"-")</f>
        <v>19</v>
      </c>
      <c r="CN9" s="12" t="str">
        <f>IFERROR(VLOOKUP($A9,'All Running Order working doc'!$A$4:$CO$60,CN$100,FALSE),"-")</f>
        <v xml:space="preserve"> </v>
      </c>
      <c r="CQ9" s="3">
        <v>6</v>
      </c>
    </row>
    <row r="10" spans="1:95" x14ac:dyDescent="0.2">
      <c r="A10" s="3" t="str">
        <f>CONCATENATE(Constants!$B$6,CQ10,)</f>
        <v>Club-B7</v>
      </c>
      <c r="B10" s="12" t="str">
        <f>IFERROR(VLOOKUP($A10,'All Running Order working doc'!$A$4:$CO$60,B$100,FALSE),"-")</f>
        <v>-</v>
      </c>
      <c r="C10" s="12" t="str">
        <f>IFERROR(VLOOKUP($A10,'All Running Order working doc'!$A$4:$CO$60,C$100,FALSE),"-")</f>
        <v>-</v>
      </c>
      <c r="D10" s="12" t="str">
        <f>IFERROR(VLOOKUP($A10,'All Running Order working doc'!$A$4:$CO$60,D$100,FALSE),"-")</f>
        <v>-</v>
      </c>
      <c r="E10" s="12" t="str">
        <f>IFERROR(VLOOKUP($A10,'All Running Order working doc'!$A$4:$CO$60,E$100,FALSE),"-")</f>
        <v>-</v>
      </c>
      <c r="F10" s="12" t="str">
        <f>IFERROR(VLOOKUP($A10,'All Running Order working doc'!$A$4:$CO$60,F$100,FALSE),"-")</f>
        <v>-</v>
      </c>
      <c r="G10" s="12" t="str">
        <f>IFERROR(VLOOKUP($A10,'All Running Order working doc'!$A$4:$CO$60,G$100,FALSE),"-")</f>
        <v>-</v>
      </c>
      <c r="H10" s="12" t="str">
        <f>IFERROR(VLOOKUP($A10,'All Running Order working doc'!$A$4:$CO$60,H$100,FALSE),"-")</f>
        <v>-</v>
      </c>
      <c r="I10" s="12" t="str">
        <f>IFERROR(VLOOKUP($A10,'All Running Order working doc'!$A$4:$CO$60,I$100,FALSE),"-")</f>
        <v>-</v>
      </c>
      <c r="J10" s="12" t="str">
        <f>IFERROR(VLOOKUP($A10,'All Running Order working doc'!$A$4:$CO$60,J$100,FALSE),"-")</f>
        <v>-</v>
      </c>
      <c r="K10" s="12" t="str">
        <f>IFERROR(VLOOKUP($A10,'All Running Order working doc'!$A$4:$CO$60,K$100,FALSE),"-")</f>
        <v>-</v>
      </c>
      <c r="L10" s="12" t="str">
        <f>IFERROR(VLOOKUP($A10,'All Running Order working doc'!$A$4:$CO$60,L$100,FALSE),"-")</f>
        <v>-</v>
      </c>
      <c r="M10" s="12" t="str">
        <f>IFERROR(VLOOKUP($A10,'All Running Order working doc'!$A$4:$CO$60,M$100,FALSE),"-")</f>
        <v>-</v>
      </c>
      <c r="N10" s="12" t="str">
        <f>IFERROR(VLOOKUP($A10,'All Running Order working doc'!$A$4:$CO$60,N$100,FALSE),"-")</f>
        <v>-</v>
      </c>
      <c r="O10" s="12" t="str">
        <f>IFERROR(VLOOKUP($A10,'All Running Order working doc'!$A$4:$CO$60,O$100,FALSE),"-")</f>
        <v>-</v>
      </c>
      <c r="P10" s="12" t="str">
        <f>IFERROR(VLOOKUP($A10,'All Running Order working doc'!$A$4:$CO$60,P$100,FALSE),"-")</f>
        <v>-</v>
      </c>
      <c r="Q10" s="12" t="str">
        <f>IFERROR(VLOOKUP($A10,'All Running Order working doc'!$A$4:$CO$60,Q$100,FALSE),"-")</f>
        <v>-</v>
      </c>
      <c r="R10" s="12" t="str">
        <f>IFERROR(VLOOKUP($A10,'All Running Order working doc'!$A$4:$CO$60,R$100,FALSE),"-")</f>
        <v>-</v>
      </c>
      <c r="S10" s="12" t="str">
        <f>IFERROR(VLOOKUP($A10,'All Running Order working doc'!$A$4:$CO$60,S$100,FALSE),"-")</f>
        <v>-</v>
      </c>
      <c r="T10" s="12" t="str">
        <f>IFERROR(VLOOKUP($A10,'All Running Order working doc'!$A$4:$CO$60,T$100,FALSE),"-")</f>
        <v>-</v>
      </c>
      <c r="U10" s="12" t="str">
        <f>IFERROR(VLOOKUP($A10,'All Running Order working doc'!$A$4:$CO$60,U$100,FALSE),"-")</f>
        <v>-</v>
      </c>
      <c r="V10" s="12" t="str">
        <f>IFERROR(VLOOKUP($A10,'All Running Order working doc'!$A$4:$CO$60,V$100,FALSE),"-")</f>
        <v>-</v>
      </c>
      <c r="W10" s="12" t="str">
        <f>IFERROR(VLOOKUP($A10,'All Running Order working doc'!$A$4:$CO$60,W$100,FALSE),"-")</f>
        <v>-</v>
      </c>
      <c r="X10" s="12" t="str">
        <f>IFERROR(VLOOKUP($A10,'All Running Order working doc'!$A$4:$CO$60,X$100,FALSE),"-")</f>
        <v>-</v>
      </c>
      <c r="Y10" s="12" t="str">
        <f>IFERROR(VLOOKUP($A10,'All Running Order working doc'!$A$4:$CO$60,Y$100,FALSE),"-")</f>
        <v>-</v>
      </c>
      <c r="Z10" s="12" t="str">
        <f>IFERROR(VLOOKUP($A10,'All Running Order working doc'!$A$4:$CO$60,Z$100,FALSE),"-")</f>
        <v>-</v>
      </c>
      <c r="AA10" s="12" t="str">
        <f>IFERROR(VLOOKUP($A10,'All Running Order working doc'!$A$4:$CO$60,AA$100,FALSE),"-")</f>
        <v>-</v>
      </c>
      <c r="AB10" s="12" t="str">
        <f>IFERROR(VLOOKUP($A10,'All Running Order working doc'!$A$4:$CO$60,AB$100,FALSE),"-")</f>
        <v>-</v>
      </c>
      <c r="AC10" s="12" t="str">
        <f>IFERROR(VLOOKUP($A10,'All Running Order working doc'!$A$4:$CO$60,AC$100,FALSE),"-")</f>
        <v>-</v>
      </c>
      <c r="AD10" s="12" t="str">
        <f>IFERROR(VLOOKUP($A10,'All Running Order working doc'!$A$4:$CO$60,AD$100,FALSE),"-")</f>
        <v>-</v>
      </c>
      <c r="AE10" s="12" t="str">
        <f>IFERROR(VLOOKUP($A10,'All Running Order working doc'!$A$4:$CO$60,AE$100,FALSE),"-")</f>
        <v>-</v>
      </c>
      <c r="AF10" s="12" t="str">
        <f>IFERROR(VLOOKUP($A10,'All Running Order working doc'!$A$4:$CO$60,AF$100,FALSE),"-")</f>
        <v>-</v>
      </c>
      <c r="AG10" s="12" t="str">
        <f>IFERROR(VLOOKUP($A10,'All Running Order working doc'!$A$4:$CO$60,AG$100,FALSE),"-")</f>
        <v>-</v>
      </c>
      <c r="AH10" s="12" t="str">
        <f>IFERROR(VLOOKUP($A10,'All Running Order working doc'!$A$4:$CO$60,AH$100,FALSE),"-")</f>
        <v>-</v>
      </c>
      <c r="AI10" s="12" t="str">
        <f>IFERROR(VLOOKUP($A10,'All Running Order working doc'!$A$4:$CO$60,AI$100,FALSE),"-")</f>
        <v>-</v>
      </c>
      <c r="AJ10" s="12" t="str">
        <f>IFERROR(VLOOKUP($A10,'All Running Order working doc'!$A$4:$CO$60,AJ$100,FALSE),"-")</f>
        <v>-</v>
      </c>
      <c r="AK10" s="12" t="str">
        <f>IFERROR(VLOOKUP($A10,'All Running Order working doc'!$A$4:$CO$60,AK$100,FALSE),"-")</f>
        <v>-</v>
      </c>
      <c r="AL10" s="12" t="str">
        <f>IFERROR(VLOOKUP($A10,'All Running Order working doc'!$A$4:$CO$60,AL$100,FALSE),"-")</f>
        <v>-</v>
      </c>
      <c r="AM10" s="12" t="str">
        <f>IFERROR(VLOOKUP($A10,'All Running Order working doc'!$A$4:$CO$60,AM$100,FALSE),"-")</f>
        <v>-</v>
      </c>
      <c r="AN10" s="12" t="str">
        <f>IFERROR(VLOOKUP($A10,'All Running Order working doc'!$A$4:$CO$60,AN$100,FALSE),"-")</f>
        <v>-</v>
      </c>
      <c r="AO10" s="12" t="str">
        <f>IFERROR(VLOOKUP($A10,'All Running Order working doc'!$A$4:$CO$60,AO$100,FALSE),"-")</f>
        <v>-</v>
      </c>
      <c r="AP10" s="12" t="str">
        <f>IFERROR(VLOOKUP($A10,'All Running Order working doc'!$A$4:$CO$60,AP$100,FALSE),"-")</f>
        <v>-</v>
      </c>
      <c r="AQ10" s="12" t="str">
        <f>IFERROR(VLOOKUP($A10,'All Running Order working doc'!$A$4:$CO$60,AQ$100,FALSE),"-")</f>
        <v>-</v>
      </c>
      <c r="AR10" s="12" t="str">
        <f>IFERROR(VLOOKUP($A10,'All Running Order working doc'!$A$4:$CO$60,AR$100,FALSE),"-")</f>
        <v>-</v>
      </c>
      <c r="AS10" s="12" t="str">
        <f>IFERROR(VLOOKUP($A10,'All Running Order working doc'!$A$4:$CO$60,AS$100,FALSE),"-")</f>
        <v>-</v>
      </c>
      <c r="AT10" s="12" t="str">
        <f>IFERROR(VLOOKUP($A10,'All Running Order working doc'!$A$4:$CO$60,AT$100,FALSE),"-")</f>
        <v>-</v>
      </c>
      <c r="AU10" s="12" t="str">
        <f>IFERROR(VLOOKUP($A10,'All Running Order working doc'!$A$4:$CO$60,AU$100,FALSE),"-")</f>
        <v>-</v>
      </c>
      <c r="AV10" s="12" t="str">
        <f>IFERROR(VLOOKUP($A10,'All Running Order working doc'!$A$4:$CO$60,AV$100,FALSE),"-")</f>
        <v>-</v>
      </c>
      <c r="AW10" s="12" t="str">
        <f>IFERROR(VLOOKUP($A10,'All Running Order working doc'!$A$4:$CO$60,AW$100,FALSE),"-")</f>
        <v>-</v>
      </c>
      <c r="AX10" s="12" t="str">
        <f>IFERROR(VLOOKUP($A10,'All Running Order working doc'!$A$4:$CO$60,AX$100,FALSE),"-")</f>
        <v>-</v>
      </c>
      <c r="AY10" s="12" t="str">
        <f>IFERROR(VLOOKUP($A10,'All Running Order working doc'!$A$4:$CO$60,AY$100,FALSE),"-")</f>
        <v>-</v>
      </c>
      <c r="AZ10" s="12" t="str">
        <f>IFERROR(VLOOKUP($A10,'All Running Order working doc'!$A$4:$CO$60,AZ$100,FALSE),"-")</f>
        <v>-</v>
      </c>
      <c r="BA10" s="12" t="str">
        <f>IFERROR(VLOOKUP($A10,'All Running Order working doc'!$A$4:$CO$60,BA$100,FALSE),"-")</f>
        <v>-</v>
      </c>
      <c r="BB10" s="12" t="str">
        <f>IFERROR(VLOOKUP($A10,'All Running Order working doc'!$A$4:$CO$60,BB$100,FALSE),"-")</f>
        <v>-</v>
      </c>
      <c r="BC10" s="12" t="str">
        <f>IFERROR(VLOOKUP($A10,'All Running Order working doc'!$A$4:$CO$60,BC$100,FALSE),"-")</f>
        <v>-</v>
      </c>
      <c r="BD10" s="12" t="str">
        <f>IFERROR(VLOOKUP($A10,'All Running Order working doc'!$A$4:$CO$60,BD$100,FALSE),"-")</f>
        <v>-</v>
      </c>
      <c r="BE10" s="12" t="str">
        <f>IFERROR(VLOOKUP($A10,'All Running Order working doc'!$A$4:$CO$60,BE$100,FALSE),"-")</f>
        <v>-</v>
      </c>
      <c r="BF10" s="12" t="str">
        <f>IFERROR(VLOOKUP($A10,'All Running Order working doc'!$A$4:$CO$60,BF$100,FALSE),"-")</f>
        <v>-</v>
      </c>
      <c r="BG10" s="12" t="str">
        <f>IFERROR(VLOOKUP($A10,'All Running Order working doc'!$A$4:$CO$60,BG$100,FALSE),"-")</f>
        <v>-</v>
      </c>
      <c r="BH10" s="12" t="str">
        <f>IFERROR(VLOOKUP($A10,'All Running Order working doc'!$A$4:$CO$60,BH$100,FALSE),"-")</f>
        <v>-</v>
      </c>
      <c r="BI10" s="12" t="str">
        <f>IFERROR(VLOOKUP($A10,'All Running Order working doc'!$A$4:$CO$60,BI$100,FALSE),"-")</f>
        <v>-</v>
      </c>
      <c r="BJ10" s="12" t="str">
        <f>IFERROR(VLOOKUP($A10,'All Running Order working doc'!$A$4:$CO$60,BJ$100,FALSE),"-")</f>
        <v>-</v>
      </c>
      <c r="BK10" s="12" t="str">
        <f>IFERROR(VLOOKUP($A10,'All Running Order working doc'!$A$4:$CO$60,BK$100,FALSE),"-")</f>
        <v>-</v>
      </c>
      <c r="BL10" s="12" t="str">
        <f>IFERROR(VLOOKUP($A10,'All Running Order working doc'!$A$4:$CO$60,BL$100,FALSE),"-")</f>
        <v>-</v>
      </c>
      <c r="BM10" s="12" t="str">
        <f>IFERROR(VLOOKUP($A10,'All Running Order working doc'!$A$4:$CO$60,BM$100,FALSE),"-")</f>
        <v>-</v>
      </c>
      <c r="BN10" s="12" t="str">
        <f>IFERROR(VLOOKUP($A10,'All Running Order working doc'!$A$4:$CO$60,BN$100,FALSE),"-")</f>
        <v>-</v>
      </c>
      <c r="BO10" s="12" t="str">
        <f>IFERROR(VLOOKUP($A10,'All Running Order working doc'!$A$4:$CO$60,BO$100,FALSE),"-")</f>
        <v>-</v>
      </c>
      <c r="BP10" s="12" t="str">
        <f>IFERROR(VLOOKUP($A10,'All Running Order working doc'!$A$4:$CO$60,BP$100,FALSE),"-")</f>
        <v>-</v>
      </c>
      <c r="BQ10" s="12" t="str">
        <f>IFERROR(VLOOKUP($A10,'All Running Order working doc'!$A$4:$CO$60,BQ$100,FALSE),"-")</f>
        <v>-</v>
      </c>
      <c r="BR10" s="12" t="str">
        <f>IFERROR(VLOOKUP($A10,'All Running Order working doc'!$A$4:$CO$60,BR$100,FALSE),"-")</f>
        <v>-</v>
      </c>
      <c r="BS10" s="12" t="str">
        <f>IFERROR(VLOOKUP($A10,'All Running Order working doc'!$A$4:$CO$60,BS$100,FALSE),"-")</f>
        <v>-</v>
      </c>
      <c r="BT10" s="12" t="str">
        <f>IFERROR(VLOOKUP($A10,'All Running Order working doc'!$A$4:$CO$60,BT$100,FALSE),"-")</f>
        <v>-</v>
      </c>
      <c r="BU10" s="12" t="str">
        <f>IFERROR(VLOOKUP($A10,'All Running Order working doc'!$A$4:$CO$60,BU$100,FALSE),"-")</f>
        <v>-</v>
      </c>
      <c r="BV10" s="12" t="str">
        <f>IFERROR(VLOOKUP($A10,'All Running Order working doc'!$A$4:$CO$60,BV$100,FALSE),"-")</f>
        <v>-</v>
      </c>
      <c r="BW10" s="12" t="str">
        <f>IFERROR(VLOOKUP($A10,'All Running Order working doc'!$A$4:$CO$60,BW$100,FALSE),"-")</f>
        <v>-</v>
      </c>
      <c r="BX10" s="12" t="str">
        <f>IFERROR(VLOOKUP($A10,'All Running Order working doc'!$A$4:$CO$60,BX$100,FALSE),"-")</f>
        <v>-</v>
      </c>
      <c r="BY10" s="12" t="str">
        <f>IFERROR(VLOOKUP($A10,'All Running Order working doc'!$A$4:$CO$60,BY$100,FALSE),"-")</f>
        <v>-</v>
      </c>
      <c r="BZ10" s="12" t="str">
        <f>IFERROR(VLOOKUP($A10,'All Running Order working doc'!$A$4:$CO$60,BZ$100,FALSE),"-")</f>
        <v>-</v>
      </c>
      <c r="CA10" s="12" t="str">
        <f>IFERROR(VLOOKUP($A10,'All Running Order working doc'!$A$4:$CO$60,CA$100,FALSE),"-")</f>
        <v>-</v>
      </c>
      <c r="CB10" s="12" t="str">
        <f>IFERROR(VLOOKUP($A10,'All Running Order working doc'!$A$4:$CO$60,CB$100,FALSE),"-")</f>
        <v>-</v>
      </c>
      <c r="CC10" s="12" t="str">
        <f>IFERROR(VLOOKUP($A10,'All Running Order working doc'!$A$4:$CO$60,CC$100,FALSE),"-")</f>
        <v>-</v>
      </c>
      <c r="CD10" s="12" t="str">
        <f>IFERROR(VLOOKUP($A10,'All Running Order working doc'!$A$4:$CO$60,CD$100,FALSE),"-")</f>
        <v>-</v>
      </c>
      <c r="CE10" s="12" t="str">
        <f>IFERROR(VLOOKUP($A10,'All Running Order working doc'!$A$4:$CO$60,CE$100,FALSE),"-")</f>
        <v>-</v>
      </c>
      <c r="CF10" s="12" t="str">
        <f>IFERROR(VLOOKUP($A10,'All Running Order working doc'!$A$4:$CO$60,CF$100,FALSE),"-")</f>
        <v>-</v>
      </c>
      <c r="CG10" s="12" t="str">
        <f>IFERROR(VLOOKUP($A10,'All Running Order working doc'!$A$4:$CO$60,CG$100,FALSE),"-")</f>
        <v>-</v>
      </c>
      <c r="CH10" s="12" t="str">
        <f>IFERROR(VLOOKUP($A10,'All Running Order working doc'!$A$4:$CO$60,CH$100,FALSE),"-")</f>
        <v>-</v>
      </c>
      <c r="CI10" s="12" t="str">
        <f>IFERROR(VLOOKUP($A10,'All Running Order working doc'!$A$4:$CO$60,CI$100,FALSE),"-")</f>
        <v>-</v>
      </c>
      <c r="CJ10" s="12" t="str">
        <f>IFERROR(VLOOKUP($A10,'All Running Order working doc'!$A$4:$CO$60,CJ$100,FALSE),"-")</f>
        <v>-</v>
      </c>
      <c r="CK10" s="12" t="str">
        <f>IFERROR(VLOOKUP($A10,'All Running Order working doc'!$A$4:$CO$60,CK$100,FALSE),"-")</f>
        <v>-</v>
      </c>
      <c r="CL10" s="12" t="str">
        <f>IFERROR(VLOOKUP($A10,'All Running Order working doc'!$A$4:$CO$60,CL$100,FALSE),"-")</f>
        <v>-</v>
      </c>
      <c r="CM10" s="12" t="str">
        <f>IFERROR(VLOOKUP($A10,'All Running Order working doc'!$A$4:$CO$60,CM$100,FALSE),"-")</f>
        <v>-</v>
      </c>
      <c r="CN10" s="12" t="str">
        <f>IFERROR(VLOOKUP($A10,'All Running Order working doc'!$A$4:$CO$60,CN$100,FALSE),"-")</f>
        <v>-</v>
      </c>
      <c r="CQ10" s="3">
        <v>7</v>
      </c>
    </row>
    <row r="11" spans="1:95" x14ac:dyDescent="0.2">
      <c r="A11" s="3" t="str">
        <f>CONCATENATE(Constants!$B$6,CQ11,)</f>
        <v>Club-B8</v>
      </c>
      <c r="B11" s="12" t="str">
        <f>IFERROR(VLOOKUP($A11,'All Running Order working doc'!$A$4:$CO$60,B$100,FALSE),"-")</f>
        <v>-</v>
      </c>
      <c r="C11" s="12" t="str">
        <f>IFERROR(VLOOKUP($A11,'All Running Order working doc'!$A$4:$CO$60,C$100,FALSE),"-")</f>
        <v>-</v>
      </c>
      <c r="D11" s="12" t="str">
        <f>IFERROR(VLOOKUP($A11,'All Running Order working doc'!$A$4:$CO$60,D$100,FALSE),"-")</f>
        <v>-</v>
      </c>
      <c r="E11" s="12" t="str">
        <f>IFERROR(VLOOKUP($A11,'All Running Order working doc'!$A$4:$CO$60,E$100,FALSE),"-")</f>
        <v>-</v>
      </c>
      <c r="F11" s="12" t="str">
        <f>IFERROR(VLOOKUP($A11,'All Running Order working doc'!$A$4:$CO$60,F$100,FALSE),"-")</f>
        <v>-</v>
      </c>
      <c r="G11" s="12" t="str">
        <f>IFERROR(VLOOKUP($A11,'All Running Order working doc'!$A$4:$CO$60,G$100,FALSE),"-")</f>
        <v>-</v>
      </c>
      <c r="H11" s="12" t="str">
        <f>IFERROR(VLOOKUP($A11,'All Running Order working doc'!$A$4:$CO$60,H$100,FALSE),"-")</f>
        <v>-</v>
      </c>
      <c r="I11" s="12" t="str">
        <f>IFERROR(VLOOKUP($A11,'All Running Order working doc'!$A$4:$CO$60,I$100,FALSE),"-")</f>
        <v>-</v>
      </c>
      <c r="J11" s="12" t="str">
        <f>IFERROR(VLOOKUP($A11,'All Running Order working doc'!$A$4:$CO$60,J$100,FALSE),"-")</f>
        <v>-</v>
      </c>
      <c r="K11" s="12" t="str">
        <f>IFERROR(VLOOKUP($A11,'All Running Order working doc'!$A$4:$CO$60,K$100,FALSE),"-")</f>
        <v>-</v>
      </c>
      <c r="L11" s="12" t="str">
        <f>IFERROR(VLOOKUP($A11,'All Running Order working doc'!$A$4:$CO$60,L$100,FALSE),"-")</f>
        <v>-</v>
      </c>
      <c r="M11" s="12" t="str">
        <f>IFERROR(VLOOKUP($A11,'All Running Order working doc'!$A$4:$CO$60,M$100,FALSE),"-")</f>
        <v>-</v>
      </c>
      <c r="N11" s="12" t="str">
        <f>IFERROR(VLOOKUP($A11,'All Running Order working doc'!$A$4:$CO$60,N$100,FALSE),"-")</f>
        <v>-</v>
      </c>
      <c r="O11" s="12" t="str">
        <f>IFERROR(VLOOKUP($A11,'All Running Order working doc'!$A$4:$CO$60,O$100,FALSE),"-")</f>
        <v>-</v>
      </c>
      <c r="P11" s="12" t="str">
        <f>IFERROR(VLOOKUP($A11,'All Running Order working doc'!$A$4:$CO$60,P$100,FALSE),"-")</f>
        <v>-</v>
      </c>
      <c r="Q11" s="12" t="str">
        <f>IFERROR(VLOOKUP($A11,'All Running Order working doc'!$A$4:$CO$60,Q$100,FALSE),"-")</f>
        <v>-</v>
      </c>
      <c r="R11" s="12" t="str">
        <f>IFERROR(VLOOKUP($A11,'All Running Order working doc'!$A$4:$CO$60,R$100,FALSE),"-")</f>
        <v>-</v>
      </c>
      <c r="S11" s="12" t="str">
        <f>IFERROR(VLOOKUP($A11,'All Running Order working doc'!$A$4:$CO$60,S$100,FALSE),"-")</f>
        <v>-</v>
      </c>
      <c r="T11" s="12" t="str">
        <f>IFERROR(VLOOKUP($A11,'All Running Order working doc'!$A$4:$CO$60,T$100,FALSE),"-")</f>
        <v>-</v>
      </c>
      <c r="U11" s="12" t="str">
        <f>IFERROR(VLOOKUP($A11,'All Running Order working doc'!$A$4:$CO$60,U$100,FALSE),"-")</f>
        <v>-</v>
      </c>
      <c r="V11" s="12" t="str">
        <f>IFERROR(VLOOKUP($A11,'All Running Order working doc'!$A$4:$CO$60,V$100,FALSE),"-")</f>
        <v>-</v>
      </c>
      <c r="W11" s="12" t="str">
        <f>IFERROR(VLOOKUP($A11,'All Running Order working doc'!$A$4:$CO$60,W$100,FALSE),"-")</f>
        <v>-</v>
      </c>
      <c r="X11" s="12" t="str">
        <f>IFERROR(VLOOKUP($A11,'All Running Order working doc'!$A$4:$CO$60,X$100,FALSE),"-")</f>
        <v>-</v>
      </c>
      <c r="Y11" s="12" t="str">
        <f>IFERROR(VLOOKUP($A11,'All Running Order working doc'!$A$4:$CO$60,Y$100,FALSE),"-")</f>
        <v>-</v>
      </c>
      <c r="Z11" s="12" t="str">
        <f>IFERROR(VLOOKUP($A11,'All Running Order working doc'!$A$4:$CO$60,Z$100,FALSE),"-")</f>
        <v>-</v>
      </c>
      <c r="AA11" s="12" t="str">
        <f>IFERROR(VLOOKUP($A11,'All Running Order working doc'!$A$4:$CO$60,AA$100,FALSE),"-")</f>
        <v>-</v>
      </c>
      <c r="AB11" s="12" t="str">
        <f>IFERROR(VLOOKUP($A11,'All Running Order working doc'!$A$4:$CO$60,AB$100,FALSE),"-")</f>
        <v>-</v>
      </c>
      <c r="AC11" s="12" t="str">
        <f>IFERROR(VLOOKUP($A11,'All Running Order working doc'!$A$4:$CO$60,AC$100,FALSE),"-")</f>
        <v>-</v>
      </c>
      <c r="AD11" s="12" t="str">
        <f>IFERROR(VLOOKUP($A11,'All Running Order working doc'!$A$4:$CO$60,AD$100,FALSE),"-")</f>
        <v>-</v>
      </c>
      <c r="AE11" s="12" t="str">
        <f>IFERROR(VLOOKUP($A11,'All Running Order working doc'!$A$4:$CO$60,AE$100,FALSE),"-")</f>
        <v>-</v>
      </c>
      <c r="AF11" s="12" t="str">
        <f>IFERROR(VLOOKUP($A11,'All Running Order working doc'!$A$4:$CO$60,AF$100,FALSE),"-")</f>
        <v>-</v>
      </c>
      <c r="AG11" s="12" t="str">
        <f>IFERROR(VLOOKUP($A11,'All Running Order working doc'!$A$4:$CO$60,AG$100,FALSE),"-")</f>
        <v>-</v>
      </c>
      <c r="AH11" s="12" t="str">
        <f>IFERROR(VLOOKUP($A11,'All Running Order working doc'!$A$4:$CO$60,AH$100,FALSE),"-")</f>
        <v>-</v>
      </c>
      <c r="AI11" s="12" t="str">
        <f>IFERROR(VLOOKUP($A11,'All Running Order working doc'!$A$4:$CO$60,AI$100,FALSE),"-")</f>
        <v>-</v>
      </c>
      <c r="AJ11" s="12" t="str">
        <f>IFERROR(VLOOKUP($A11,'All Running Order working doc'!$A$4:$CO$60,AJ$100,FALSE),"-")</f>
        <v>-</v>
      </c>
      <c r="AK11" s="12" t="str">
        <f>IFERROR(VLOOKUP($A11,'All Running Order working doc'!$A$4:$CO$60,AK$100,FALSE),"-")</f>
        <v>-</v>
      </c>
      <c r="AL11" s="12" t="str">
        <f>IFERROR(VLOOKUP($A11,'All Running Order working doc'!$A$4:$CO$60,AL$100,FALSE),"-")</f>
        <v>-</v>
      </c>
      <c r="AM11" s="12" t="str">
        <f>IFERROR(VLOOKUP($A11,'All Running Order working doc'!$A$4:$CO$60,AM$100,FALSE),"-")</f>
        <v>-</v>
      </c>
      <c r="AN11" s="12" t="str">
        <f>IFERROR(VLOOKUP($A11,'All Running Order working doc'!$A$4:$CO$60,AN$100,FALSE),"-")</f>
        <v>-</v>
      </c>
      <c r="AO11" s="12" t="str">
        <f>IFERROR(VLOOKUP($A11,'All Running Order working doc'!$A$4:$CO$60,AO$100,FALSE),"-")</f>
        <v>-</v>
      </c>
      <c r="AP11" s="12" t="str">
        <f>IFERROR(VLOOKUP($A11,'All Running Order working doc'!$A$4:$CO$60,AP$100,FALSE),"-")</f>
        <v>-</v>
      </c>
      <c r="AQ11" s="12" t="str">
        <f>IFERROR(VLOOKUP($A11,'All Running Order working doc'!$A$4:$CO$60,AQ$100,FALSE),"-")</f>
        <v>-</v>
      </c>
      <c r="AR11" s="12" t="str">
        <f>IFERROR(VLOOKUP($A11,'All Running Order working doc'!$A$4:$CO$60,AR$100,FALSE),"-")</f>
        <v>-</v>
      </c>
      <c r="AS11" s="12" t="str">
        <f>IFERROR(VLOOKUP($A11,'All Running Order working doc'!$A$4:$CO$60,AS$100,FALSE),"-")</f>
        <v>-</v>
      </c>
      <c r="AT11" s="12" t="str">
        <f>IFERROR(VLOOKUP($A11,'All Running Order working doc'!$A$4:$CO$60,AT$100,FALSE),"-")</f>
        <v>-</v>
      </c>
      <c r="AU11" s="12" t="str">
        <f>IFERROR(VLOOKUP($A11,'All Running Order working doc'!$A$4:$CO$60,AU$100,FALSE),"-")</f>
        <v>-</v>
      </c>
      <c r="AV11" s="12" t="str">
        <f>IFERROR(VLOOKUP($A11,'All Running Order working doc'!$A$4:$CO$60,AV$100,FALSE),"-")</f>
        <v>-</v>
      </c>
      <c r="AW11" s="12" t="str">
        <f>IFERROR(VLOOKUP($A11,'All Running Order working doc'!$A$4:$CO$60,AW$100,FALSE),"-")</f>
        <v>-</v>
      </c>
      <c r="AX11" s="12" t="str">
        <f>IFERROR(VLOOKUP($A11,'All Running Order working doc'!$A$4:$CO$60,AX$100,FALSE),"-")</f>
        <v>-</v>
      </c>
      <c r="AY11" s="12" t="str">
        <f>IFERROR(VLOOKUP($A11,'All Running Order working doc'!$A$4:$CO$60,AY$100,FALSE),"-")</f>
        <v>-</v>
      </c>
      <c r="AZ11" s="12" t="str">
        <f>IFERROR(VLOOKUP($A11,'All Running Order working doc'!$A$4:$CO$60,AZ$100,FALSE),"-")</f>
        <v>-</v>
      </c>
      <c r="BA11" s="12" t="str">
        <f>IFERROR(VLOOKUP($A11,'All Running Order working doc'!$A$4:$CO$60,BA$100,FALSE),"-")</f>
        <v>-</v>
      </c>
      <c r="BB11" s="12" t="str">
        <f>IFERROR(VLOOKUP($A11,'All Running Order working doc'!$A$4:$CO$60,BB$100,FALSE),"-")</f>
        <v>-</v>
      </c>
      <c r="BC11" s="12" t="str">
        <f>IFERROR(VLOOKUP($A11,'All Running Order working doc'!$A$4:$CO$60,BC$100,FALSE),"-")</f>
        <v>-</v>
      </c>
      <c r="BD11" s="12" t="str">
        <f>IFERROR(VLOOKUP($A11,'All Running Order working doc'!$A$4:$CO$60,BD$100,FALSE),"-")</f>
        <v>-</v>
      </c>
      <c r="BE11" s="12" t="str">
        <f>IFERROR(VLOOKUP($A11,'All Running Order working doc'!$A$4:$CO$60,BE$100,FALSE),"-")</f>
        <v>-</v>
      </c>
      <c r="BF11" s="12" t="str">
        <f>IFERROR(VLOOKUP($A11,'All Running Order working doc'!$A$4:$CO$60,BF$100,FALSE),"-")</f>
        <v>-</v>
      </c>
      <c r="BG11" s="12" t="str">
        <f>IFERROR(VLOOKUP($A11,'All Running Order working doc'!$A$4:$CO$60,BG$100,FALSE),"-")</f>
        <v>-</v>
      </c>
      <c r="BH11" s="12" t="str">
        <f>IFERROR(VLOOKUP($A11,'All Running Order working doc'!$A$4:$CO$60,BH$100,FALSE),"-")</f>
        <v>-</v>
      </c>
      <c r="BI11" s="12" t="str">
        <f>IFERROR(VLOOKUP($A11,'All Running Order working doc'!$A$4:$CO$60,BI$100,FALSE),"-")</f>
        <v>-</v>
      </c>
      <c r="BJ11" s="12" t="str">
        <f>IFERROR(VLOOKUP($A11,'All Running Order working doc'!$A$4:$CO$60,BJ$100,FALSE),"-")</f>
        <v>-</v>
      </c>
      <c r="BK11" s="12" t="str">
        <f>IFERROR(VLOOKUP($A11,'All Running Order working doc'!$A$4:$CO$60,BK$100,FALSE),"-")</f>
        <v>-</v>
      </c>
      <c r="BL11" s="12" t="str">
        <f>IFERROR(VLOOKUP($A11,'All Running Order working doc'!$A$4:$CO$60,BL$100,FALSE),"-")</f>
        <v>-</v>
      </c>
      <c r="BM11" s="12" t="str">
        <f>IFERROR(VLOOKUP($A11,'All Running Order working doc'!$A$4:$CO$60,BM$100,FALSE),"-")</f>
        <v>-</v>
      </c>
      <c r="BN11" s="12" t="str">
        <f>IFERROR(VLOOKUP($A11,'All Running Order working doc'!$A$4:$CO$60,BN$100,FALSE),"-")</f>
        <v>-</v>
      </c>
      <c r="BO11" s="12" t="str">
        <f>IFERROR(VLOOKUP($A11,'All Running Order working doc'!$A$4:$CO$60,BO$100,FALSE),"-")</f>
        <v>-</v>
      </c>
      <c r="BP11" s="12" t="str">
        <f>IFERROR(VLOOKUP($A11,'All Running Order working doc'!$A$4:$CO$60,BP$100,FALSE),"-")</f>
        <v>-</v>
      </c>
      <c r="BQ11" s="12" t="str">
        <f>IFERROR(VLOOKUP($A11,'All Running Order working doc'!$A$4:$CO$60,BQ$100,FALSE),"-")</f>
        <v>-</v>
      </c>
      <c r="BR11" s="12" t="str">
        <f>IFERROR(VLOOKUP($A11,'All Running Order working doc'!$A$4:$CO$60,BR$100,FALSE),"-")</f>
        <v>-</v>
      </c>
      <c r="BS11" s="12" t="str">
        <f>IFERROR(VLOOKUP($A11,'All Running Order working doc'!$A$4:$CO$60,BS$100,FALSE),"-")</f>
        <v>-</v>
      </c>
      <c r="BT11" s="12" t="str">
        <f>IFERROR(VLOOKUP($A11,'All Running Order working doc'!$A$4:$CO$60,BT$100,FALSE),"-")</f>
        <v>-</v>
      </c>
      <c r="BU11" s="12" t="str">
        <f>IFERROR(VLOOKUP($A11,'All Running Order working doc'!$A$4:$CO$60,BU$100,FALSE),"-")</f>
        <v>-</v>
      </c>
      <c r="BV11" s="12" t="str">
        <f>IFERROR(VLOOKUP($A11,'All Running Order working doc'!$A$4:$CO$60,BV$100,FALSE),"-")</f>
        <v>-</v>
      </c>
      <c r="BW11" s="12" t="str">
        <f>IFERROR(VLOOKUP($A11,'All Running Order working doc'!$A$4:$CO$60,BW$100,FALSE),"-")</f>
        <v>-</v>
      </c>
      <c r="BX11" s="12" t="str">
        <f>IFERROR(VLOOKUP($A11,'All Running Order working doc'!$A$4:$CO$60,BX$100,FALSE),"-")</f>
        <v>-</v>
      </c>
      <c r="BY11" s="12" t="str">
        <f>IFERROR(VLOOKUP($A11,'All Running Order working doc'!$A$4:$CO$60,BY$100,FALSE),"-")</f>
        <v>-</v>
      </c>
      <c r="BZ11" s="12" t="str">
        <f>IFERROR(VLOOKUP($A11,'All Running Order working doc'!$A$4:$CO$60,BZ$100,FALSE),"-")</f>
        <v>-</v>
      </c>
      <c r="CA11" s="12" t="str">
        <f>IFERROR(VLOOKUP($A11,'All Running Order working doc'!$A$4:$CO$60,CA$100,FALSE),"-")</f>
        <v>-</v>
      </c>
      <c r="CB11" s="12" t="str">
        <f>IFERROR(VLOOKUP($A11,'All Running Order working doc'!$A$4:$CO$60,CB$100,FALSE),"-")</f>
        <v>-</v>
      </c>
      <c r="CC11" s="12" t="str">
        <f>IFERROR(VLOOKUP($A11,'All Running Order working doc'!$A$4:$CO$60,CC$100,FALSE),"-")</f>
        <v>-</v>
      </c>
      <c r="CD11" s="12" t="str">
        <f>IFERROR(VLOOKUP($A11,'All Running Order working doc'!$A$4:$CO$60,CD$100,FALSE),"-")</f>
        <v>-</v>
      </c>
      <c r="CE11" s="12" t="str">
        <f>IFERROR(VLOOKUP($A11,'All Running Order working doc'!$A$4:$CO$60,CE$100,FALSE),"-")</f>
        <v>-</v>
      </c>
      <c r="CF11" s="12" t="str">
        <f>IFERROR(VLOOKUP($A11,'All Running Order working doc'!$A$4:$CO$60,CF$100,FALSE),"-")</f>
        <v>-</v>
      </c>
      <c r="CG11" s="12" t="str">
        <f>IFERROR(VLOOKUP($A11,'All Running Order working doc'!$A$4:$CO$60,CG$100,FALSE),"-")</f>
        <v>-</v>
      </c>
      <c r="CH11" s="12" t="str">
        <f>IFERROR(VLOOKUP($A11,'All Running Order working doc'!$A$4:$CO$60,CH$100,FALSE),"-")</f>
        <v>-</v>
      </c>
      <c r="CI11" s="12" t="str">
        <f>IFERROR(VLOOKUP($A11,'All Running Order working doc'!$A$4:$CO$60,CI$100,FALSE),"-")</f>
        <v>-</v>
      </c>
      <c r="CJ11" s="12" t="str">
        <f>IFERROR(VLOOKUP($A11,'All Running Order working doc'!$A$4:$CO$60,CJ$100,FALSE),"-")</f>
        <v>-</v>
      </c>
      <c r="CK11" s="12" t="str">
        <f>IFERROR(VLOOKUP($A11,'All Running Order working doc'!$A$4:$CO$60,CK$100,FALSE),"-")</f>
        <v>-</v>
      </c>
      <c r="CL11" s="12" t="str">
        <f>IFERROR(VLOOKUP($A11,'All Running Order working doc'!$A$4:$CO$60,CL$100,FALSE),"-")</f>
        <v>-</v>
      </c>
      <c r="CM11" s="12" t="str">
        <f>IFERROR(VLOOKUP($A11,'All Running Order working doc'!$A$4:$CO$60,CM$100,FALSE),"-")</f>
        <v>-</v>
      </c>
      <c r="CN11" s="12" t="str">
        <f>IFERROR(VLOOKUP($A11,'All Running Order working doc'!$A$4:$CO$60,CN$100,FALSE),"-")</f>
        <v>-</v>
      </c>
      <c r="CQ11" s="3">
        <v>8</v>
      </c>
    </row>
    <row r="12" spans="1:95" x14ac:dyDescent="0.2">
      <c r="A12" s="3" t="str">
        <f>CONCATENATE(Constants!$B$6,CQ12,)</f>
        <v>Club-B9</v>
      </c>
      <c r="B12" s="12" t="str">
        <f>IFERROR(VLOOKUP($A12,'All Running Order working doc'!$A$4:$CO$60,B$100,FALSE),"-")</f>
        <v>-</v>
      </c>
      <c r="C12" s="12" t="str">
        <f>IFERROR(VLOOKUP($A12,'All Running Order working doc'!$A$4:$CO$60,C$100,FALSE),"-")</f>
        <v>-</v>
      </c>
      <c r="D12" s="12" t="str">
        <f>IFERROR(VLOOKUP($A12,'All Running Order working doc'!$A$4:$CO$60,D$100,FALSE),"-")</f>
        <v>-</v>
      </c>
      <c r="E12" s="12" t="str">
        <f>IFERROR(VLOOKUP($A12,'All Running Order working doc'!$A$4:$CO$60,E$100,FALSE),"-")</f>
        <v>-</v>
      </c>
      <c r="F12" s="12" t="str">
        <f>IFERROR(VLOOKUP($A12,'All Running Order working doc'!$A$4:$CO$60,F$100,FALSE),"-")</f>
        <v>-</v>
      </c>
      <c r="G12" s="12" t="str">
        <f>IFERROR(VLOOKUP($A12,'All Running Order working doc'!$A$4:$CO$60,G$100,FALSE),"-")</f>
        <v>-</v>
      </c>
      <c r="H12" s="12" t="str">
        <f>IFERROR(VLOOKUP($A12,'All Running Order working doc'!$A$4:$CO$60,H$100,FALSE),"-")</f>
        <v>-</v>
      </c>
      <c r="I12" s="12" t="str">
        <f>IFERROR(VLOOKUP($A12,'All Running Order working doc'!$A$4:$CO$60,I$100,FALSE),"-")</f>
        <v>-</v>
      </c>
      <c r="J12" s="12" t="str">
        <f>IFERROR(VLOOKUP($A12,'All Running Order working doc'!$A$4:$CO$60,J$100,FALSE),"-")</f>
        <v>-</v>
      </c>
      <c r="K12" s="12" t="str">
        <f>IFERROR(VLOOKUP($A12,'All Running Order working doc'!$A$4:$CO$60,K$100,FALSE),"-")</f>
        <v>-</v>
      </c>
      <c r="L12" s="12" t="str">
        <f>IFERROR(VLOOKUP($A12,'All Running Order working doc'!$A$4:$CO$60,L$100,FALSE),"-")</f>
        <v>-</v>
      </c>
      <c r="M12" s="12" t="str">
        <f>IFERROR(VLOOKUP($A12,'All Running Order working doc'!$A$4:$CO$60,M$100,FALSE),"-")</f>
        <v>-</v>
      </c>
      <c r="N12" s="12" t="str">
        <f>IFERROR(VLOOKUP($A12,'All Running Order working doc'!$A$4:$CO$60,N$100,FALSE),"-")</f>
        <v>-</v>
      </c>
      <c r="O12" s="12" t="str">
        <f>IFERROR(VLOOKUP($A12,'All Running Order working doc'!$A$4:$CO$60,O$100,FALSE),"-")</f>
        <v>-</v>
      </c>
      <c r="P12" s="12" t="str">
        <f>IFERROR(VLOOKUP($A12,'All Running Order working doc'!$A$4:$CO$60,P$100,FALSE),"-")</f>
        <v>-</v>
      </c>
      <c r="Q12" s="12" t="str">
        <f>IFERROR(VLOOKUP($A12,'All Running Order working doc'!$A$4:$CO$60,Q$100,FALSE),"-")</f>
        <v>-</v>
      </c>
      <c r="R12" s="12" t="str">
        <f>IFERROR(VLOOKUP($A12,'All Running Order working doc'!$A$4:$CO$60,R$100,FALSE),"-")</f>
        <v>-</v>
      </c>
      <c r="S12" s="12" t="str">
        <f>IFERROR(VLOOKUP($A12,'All Running Order working doc'!$A$4:$CO$60,S$100,FALSE),"-")</f>
        <v>-</v>
      </c>
      <c r="T12" s="12" t="str">
        <f>IFERROR(VLOOKUP($A12,'All Running Order working doc'!$A$4:$CO$60,T$100,FALSE),"-")</f>
        <v>-</v>
      </c>
      <c r="U12" s="12" t="str">
        <f>IFERROR(VLOOKUP($A12,'All Running Order working doc'!$A$4:$CO$60,U$100,FALSE),"-")</f>
        <v>-</v>
      </c>
      <c r="V12" s="12" t="str">
        <f>IFERROR(VLOOKUP($A12,'All Running Order working doc'!$A$4:$CO$60,V$100,FALSE),"-")</f>
        <v>-</v>
      </c>
      <c r="W12" s="12" t="str">
        <f>IFERROR(VLOOKUP($A12,'All Running Order working doc'!$A$4:$CO$60,W$100,FALSE),"-")</f>
        <v>-</v>
      </c>
      <c r="X12" s="12" t="str">
        <f>IFERROR(VLOOKUP($A12,'All Running Order working doc'!$A$4:$CO$60,X$100,FALSE),"-")</f>
        <v>-</v>
      </c>
      <c r="Y12" s="12" t="str">
        <f>IFERROR(VLOOKUP($A12,'All Running Order working doc'!$A$4:$CO$60,Y$100,FALSE),"-")</f>
        <v>-</v>
      </c>
      <c r="Z12" s="12" t="str">
        <f>IFERROR(VLOOKUP($A12,'All Running Order working doc'!$A$4:$CO$60,Z$100,FALSE),"-")</f>
        <v>-</v>
      </c>
      <c r="AA12" s="12" t="str">
        <f>IFERROR(VLOOKUP($A12,'All Running Order working doc'!$A$4:$CO$60,AA$100,FALSE),"-")</f>
        <v>-</v>
      </c>
      <c r="AB12" s="12" t="str">
        <f>IFERROR(VLOOKUP($A12,'All Running Order working doc'!$A$4:$CO$60,AB$100,FALSE),"-")</f>
        <v>-</v>
      </c>
      <c r="AC12" s="12" t="str">
        <f>IFERROR(VLOOKUP($A12,'All Running Order working doc'!$A$4:$CO$60,AC$100,FALSE),"-")</f>
        <v>-</v>
      </c>
      <c r="AD12" s="12" t="str">
        <f>IFERROR(VLOOKUP($A12,'All Running Order working doc'!$A$4:$CO$60,AD$100,FALSE),"-")</f>
        <v>-</v>
      </c>
      <c r="AE12" s="12" t="str">
        <f>IFERROR(VLOOKUP($A12,'All Running Order working doc'!$A$4:$CO$60,AE$100,FALSE),"-")</f>
        <v>-</v>
      </c>
      <c r="AF12" s="12" t="str">
        <f>IFERROR(VLOOKUP($A12,'All Running Order working doc'!$A$4:$CO$60,AF$100,FALSE),"-")</f>
        <v>-</v>
      </c>
      <c r="AG12" s="12" t="str">
        <f>IFERROR(VLOOKUP($A12,'All Running Order working doc'!$A$4:$CO$60,AG$100,FALSE),"-")</f>
        <v>-</v>
      </c>
      <c r="AH12" s="12" t="str">
        <f>IFERROR(VLOOKUP($A12,'All Running Order working doc'!$A$4:$CO$60,AH$100,FALSE),"-")</f>
        <v>-</v>
      </c>
      <c r="AI12" s="12" t="str">
        <f>IFERROR(VLOOKUP($A12,'All Running Order working doc'!$A$4:$CO$60,AI$100,FALSE),"-")</f>
        <v>-</v>
      </c>
      <c r="AJ12" s="12" t="str">
        <f>IFERROR(VLOOKUP($A12,'All Running Order working doc'!$A$4:$CO$60,AJ$100,FALSE),"-")</f>
        <v>-</v>
      </c>
      <c r="AK12" s="12" t="str">
        <f>IFERROR(VLOOKUP($A12,'All Running Order working doc'!$A$4:$CO$60,AK$100,FALSE),"-")</f>
        <v>-</v>
      </c>
      <c r="AL12" s="12" t="str">
        <f>IFERROR(VLOOKUP($A12,'All Running Order working doc'!$A$4:$CO$60,AL$100,FALSE),"-")</f>
        <v>-</v>
      </c>
      <c r="AM12" s="12" t="str">
        <f>IFERROR(VLOOKUP($A12,'All Running Order working doc'!$A$4:$CO$60,AM$100,FALSE),"-")</f>
        <v>-</v>
      </c>
      <c r="AN12" s="12" t="str">
        <f>IFERROR(VLOOKUP($A12,'All Running Order working doc'!$A$4:$CO$60,AN$100,FALSE),"-")</f>
        <v>-</v>
      </c>
      <c r="AO12" s="12" t="str">
        <f>IFERROR(VLOOKUP($A12,'All Running Order working doc'!$A$4:$CO$60,AO$100,FALSE),"-")</f>
        <v>-</v>
      </c>
      <c r="AP12" s="12" t="str">
        <f>IFERROR(VLOOKUP($A12,'All Running Order working doc'!$A$4:$CO$60,AP$100,FALSE),"-")</f>
        <v>-</v>
      </c>
      <c r="AQ12" s="12" t="str">
        <f>IFERROR(VLOOKUP($A12,'All Running Order working doc'!$A$4:$CO$60,AQ$100,FALSE),"-")</f>
        <v>-</v>
      </c>
      <c r="AR12" s="12" t="str">
        <f>IFERROR(VLOOKUP($A12,'All Running Order working doc'!$A$4:$CO$60,AR$100,FALSE),"-")</f>
        <v>-</v>
      </c>
      <c r="AS12" s="12" t="str">
        <f>IFERROR(VLOOKUP($A12,'All Running Order working doc'!$A$4:$CO$60,AS$100,FALSE),"-")</f>
        <v>-</v>
      </c>
      <c r="AT12" s="12" t="str">
        <f>IFERROR(VLOOKUP($A12,'All Running Order working doc'!$A$4:$CO$60,AT$100,FALSE),"-")</f>
        <v>-</v>
      </c>
      <c r="AU12" s="12" t="str">
        <f>IFERROR(VLOOKUP($A12,'All Running Order working doc'!$A$4:$CO$60,AU$100,FALSE),"-")</f>
        <v>-</v>
      </c>
      <c r="AV12" s="12" t="str">
        <f>IFERROR(VLOOKUP($A12,'All Running Order working doc'!$A$4:$CO$60,AV$100,FALSE),"-")</f>
        <v>-</v>
      </c>
      <c r="AW12" s="12" t="str">
        <f>IFERROR(VLOOKUP($A12,'All Running Order working doc'!$A$4:$CO$60,AW$100,FALSE),"-")</f>
        <v>-</v>
      </c>
      <c r="AX12" s="12" t="str">
        <f>IFERROR(VLOOKUP($A12,'All Running Order working doc'!$A$4:$CO$60,AX$100,FALSE),"-")</f>
        <v>-</v>
      </c>
      <c r="AY12" s="12" t="str">
        <f>IFERROR(VLOOKUP($A12,'All Running Order working doc'!$A$4:$CO$60,AY$100,FALSE),"-")</f>
        <v>-</v>
      </c>
      <c r="AZ12" s="12" t="str">
        <f>IFERROR(VLOOKUP($A12,'All Running Order working doc'!$A$4:$CO$60,AZ$100,FALSE),"-")</f>
        <v>-</v>
      </c>
      <c r="BA12" s="12" t="str">
        <f>IFERROR(VLOOKUP($A12,'All Running Order working doc'!$A$4:$CO$60,BA$100,FALSE),"-")</f>
        <v>-</v>
      </c>
      <c r="BB12" s="12" t="str">
        <f>IFERROR(VLOOKUP($A12,'All Running Order working doc'!$A$4:$CO$60,BB$100,FALSE),"-")</f>
        <v>-</v>
      </c>
      <c r="BC12" s="12" t="str">
        <f>IFERROR(VLOOKUP($A12,'All Running Order working doc'!$A$4:$CO$60,BC$100,FALSE),"-")</f>
        <v>-</v>
      </c>
      <c r="BD12" s="12" t="str">
        <f>IFERROR(VLOOKUP($A12,'All Running Order working doc'!$A$4:$CO$60,BD$100,FALSE),"-")</f>
        <v>-</v>
      </c>
      <c r="BE12" s="12" t="str">
        <f>IFERROR(VLOOKUP($A12,'All Running Order working doc'!$A$4:$CO$60,BE$100,FALSE),"-")</f>
        <v>-</v>
      </c>
      <c r="BF12" s="12" t="str">
        <f>IFERROR(VLOOKUP($A12,'All Running Order working doc'!$A$4:$CO$60,BF$100,FALSE),"-")</f>
        <v>-</v>
      </c>
      <c r="BG12" s="12" t="str">
        <f>IFERROR(VLOOKUP($A12,'All Running Order working doc'!$A$4:$CO$60,BG$100,FALSE),"-")</f>
        <v>-</v>
      </c>
      <c r="BH12" s="12" t="str">
        <f>IFERROR(VLOOKUP($A12,'All Running Order working doc'!$A$4:$CO$60,BH$100,FALSE),"-")</f>
        <v>-</v>
      </c>
      <c r="BI12" s="12" t="str">
        <f>IFERROR(VLOOKUP($A12,'All Running Order working doc'!$A$4:$CO$60,BI$100,FALSE),"-")</f>
        <v>-</v>
      </c>
      <c r="BJ12" s="12" t="str">
        <f>IFERROR(VLOOKUP($A12,'All Running Order working doc'!$A$4:$CO$60,BJ$100,FALSE),"-")</f>
        <v>-</v>
      </c>
      <c r="BK12" s="12" t="str">
        <f>IFERROR(VLOOKUP($A12,'All Running Order working doc'!$A$4:$CO$60,BK$100,FALSE),"-")</f>
        <v>-</v>
      </c>
      <c r="BL12" s="12" t="str">
        <f>IFERROR(VLOOKUP($A12,'All Running Order working doc'!$A$4:$CO$60,BL$100,FALSE),"-")</f>
        <v>-</v>
      </c>
      <c r="BM12" s="12" t="str">
        <f>IFERROR(VLOOKUP($A12,'All Running Order working doc'!$A$4:$CO$60,BM$100,FALSE),"-")</f>
        <v>-</v>
      </c>
      <c r="BN12" s="12" t="str">
        <f>IFERROR(VLOOKUP($A12,'All Running Order working doc'!$A$4:$CO$60,BN$100,FALSE),"-")</f>
        <v>-</v>
      </c>
      <c r="BO12" s="12" t="str">
        <f>IFERROR(VLOOKUP($A12,'All Running Order working doc'!$A$4:$CO$60,BO$100,FALSE),"-")</f>
        <v>-</v>
      </c>
      <c r="BP12" s="12" t="str">
        <f>IFERROR(VLOOKUP($A12,'All Running Order working doc'!$A$4:$CO$60,BP$100,FALSE),"-")</f>
        <v>-</v>
      </c>
      <c r="BQ12" s="12" t="str">
        <f>IFERROR(VLOOKUP($A12,'All Running Order working doc'!$A$4:$CO$60,BQ$100,FALSE),"-")</f>
        <v>-</v>
      </c>
      <c r="BR12" s="12" t="str">
        <f>IFERROR(VLOOKUP($A12,'All Running Order working doc'!$A$4:$CO$60,BR$100,FALSE),"-")</f>
        <v>-</v>
      </c>
      <c r="BS12" s="12" t="str">
        <f>IFERROR(VLOOKUP($A12,'All Running Order working doc'!$A$4:$CO$60,BS$100,FALSE),"-")</f>
        <v>-</v>
      </c>
      <c r="BT12" s="12" t="str">
        <f>IFERROR(VLOOKUP($A12,'All Running Order working doc'!$A$4:$CO$60,BT$100,FALSE),"-")</f>
        <v>-</v>
      </c>
      <c r="BU12" s="12" t="str">
        <f>IFERROR(VLOOKUP($A12,'All Running Order working doc'!$A$4:$CO$60,BU$100,FALSE),"-")</f>
        <v>-</v>
      </c>
      <c r="BV12" s="12" t="str">
        <f>IFERROR(VLOOKUP($A12,'All Running Order working doc'!$A$4:$CO$60,BV$100,FALSE),"-")</f>
        <v>-</v>
      </c>
      <c r="BW12" s="12" t="str">
        <f>IFERROR(VLOOKUP($A12,'All Running Order working doc'!$A$4:$CO$60,BW$100,FALSE),"-")</f>
        <v>-</v>
      </c>
      <c r="BX12" s="12" t="str">
        <f>IFERROR(VLOOKUP($A12,'All Running Order working doc'!$A$4:$CO$60,BX$100,FALSE),"-")</f>
        <v>-</v>
      </c>
      <c r="BY12" s="12" t="str">
        <f>IFERROR(VLOOKUP($A12,'All Running Order working doc'!$A$4:$CO$60,BY$100,FALSE),"-")</f>
        <v>-</v>
      </c>
      <c r="BZ12" s="12" t="str">
        <f>IFERROR(VLOOKUP($A12,'All Running Order working doc'!$A$4:$CO$60,BZ$100,FALSE),"-")</f>
        <v>-</v>
      </c>
      <c r="CA12" s="12" t="str">
        <f>IFERROR(VLOOKUP($A12,'All Running Order working doc'!$A$4:$CO$60,CA$100,FALSE),"-")</f>
        <v>-</v>
      </c>
      <c r="CB12" s="12" t="str">
        <f>IFERROR(VLOOKUP($A12,'All Running Order working doc'!$A$4:$CO$60,CB$100,FALSE),"-")</f>
        <v>-</v>
      </c>
      <c r="CC12" s="12" t="str">
        <f>IFERROR(VLOOKUP($A12,'All Running Order working doc'!$A$4:$CO$60,CC$100,FALSE),"-")</f>
        <v>-</v>
      </c>
      <c r="CD12" s="12" t="str">
        <f>IFERROR(VLOOKUP($A12,'All Running Order working doc'!$A$4:$CO$60,CD$100,FALSE),"-")</f>
        <v>-</v>
      </c>
      <c r="CE12" s="12" t="str">
        <f>IFERROR(VLOOKUP($A12,'All Running Order working doc'!$A$4:$CO$60,CE$100,FALSE),"-")</f>
        <v>-</v>
      </c>
      <c r="CF12" s="12" t="str">
        <f>IFERROR(VLOOKUP($A12,'All Running Order working doc'!$A$4:$CO$60,CF$100,FALSE),"-")</f>
        <v>-</v>
      </c>
      <c r="CG12" s="12" t="str">
        <f>IFERROR(VLOOKUP($A12,'All Running Order working doc'!$A$4:$CO$60,CG$100,FALSE),"-")</f>
        <v>-</v>
      </c>
      <c r="CH12" s="12" t="str">
        <f>IFERROR(VLOOKUP($A12,'All Running Order working doc'!$A$4:$CO$60,CH$100,FALSE),"-")</f>
        <v>-</v>
      </c>
      <c r="CI12" s="12" t="str">
        <f>IFERROR(VLOOKUP($A12,'All Running Order working doc'!$A$4:$CO$60,CI$100,FALSE),"-")</f>
        <v>-</v>
      </c>
      <c r="CJ12" s="12" t="str">
        <f>IFERROR(VLOOKUP($A12,'All Running Order working doc'!$A$4:$CO$60,CJ$100,FALSE),"-")</f>
        <v>-</v>
      </c>
      <c r="CK12" s="12" t="str">
        <f>IFERROR(VLOOKUP($A12,'All Running Order working doc'!$A$4:$CO$60,CK$100,FALSE),"-")</f>
        <v>-</v>
      </c>
      <c r="CL12" s="12" t="str">
        <f>IFERROR(VLOOKUP($A12,'All Running Order working doc'!$A$4:$CO$60,CL$100,FALSE),"-")</f>
        <v>-</v>
      </c>
      <c r="CM12" s="12" t="str">
        <f>IFERROR(VLOOKUP($A12,'All Running Order working doc'!$A$4:$CO$60,CM$100,FALSE),"-")</f>
        <v>-</v>
      </c>
      <c r="CN12" s="12" t="str">
        <f>IFERROR(VLOOKUP($A12,'All Running Order working doc'!$A$4:$CO$60,CN$100,FALSE),"-")</f>
        <v>-</v>
      </c>
      <c r="CQ12" s="3">
        <v>9</v>
      </c>
    </row>
    <row r="13" spans="1:95" x14ac:dyDescent="0.2">
      <c r="A13" s="3" t="str">
        <f>CONCATENATE(Constants!$B$6,CQ13,)</f>
        <v>Club-B10</v>
      </c>
      <c r="B13" s="12" t="str">
        <f>IFERROR(VLOOKUP($A13,'All Running Order working doc'!$A$4:$CO$60,B$100,FALSE),"-")</f>
        <v>-</v>
      </c>
      <c r="C13" s="12" t="str">
        <f>IFERROR(VLOOKUP($A13,'All Running Order working doc'!$A$4:$CO$60,C$100,FALSE),"-")</f>
        <v>-</v>
      </c>
      <c r="D13" s="12" t="str">
        <f>IFERROR(VLOOKUP($A13,'All Running Order working doc'!$A$4:$CO$60,D$100,FALSE),"-")</f>
        <v>-</v>
      </c>
      <c r="E13" s="12" t="str">
        <f>IFERROR(VLOOKUP($A13,'All Running Order working doc'!$A$4:$CO$60,E$100,FALSE),"-")</f>
        <v>-</v>
      </c>
      <c r="F13" s="12" t="str">
        <f>IFERROR(VLOOKUP($A13,'All Running Order working doc'!$A$4:$CO$60,F$100,FALSE),"-")</f>
        <v>-</v>
      </c>
      <c r="G13" s="12" t="str">
        <f>IFERROR(VLOOKUP($A13,'All Running Order working doc'!$A$4:$CO$60,G$100,FALSE),"-")</f>
        <v>-</v>
      </c>
      <c r="H13" s="12" t="str">
        <f>IFERROR(VLOOKUP($A13,'All Running Order working doc'!$A$4:$CO$60,H$100,FALSE),"-")</f>
        <v>-</v>
      </c>
      <c r="I13" s="12" t="str">
        <f>IFERROR(VLOOKUP($A13,'All Running Order working doc'!$A$4:$CO$60,I$100,FALSE),"-")</f>
        <v>-</v>
      </c>
      <c r="J13" s="12" t="str">
        <f>IFERROR(VLOOKUP($A13,'All Running Order working doc'!$A$4:$CO$60,J$100,FALSE),"-")</f>
        <v>-</v>
      </c>
      <c r="K13" s="12" t="str">
        <f>IFERROR(VLOOKUP($A13,'All Running Order working doc'!$A$4:$CO$60,K$100,FALSE),"-")</f>
        <v>-</v>
      </c>
      <c r="L13" s="12" t="str">
        <f>IFERROR(VLOOKUP($A13,'All Running Order working doc'!$A$4:$CO$60,L$100,FALSE),"-")</f>
        <v>-</v>
      </c>
      <c r="M13" s="12" t="str">
        <f>IFERROR(VLOOKUP($A13,'All Running Order working doc'!$A$4:$CO$60,M$100,FALSE),"-")</f>
        <v>-</v>
      </c>
      <c r="N13" s="12" t="str">
        <f>IFERROR(VLOOKUP($A13,'All Running Order working doc'!$A$4:$CO$60,N$100,FALSE),"-")</f>
        <v>-</v>
      </c>
      <c r="O13" s="12" t="str">
        <f>IFERROR(VLOOKUP($A13,'All Running Order working doc'!$A$4:$CO$60,O$100,FALSE),"-")</f>
        <v>-</v>
      </c>
      <c r="P13" s="12" t="str">
        <f>IFERROR(VLOOKUP($A13,'All Running Order working doc'!$A$4:$CO$60,P$100,FALSE),"-")</f>
        <v>-</v>
      </c>
      <c r="Q13" s="12" t="str">
        <f>IFERROR(VLOOKUP($A13,'All Running Order working doc'!$A$4:$CO$60,Q$100,FALSE),"-")</f>
        <v>-</v>
      </c>
      <c r="R13" s="12" t="str">
        <f>IFERROR(VLOOKUP($A13,'All Running Order working doc'!$A$4:$CO$60,R$100,FALSE),"-")</f>
        <v>-</v>
      </c>
      <c r="S13" s="12" t="str">
        <f>IFERROR(VLOOKUP($A13,'All Running Order working doc'!$A$4:$CO$60,S$100,FALSE),"-")</f>
        <v>-</v>
      </c>
      <c r="T13" s="12" t="str">
        <f>IFERROR(VLOOKUP($A13,'All Running Order working doc'!$A$4:$CO$60,T$100,FALSE),"-")</f>
        <v>-</v>
      </c>
      <c r="U13" s="12" t="str">
        <f>IFERROR(VLOOKUP($A13,'All Running Order working doc'!$A$4:$CO$60,U$100,FALSE),"-")</f>
        <v>-</v>
      </c>
      <c r="V13" s="12" t="str">
        <f>IFERROR(VLOOKUP($A13,'All Running Order working doc'!$A$4:$CO$60,V$100,FALSE),"-")</f>
        <v>-</v>
      </c>
      <c r="W13" s="12" t="str">
        <f>IFERROR(VLOOKUP($A13,'All Running Order working doc'!$A$4:$CO$60,W$100,FALSE),"-")</f>
        <v>-</v>
      </c>
      <c r="X13" s="12" t="str">
        <f>IFERROR(VLOOKUP($A13,'All Running Order working doc'!$A$4:$CO$60,X$100,FALSE),"-")</f>
        <v>-</v>
      </c>
      <c r="Y13" s="12" t="str">
        <f>IFERROR(VLOOKUP($A13,'All Running Order working doc'!$A$4:$CO$60,Y$100,FALSE),"-")</f>
        <v>-</v>
      </c>
      <c r="Z13" s="12" t="str">
        <f>IFERROR(VLOOKUP($A13,'All Running Order working doc'!$A$4:$CO$60,Z$100,FALSE),"-")</f>
        <v>-</v>
      </c>
      <c r="AA13" s="12" t="str">
        <f>IFERROR(VLOOKUP($A13,'All Running Order working doc'!$A$4:$CO$60,AA$100,FALSE),"-")</f>
        <v>-</v>
      </c>
      <c r="AB13" s="12" t="str">
        <f>IFERROR(VLOOKUP($A13,'All Running Order working doc'!$A$4:$CO$60,AB$100,FALSE),"-")</f>
        <v>-</v>
      </c>
      <c r="AC13" s="12" t="str">
        <f>IFERROR(VLOOKUP($A13,'All Running Order working doc'!$A$4:$CO$60,AC$100,FALSE),"-")</f>
        <v>-</v>
      </c>
      <c r="AD13" s="12" t="str">
        <f>IFERROR(VLOOKUP($A13,'All Running Order working doc'!$A$4:$CO$60,AD$100,FALSE),"-")</f>
        <v>-</v>
      </c>
      <c r="AE13" s="12" t="str">
        <f>IFERROR(VLOOKUP($A13,'All Running Order working doc'!$A$4:$CO$60,AE$100,FALSE),"-")</f>
        <v>-</v>
      </c>
      <c r="AF13" s="12" t="str">
        <f>IFERROR(VLOOKUP($A13,'All Running Order working doc'!$A$4:$CO$60,AF$100,FALSE),"-")</f>
        <v>-</v>
      </c>
      <c r="AG13" s="12" t="str">
        <f>IFERROR(VLOOKUP($A13,'All Running Order working doc'!$A$4:$CO$60,AG$100,FALSE),"-")</f>
        <v>-</v>
      </c>
      <c r="AH13" s="12" t="str">
        <f>IFERROR(VLOOKUP($A13,'All Running Order working doc'!$A$4:$CO$60,AH$100,FALSE),"-")</f>
        <v>-</v>
      </c>
      <c r="AI13" s="12" t="str">
        <f>IFERROR(VLOOKUP($A13,'All Running Order working doc'!$A$4:$CO$60,AI$100,FALSE),"-")</f>
        <v>-</v>
      </c>
      <c r="AJ13" s="12" t="str">
        <f>IFERROR(VLOOKUP($A13,'All Running Order working doc'!$A$4:$CO$60,AJ$100,FALSE),"-")</f>
        <v>-</v>
      </c>
      <c r="AK13" s="12" t="str">
        <f>IFERROR(VLOOKUP($A13,'All Running Order working doc'!$A$4:$CO$60,AK$100,FALSE),"-")</f>
        <v>-</v>
      </c>
      <c r="AL13" s="12" t="str">
        <f>IFERROR(VLOOKUP($A13,'All Running Order working doc'!$A$4:$CO$60,AL$100,FALSE),"-")</f>
        <v>-</v>
      </c>
      <c r="AM13" s="12" t="str">
        <f>IFERROR(VLOOKUP($A13,'All Running Order working doc'!$A$4:$CO$60,AM$100,FALSE),"-")</f>
        <v>-</v>
      </c>
      <c r="AN13" s="12" t="str">
        <f>IFERROR(VLOOKUP($A13,'All Running Order working doc'!$A$4:$CO$60,AN$100,FALSE),"-")</f>
        <v>-</v>
      </c>
      <c r="AO13" s="12" t="str">
        <f>IFERROR(VLOOKUP($A13,'All Running Order working doc'!$A$4:$CO$60,AO$100,FALSE),"-")</f>
        <v>-</v>
      </c>
      <c r="AP13" s="12" t="str">
        <f>IFERROR(VLOOKUP($A13,'All Running Order working doc'!$A$4:$CO$60,AP$100,FALSE),"-")</f>
        <v>-</v>
      </c>
      <c r="AQ13" s="12" t="str">
        <f>IFERROR(VLOOKUP($A13,'All Running Order working doc'!$A$4:$CO$60,AQ$100,FALSE),"-")</f>
        <v>-</v>
      </c>
      <c r="AR13" s="12" t="str">
        <f>IFERROR(VLOOKUP($A13,'All Running Order working doc'!$A$4:$CO$60,AR$100,FALSE),"-")</f>
        <v>-</v>
      </c>
      <c r="AS13" s="12" t="str">
        <f>IFERROR(VLOOKUP($A13,'All Running Order working doc'!$A$4:$CO$60,AS$100,FALSE),"-")</f>
        <v>-</v>
      </c>
      <c r="AT13" s="12" t="str">
        <f>IFERROR(VLOOKUP($A13,'All Running Order working doc'!$A$4:$CO$60,AT$100,FALSE),"-")</f>
        <v>-</v>
      </c>
      <c r="AU13" s="12" t="str">
        <f>IFERROR(VLOOKUP($A13,'All Running Order working doc'!$A$4:$CO$60,AU$100,FALSE),"-")</f>
        <v>-</v>
      </c>
      <c r="AV13" s="12" t="str">
        <f>IFERROR(VLOOKUP($A13,'All Running Order working doc'!$A$4:$CO$60,AV$100,FALSE),"-")</f>
        <v>-</v>
      </c>
      <c r="AW13" s="12" t="str">
        <f>IFERROR(VLOOKUP($A13,'All Running Order working doc'!$A$4:$CO$60,AW$100,FALSE),"-")</f>
        <v>-</v>
      </c>
      <c r="AX13" s="12" t="str">
        <f>IFERROR(VLOOKUP($A13,'All Running Order working doc'!$A$4:$CO$60,AX$100,FALSE),"-")</f>
        <v>-</v>
      </c>
      <c r="AY13" s="12" t="str">
        <f>IFERROR(VLOOKUP($A13,'All Running Order working doc'!$A$4:$CO$60,AY$100,FALSE),"-")</f>
        <v>-</v>
      </c>
      <c r="AZ13" s="12" t="str">
        <f>IFERROR(VLOOKUP($A13,'All Running Order working doc'!$A$4:$CO$60,AZ$100,FALSE),"-")</f>
        <v>-</v>
      </c>
      <c r="BA13" s="12" t="str">
        <f>IFERROR(VLOOKUP($A13,'All Running Order working doc'!$A$4:$CO$60,BA$100,FALSE),"-")</f>
        <v>-</v>
      </c>
      <c r="BB13" s="12" t="str">
        <f>IFERROR(VLOOKUP($A13,'All Running Order working doc'!$A$4:$CO$60,BB$100,FALSE),"-")</f>
        <v>-</v>
      </c>
      <c r="BC13" s="12" t="str">
        <f>IFERROR(VLOOKUP($A13,'All Running Order working doc'!$A$4:$CO$60,BC$100,FALSE),"-")</f>
        <v>-</v>
      </c>
      <c r="BD13" s="12" t="str">
        <f>IFERROR(VLOOKUP($A13,'All Running Order working doc'!$A$4:$CO$60,BD$100,FALSE),"-")</f>
        <v>-</v>
      </c>
      <c r="BE13" s="12" t="str">
        <f>IFERROR(VLOOKUP($A13,'All Running Order working doc'!$A$4:$CO$60,BE$100,FALSE),"-")</f>
        <v>-</v>
      </c>
      <c r="BF13" s="12" t="str">
        <f>IFERROR(VLOOKUP($A13,'All Running Order working doc'!$A$4:$CO$60,BF$100,FALSE),"-")</f>
        <v>-</v>
      </c>
      <c r="BG13" s="12" t="str">
        <f>IFERROR(VLOOKUP($A13,'All Running Order working doc'!$A$4:$CO$60,BG$100,FALSE),"-")</f>
        <v>-</v>
      </c>
      <c r="BH13" s="12" t="str">
        <f>IFERROR(VLOOKUP($A13,'All Running Order working doc'!$A$4:$CO$60,BH$100,FALSE),"-")</f>
        <v>-</v>
      </c>
      <c r="BI13" s="12" t="str">
        <f>IFERROR(VLOOKUP($A13,'All Running Order working doc'!$A$4:$CO$60,BI$100,FALSE),"-")</f>
        <v>-</v>
      </c>
      <c r="BJ13" s="12" t="str">
        <f>IFERROR(VLOOKUP($A13,'All Running Order working doc'!$A$4:$CO$60,BJ$100,FALSE),"-")</f>
        <v>-</v>
      </c>
      <c r="BK13" s="12" t="str">
        <f>IFERROR(VLOOKUP($A13,'All Running Order working doc'!$A$4:$CO$60,BK$100,FALSE),"-")</f>
        <v>-</v>
      </c>
      <c r="BL13" s="12" t="str">
        <f>IFERROR(VLOOKUP($A13,'All Running Order working doc'!$A$4:$CO$60,BL$100,FALSE),"-")</f>
        <v>-</v>
      </c>
      <c r="BM13" s="12" t="str">
        <f>IFERROR(VLOOKUP($A13,'All Running Order working doc'!$A$4:$CO$60,BM$100,FALSE),"-")</f>
        <v>-</v>
      </c>
      <c r="BN13" s="12" t="str">
        <f>IFERROR(VLOOKUP($A13,'All Running Order working doc'!$A$4:$CO$60,BN$100,FALSE),"-")</f>
        <v>-</v>
      </c>
      <c r="BO13" s="12" t="str">
        <f>IFERROR(VLOOKUP($A13,'All Running Order working doc'!$A$4:$CO$60,BO$100,FALSE),"-")</f>
        <v>-</v>
      </c>
      <c r="BP13" s="12" t="str">
        <f>IFERROR(VLOOKUP($A13,'All Running Order working doc'!$A$4:$CO$60,BP$100,FALSE),"-")</f>
        <v>-</v>
      </c>
      <c r="BQ13" s="12" t="str">
        <f>IFERROR(VLOOKUP($A13,'All Running Order working doc'!$A$4:$CO$60,BQ$100,FALSE),"-")</f>
        <v>-</v>
      </c>
      <c r="BR13" s="12" t="str">
        <f>IFERROR(VLOOKUP($A13,'All Running Order working doc'!$A$4:$CO$60,BR$100,FALSE),"-")</f>
        <v>-</v>
      </c>
      <c r="BS13" s="12" t="str">
        <f>IFERROR(VLOOKUP($A13,'All Running Order working doc'!$A$4:$CO$60,BS$100,FALSE),"-")</f>
        <v>-</v>
      </c>
      <c r="BT13" s="12" t="str">
        <f>IFERROR(VLOOKUP($A13,'All Running Order working doc'!$A$4:$CO$60,BT$100,FALSE),"-")</f>
        <v>-</v>
      </c>
      <c r="BU13" s="12" t="str">
        <f>IFERROR(VLOOKUP($A13,'All Running Order working doc'!$A$4:$CO$60,BU$100,FALSE),"-")</f>
        <v>-</v>
      </c>
      <c r="BV13" s="12" t="str">
        <f>IFERROR(VLOOKUP($A13,'All Running Order working doc'!$A$4:$CO$60,BV$100,FALSE),"-")</f>
        <v>-</v>
      </c>
      <c r="BW13" s="12" t="str">
        <f>IFERROR(VLOOKUP($A13,'All Running Order working doc'!$A$4:$CO$60,BW$100,FALSE),"-")</f>
        <v>-</v>
      </c>
      <c r="BX13" s="12" t="str">
        <f>IFERROR(VLOOKUP($A13,'All Running Order working doc'!$A$4:$CO$60,BX$100,FALSE),"-")</f>
        <v>-</v>
      </c>
      <c r="BY13" s="12" t="str">
        <f>IFERROR(VLOOKUP($A13,'All Running Order working doc'!$A$4:$CO$60,BY$100,FALSE),"-")</f>
        <v>-</v>
      </c>
      <c r="BZ13" s="12" t="str">
        <f>IFERROR(VLOOKUP($A13,'All Running Order working doc'!$A$4:$CO$60,BZ$100,FALSE),"-")</f>
        <v>-</v>
      </c>
      <c r="CA13" s="12" t="str">
        <f>IFERROR(VLOOKUP($A13,'All Running Order working doc'!$A$4:$CO$60,CA$100,FALSE),"-")</f>
        <v>-</v>
      </c>
      <c r="CB13" s="12" t="str">
        <f>IFERROR(VLOOKUP($A13,'All Running Order working doc'!$A$4:$CO$60,CB$100,FALSE),"-")</f>
        <v>-</v>
      </c>
      <c r="CC13" s="12" t="str">
        <f>IFERROR(VLOOKUP($A13,'All Running Order working doc'!$A$4:$CO$60,CC$100,FALSE),"-")</f>
        <v>-</v>
      </c>
      <c r="CD13" s="12" t="str">
        <f>IFERROR(VLOOKUP($A13,'All Running Order working doc'!$A$4:$CO$60,CD$100,FALSE),"-")</f>
        <v>-</v>
      </c>
      <c r="CE13" s="12" t="str">
        <f>IFERROR(VLOOKUP($A13,'All Running Order working doc'!$A$4:$CO$60,CE$100,FALSE),"-")</f>
        <v>-</v>
      </c>
      <c r="CF13" s="12" t="str">
        <f>IFERROR(VLOOKUP($A13,'All Running Order working doc'!$A$4:$CO$60,CF$100,FALSE),"-")</f>
        <v>-</v>
      </c>
      <c r="CG13" s="12" t="str">
        <f>IFERROR(VLOOKUP($A13,'All Running Order working doc'!$A$4:$CO$60,CG$100,FALSE),"-")</f>
        <v>-</v>
      </c>
      <c r="CH13" s="12" t="str">
        <f>IFERROR(VLOOKUP($A13,'All Running Order working doc'!$A$4:$CO$60,CH$100,FALSE),"-")</f>
        <v>-</v>
      </c>
      <c r="CI13" s="12" t="str">
        <f>IFERROR(VLOOKUP($A13,'All Running Order working doc'!$A$4:$CO$60,CI$100,FALSE),"-")</f>
        <v>-</v>
      </c>
      <c r="CJ13" s="12" t="str">
        <f>IFERROR(VLOOKUP($A13,'All Running Order working doc'!$A$4:$CO$60,CJ$100,FALSE),"-")</f>
        <v>-</v>
      </c>
      <c r="CK13" s="12" t="str">
        <f>IFERROR(VLOOKUP($A13,'All Running Order working doc'!$A$4:$CO$60,CK$100,FALSE),"-")</f>
        <v>-</v>
      </c>
      <c r="CL13" s="12" t="str">
        <f>IFERROR(VLOOKUP($A13,'All Running Order working doc'!$A$4:$CO$60,CL$100,FALSE),"-")</f>
        <v>-</v>
      </c>
      <c r="CM13" s="12" t="str">
        <f>IFERROR(VLOOKUP($A13,'All Running Order working doc'!$A$4:$CO$60,CM$100,FALSE),"-")</f>
        <v>-</v>
      </c>
      <c r="CN13" s="12" t="str">
        <f>IFERROR(VLOOKUP($A13,'All Running Order working doc'!$A$4:$CO$60,CN$100,FALSE),"-")</f>
        <v>-</v>
      </c>
      <c r="CQ13" s="3">
        <v>10</v>
      </c>
    </row>
    <row r="14" spans="1:95" x14ac:dyDescent="0.2">
      <c r="A14" s="3" t="str">
        <f>CONCATENATE(Constants!$B$6,CQ14,)</f>
        <v>Club-B11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2">
      <c r="A15" s="3" t="str">
        <f>CONCATENATE(Constants!$B$6,CQ15,)</f>
        <v>Club-B12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2">
      <c r="A16" s="3" t="str">
        <f>CONCATENATE(Constants!$B$6,CQ16,)</f>
        <v>Club-B13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2">
      <c r="A17" s="3" t="str">
        <f>CONCATENATE(Constants!$B$6,CQ17,)</f>
        <v>Club-B14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2">
      <c r="A18" s="3" t="str">
        <f>CONCATENATE(Constants!$B$6,CQ18,)</f>
        <v>Club-B15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2">
      <c r="A19" s="3" t="str">
        <f>CONCATENATE(Constants!$B$6,CQ19,)</f>
        <v>Club-B16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2">
      <c r="A20" s="3" t="str">
        <f>CONCATENATE(Constants!$B$6,CQ20,)</f>
        <v>Club-B17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2">
      <c r="A21" s="3" t="str">
        <f>CONCATENATE(Constants!$B$6,CQ21,)</f>
        <v>Club-B18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2">
      <c r="A22" s="3" t="str">
        <f>CONCATENATE(Constants!$B$6,CQ22,)</f>
        <v>Club-B19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2">
      <c r="A23" s="3" t="str">
        <f>CONCATENATE(Constants!$B$6,CQ23,)</f>
        <v>Club-B20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2">
      <c r="A24" s="3" t="str">
        <f>CONCATENATE(Constants!$B$6,CQ24,)</f>
        <v>Club-B21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2">
      <c r="A25" s="3" t="str">
        <f>CONCATENATE(Constants!$B$6,CQ25,)</f>
        <v>Club-B22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2">
      <c r="A26" s="3" t="str">
        <f>CONCATENATE(Constants!$B$6,CQ26,)</f>
        <v>Club-B23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2">
      <c r="A27" s="3" t="str">
        <f>CONCATENATE(Constants!$B$6,CQ27,)</f>
        <v>Club-B24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2">
      <c r="A28" s="3" t="str">
        <f>CONCATENATE(Constants!$B$6,CQ28,)</f>
        <v>Club-B25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2">
      <c r="A29" s="3" t="str">
        <f>CONCATENATE(Constants!$B$6,CQ29,)</f>
        <v>Club-B26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2">
      <c r="A30" s="3" t="str">
        <f>CONCATENATE(Constants!$B$6,CQ30,)</f>
        <v>Club-B27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2">
      <c r="A31" s="3" t="str">
        <f>CONCATENATE(Constants!$B$6,CQ31,)</f>
        <v>Club-B28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2">
      <c r="A32" s="3" t="str">
        <f>CONCATENATE(Constants!$B$6,CQ32,)</f>
        <v>Club-B29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2">
      <c r="A33" s="3" t="str">
        <f>CONCATENATE(Constants!$B$6,CQ33,)</f>
        <v>Club-B30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2">
      <c r="A34" s="3" t="str">
        <f>CONCATENATE(Constants!$B$6,CQ34,)</f>
        <v>Club-B31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2">
      <c r="A35" s="3" t="str">
        <f>CONCATENATE(Constants!$B$6,CQ35,)</f>
        <v>Club-B32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2">
      <c r="A36" s="3" t="str">
        <f>CONCATENATE(Constants!$B$6,CQ36,)</f>
        <v>Club-B33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2">
      <c r="A37" s="3" t="str">
        <f>CONCATENATE(Constants!$B$6,CQ37,)</f>
        <v>Club-B34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2">
      <c r="A38" s="3" t="str">
        <f>CONCATENATE(Constants!$B$6,CQ38,)</f>
        <v>Club-B35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2">
      <c r="A39" s="3" t="str">
        <f>CONCATENATE(Constants!$B$6,CQ39,)</f>
        <v>Club-B36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2">
      <c r="A40" s="3" t="str">
        <f>CONCATENATE(Constants!$B$6,CQ40,)</f>
        <v>Club-B37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2">
      <c r="A41" s="3" t="str">
        <f>CONCATENATE(Constants!$B$6,CQ41,)</f>
        <v>Club-B38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2">
      <c r="A42" s="3" t="str">
        <f>CONCATENATE(Constants!$B$6,CQ42,)</f>
        <v>Club-B39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2">
      <c r="A43" s="3" t="str">
        <f>CONCATENATE(Constants!$B$6,CQ43,)</f>
        <v>Club-B40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2">
      <c r="A44" s="3" t="str">
        <f>CONCATENATE(Constants!$B$6,CQ44,)</f>
        <v>Club-B41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2">
      <c r="A45" s="3" t="str">
        <f>CONCATENATE(Constants!$B$6,CQ45,)</f>
        <v>Club-B42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2">
      <c r="A46" s="3" t="str">
        <f>CONCATENATE(Constants!$B$6,CQ46,)</f>
        <v>Club-B43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2">
      <c r="A47" s="3" t="str">
        <f>CONCATENATE(Constants!$B$6,CQ47,)</f>
        <v>Club-B44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2">
      <c r="A48" s="3" t="str">
        <f>CONCATENATE(Constants!$B$6,CQ48,)</f>
        <v>Club-B45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2">
      <c r="A49" s="3" t="str">
        <f>CONCATENATE(Constants!$B$6,CQ49,)</f>
        <v>Club-B46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2">
      <c r="A50" s="3" t="str">
        <f>CONCATENATE(Constants!$B$6,CQ50,)</f>
        <v>Club-B47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2">
      <c r="A51" s="3" t="str">
        <f>CONCATENATE(Constants!$B$6,CQ51,)</f>
        <v>Club-B48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2">
      <c r="A52" s="3" t="str">
        <f>CONCATENATE(Constants!$B$6,CQ52,)</f>
        <v>Club-B49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2">
      <c r="A53" s="3" t="str">
        <f>CONCATENATE(Constants!$B$6,CQ53,)</f>
        <v>Club-B50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2">
      <c r="A54" s="3" t="str">
        <f>CONCATENATE(Constants!$B$6,CQ54,)</f>
        <v>Club-B51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2">
      <c r="A55" s="3" t="str">
        <f>CONCATENATE(Constants!$B$6,CQ55,)</f>
        <v>Club-B52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2">
      <c r="A56" s="3" t="str">
        <f>CONCATENATE(Constants!$B$6,CQ56,)</f>
        <v>Club-B53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2">
      <c r="A57" s="3" t="str">
        <f>CONCATENATE(Constants!$B$6,CQ57,)</f>
        <v>Club-B54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2">
      <c r="A58" s="3" t="str">
        <f>CONCATENATE(Constants!$B$6,CQ58,)</f>
        <v>Club-B55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2">
      <c r="A59" s="3" t="str">
        <f>CONCATENATE(Constants!$B$6,CQ59,)</f>
        <v>Club-B56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2">
      <c r="A60" s="3" t="str">
        <f>CONCATENATE(Constants!$B$6,CQ60,)</f>
        <v>Club-B57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2">
      <c r="A80" s="3" t="s">
        <v>57</v>
      </c>
    </row>
    <row r="100" spans="1:92" x14ac:dyDescent="0.2">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2">
      <c r="F1003" s="3" t="s">
        <v>46</v>
      </c>
    </row>
    <row r="1004" spans="6:6" x14ac:dyDescent="0.2">
      <c r="F1004" s="3" t="s">
        <v>54</v>
      </c>
    </row>
  </sheetData>
  <sheetProtection sheet="1" objects="1" scenarios="1" deleteRows="0"/>
  <mergeCells count="39">
    <mergeCell ref="CL1:CL2"/>
    <mergeCell ref="CM1:CM2"/>
    <mergeCell ref="CN1:CN2"/>
    <mergeCell ref="CF1:CF2"/>
    <mergeCell ref="CG1:CG2"/>
    <mergeCell ref="CH1:CH2"/>
    <mergeCell ref="CI1:CI2"/>
    <mergeCell ref="CJ1:CJ2"/>
    <mergeCell ref="CK1:CK2"/>
    <mergeCell ref="CE1:CE2"/>
    <mergeCell ref="BT1:BT2"/>
    <mergeCell ref="BU1:BU2"/>
    <mergeCell ref="BV1:BV2"/>
    <mergeCell ref="BW1:BW2"/>
    <mergeCell ref="BX1:BX2"/>
    <mergeCell ref="BY1:BY2"/>
    <mergeCell ref="BZ1:BZ2"/>
    <mergeCell ref="CA1:CA2"/>
    <mergeCell ref="CB1:CB2"/>
    <mergeCell ref="CC1:CC2"/>
    <mergeCell ref="CD1:CD2"/>
    <mergeCell ref="BS1:BS2"/>
    <mergeCell ref="AJ1:AJ2"/>
    <mergeCell ref="AK1:AK2"/>
    <mergeCell ref="AL1:AU1"/>
    <mergeCell ref="AV1:AV2"/>
    <mergeCell ref="AW1:AW2"/>
    <mergeCell ref="AX1:BG1"/>
    <mergeCell ref="BH1:BH2"/>
    <mergeCell ref="BI1:BI2"/>
    <mergeCell ref="BJ1:BM1"/>
    <mergeCell ref="BN1:BQ1"/>
    <mergeCell ref="BR1:BR2"/>
    <mergeCell ref="Z1:AI1"/>
    <mergeCell ref="H1:K1"/>
    <mergeCell ref="L1:L2"/>
    <mergeCell ref="N1:N2"/>
    <mergeCell ref="O1:X1"/>
    <mergeCell ref="Y1:Y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Q1004"/>
  <sheetViews>
    <sheetView topLeftCell="B1" zoomScale="80" zoomScaleNormal="80" workbookViewId="0" xr3:uid="{FF0BDA26-1AD6-5648-BD9A-E01AA4DDCA7C}">
      <selection activeCell="D3" sqref="D3"/>
    </sheetView>
  </sheetViews>
  <sheetFormatPr defaultColWidth="9.14453125" defaultRowHeight="15" x14ac:dyDescent="0.2"/>
  <cols>
    <col min="1" max="1" width="6.9921875" style="3" hidden="1" customWidth="1"/>
    <col min="2" max="2" width="4.5703125" style="3" bestFit="1" customWidth="1"/>
    <col min="3" max="4" width="20.71484375" style="22" customWidth="1"/>
    <col min="5" max="5" width="15.73828125" style="22" customWidth="1"/>
    <col min="6" max="6" width="5.6484375" style="3" customWidth="1"/>
    <col min="7" max="7" width="12.64453125" style="3" bestFit="1" customWidth="1"/>
    <col min="8" max="11" width="2.95703125" style="3" customWidth="1"/>
    <col min="12" max="12" width="7.6640625" style="3" bestFit="1" customWidth="1"/>
    <col min="13" max="13" width="9.14453125" style="3" bestFit="1" customWidth="1"/>
    <col min="14" max="14" width="6.58984375" style="3" bestFit="1" customWidth="1"/>
    <col min="15" max="24" width="2.95703125" style="3" customWidth="1"/>
    <col min="25" max="25" width="8.203125" style="3" bestFit="1" customWidth="1"/>
    <col min="26" max="35" width="2.95703125" style="3" customWidth="1"/>
    <col min="36" max="36" width="8.203125" style="3" bestFit="1" customWidth="1"/>
    <col min="37" max="37" width="11.296875" style="3" bestFit="1" customWidth="1"/>
    <col min="38" max="47" width="2.95703125" style="3" customWidth="1"/>
    <col min="48" max="48" width="8.203125" style="3" bestFit="1" customWidth="1"/>
    <col min="49" max="49" width="11.296875" style="3" bestFit="1" customWidth="1"/>
    <col min="50" max="59" width="2.95703125" style="3" customWidth="1"/>
    <col min="60" max="60" width="8.203125" style="3" bestFit="1" customWidth="1"/>
    <col min="61" max="61" width="7.93359375" style="3" bestFit="1" customWidth="1"/>
    <col min="62" max="65" width="3.765625" style="3" customWidth="1"/>
    <col min="66" max="69" width="3.765625" style="3" hidden="1" customWidth="1"/>
    <col min="70" max="71" width="9.14453125" style="3" customWidth="1"/>
    <col min="72" max="72" width="8.47265625" style="3" bestFit="1" customWidth="1"/>
    <col min="73" max="73" width="10.22265625" style="3" bestFit="1" customWidth="1"/>
    <col min="74" max="74" width="8.47265625" style="3" bestFit="1" customWidth="1"/>
    <col min="75" max="75" width="10.22265625" style="3" bestFit="1" customWidth="1"/>
    <col min="76" max="76" width="7.26171875" style="3" bestFit="1" customWidth="1"/>
    <col min="77" max="77" width="10.22265625" style="3" bestFit="1" customWidth="1"/>
    <col min="78" max="85" width="10.22265625" style="3" customWidth="1"/>
    <col min="86" max="86" width="7.93359375" style="3" bestFit="1" customWidth="1"/>
    <col min="87" max="87" width="12.375" style="3" bestFit="1" customWidth="1"/>
    <col min="88" max="88" width="9.81640625" style="3" bestFit="1" customWidth="1"/>
    <col min="89" max="89" width="10.22265625" style="3" bestFit="1" customWidth="1"/>
    <col min="90" max="90" width="12.23828125" style="3" bestFit="1" customWidth="1"/>
    <col min="91" max="92" width="16.27734375" style="3" bestFit="1" customWidth="1"/>
    <col min="93" max="94" width="9.14453125" style="3"/>
    <col min="95" max="95" width="3.359375" style="3" hidden="1" customWidth="1"/>
    <col min="96" max="16384" width="9.14453125" style="3"/>
  </cols>
  <sheetData>
    <row r="1" spans="1:95" ht="51.75" customHeight="1" x14ac:dyDescent="0.2">
      <c r="B1" s="13"/>
      <c r="C1" s="20"/>
      <c r="D1" s="20"/>
      <c r="E1" s="20"/>
      <c r="F1" s="13"/>
      <c r="G1" s="13"/>
      <c r="H1" s="35" t="s">
        <v>0</v>
      </c>
      <c r="I1" s="35"/>
      <c r="J1" s="35"/>
      <c r="K1" s="35"/>
      <c r="L1" s="36" t="s">
        <v>1</v>
      </c>
      <c r="M1" s="1"/>
      <c r="N1" s="42" t="s">
        <v>2</v>
      </c>
      <c r="O1" s="38" t="s">
        <v>3</v>
      </c>
      <c r="P1" s="38"/>
      <c r="Q1" s="38"/>
      <c r="R1" s="38"/>
      <c r="S1" s="38"/>
      <c r="T1" s="38"/>
      <c r="U1" s="38"/>
      <c r="V1" s="38"/>
      <c r="W1" s="38"/>
      <c r="X1" s="38"/>
      <c r="Y1" s="35" t="s">
        <v>4</v>
      </c>
      <c r="Z1" s="38" t="s">
        <v>5</v>
      </c>
      <c r="AA1" s="38"/>
      <c r="AB1" s="38"/>
      <c r="AC1" s="38"/>
      <c r="AD1" s="38"/>
      <c r="AE1" s="38"/>
      <c r="AF1" s="38"/>
      <c r="AG1" s="38"/>
      <c r="AH1" s="38"/>
      <c r="AI1" s="38"/>
      <c r="AJ1" s="35" t="s">
        <v>4</v>
      </c>
      <c r="AK1" s="35" t="s">
        <v>6</v>
      </c>
      <c r="AL1" s="38" t="s">
        <v>7</v>
      </c>
      <c r="AM1" s="38"/>
      <c r="AN1" s="38"/>
      <c r="AO1" s="38"/>
      <c r="AP1" s="38"/>
      <c r="AQ1" s="38"/>
      <c r="AR1" s="38"/>
      <c r="AS1" s="38"/>
      <c r="AT1" s="38"/>
      <c r="AU1" s="38"/>
      <c r="AV1" s="35" t="s">
        <v>4</v>
      </c>
      <c r="AW1" s="35" t="s">
        <v>6</v>
      </c>
      <c r="AX1" s="38" t="s">
        <v>43</v>
      </c>
      <c r="AY1" s="38"/>
      <c r="AZ1" s="38"/>
      <c r="BA1" s="38"/>
      <c r="BB1" s="38"/>
      <c r="BC1" s="38"/>
      <c r="BD1" s="38"/>
      <c r="BE1" s="38"/>
      <c r="BF1" s="38"/>
      <c r="BG1" s="38"/>
      <c r="BH1" s="35" t="s">
        <v>4</v>
      </c>
      <c r="BI1" s="35" t="s">
        <v>8</v>
      </c>
      <c r="BJ1" s="32" t="s">
        <v>9</v>
      </c>
      <c r="BK1" s="33"/>
      <c r="BL1" s="33"/>
      <c r="BM1" s="34"/>
      <c r="BN1" s="32" t="s">
        <v>9</v>
      </c>
      <c r="BO1" s="33"/>
      <c r="BP1" s="33"/>
      <c r="BQ1" s="34"/>
      <c r="BR1" s="36" t="str">
        <f>Constants!$D$2</f>
        <v>National</v>
      </c>
      <c r="BS1" s="36" t="str">
        <f>CONCATENATE("Position in "," ",Constants!$D$2)</f>
        <v>Position in  National</v>
      </c>
      <c r="BT1" s="36" t="str">
        <f>CONCATENATE(,"CLASS"," ",Constants!$B$2)</f>
        <v>CLASS Red</v>
      </c>
      <c r="BU1" s="36" t="str">
        <f>CONCATENATE("Position in CLASS"," ",Constants!$B$2)</f>
        <v>Position in CLASS Red</v>
      </c>
      <c r="BV1" s="36" t="str">
        <f>CONCATENATE(,"CLASS"," ",Constants!$B$3)</f>
        <v>CLASS Blue</v>
      </c>
      <c r="BW1" s="36" t="str">
        <f>CONCATENATE("Position in CLASS"," ",Constants!$B$3)</f>
        <v>Position in CLASS Blue</v>
      </c>
      <c r="BX1" s="36" t="str">
        <f>CONCATENATE(,Constants!$B$4," ","CLASS")</f>
        <v>Rookie CLASS</v>
      </c>
      <c r="BY1" s="36" t="str">
        <f>CONCATENATE("Position in ",Constants!$B$4," ","CLASS")</f>
        <v>Position in Rookie CLASS</v>
      </c>
      <c r="BZ1" s="36" t="str">
        <f>Constants!$D$3</f>
        <v>Clubman</v>
      </c>
      <c r="CA1" s="36" t="str">
        <f>CONCATENATE("Position in "," ",Constants!$D$3)</f>
        <v>Position in  Clubman</v>
      </c>
      <c r="CB1" s="36" t="str">
        <f>CONCATENATE(,Constants!$B$5," ","CLASS")</f>
        <v>Club-A CLASS</v>
      </c>
      <c r="CC1" s="36" t="str">
        <f>CONCATENATE("Position in ",Constants!$B$5," ","CLASS")</f>
        <v>Position in Club-A CLASS</v>
      </c>
      <c r="CD1" s="36" t="str">
        <f>CONCATENATE(,Constants!$B$6," ","CLASS")</f>
        <v>Club-B CLASS</v>
      </c>
      <c r="CE1" s="36" t="str">
        <f>CONCATENATE("Position in ",Constants!$B$6," ","CLASS")</f>
        <v>Position in Club-B CLASS</v>
      </c>
      <c r="CF1" s="36" t="str">
        <f>CONCATENATE(,Constants!$B$7," ","CLASS")</f>
        <v>Club-N CLASS</v>
      </c>
      <c r="CG1" s="36" t="str">
        <f>CONCATENATE("Position in ",Constants!$B$7," ","CLASS")</f>
        <v>Position in Club-N CLASS</v>
      </c>
      <c r="CH1" s="36" t="s">
        <v>49</v>
      </c>
      <c r="CI1" s="36" t="str">
        <f>CONCATENATE("Position in ",Constants!$C$4," ","CLASS")</f>
        <v>Position in Post-Historic CLASS</v>
      </c>
      <c r="CJ1" s="36" t="s">
        <v>10</v>
      </c>
      <c r="CK1" s="36" t="s">
        <v>11</v>
      </c>
      <c r="CL1" s="35" t="s">
        <v>12</v>
      </c>
      <c r="CM1" s="35" t="s">
        <v>13</v>
      </c>
      <c r="CN1" s="35" t="s">
        <v>50</v>
      </c>
      <c r="CO1" s="2"/>
      <c r="CP1" s="2"/>
      <c r="CQ1" s="2"/>
    </row>
    <row r="2" spans="1:95" ht="16.5" customHeight="1" x14ac:dyDescent="0.2">
      <c r="B2" s="4" t="s">
        <v>21</v>
      </c>
      <c r="C2" s="5" t="s">
        <v>22</v>
      </c>
      <c r="D2" s="5" t="s">
        <v>23</v>
      </c>
      <c r="E2" s="5" t="s">
        <v>24</v>
      </c>
      <c r="F2" s="4" t="s">
        <v>25</v>
      </c>
      <c r="G2" s="4" t="s">
        <v>26</v>
      </c>
      <c r="H2" s="6">
        <v>1</v>
      </c>
      <c r="I2" s="6">
        <v>2</v>
      </c>
      <c r="J2" s="6">
        <v>3</v>
      </c>
      <c r="K2" s="6">
        <v>4</v>
      </c>
      <c r="L2" s="37"/>
      <c r="M2" s="15" t="s">
        <v>78</v>
      </c>
      <c r="N2" s="42"/>
      <c r="O2" s="4" t="s">
        <v>27</v>
      </c>
      <c r="P2" s="4" t="s">
        <v>28</v>
      </c>
      <c r="Q2" s="4" t="s">
        <v>29</v>
      </c>
      <c r="R2" s="4" t="s">
        <v>30</v>
      </c>
      <c r="S2" s="4" t="s">
        <v>31</v>
      </c>
      <c r="T2" s="4" t="s">
        <v>32</v>
      </c>
      <c r="U2" s="4" t="s">
        <v>33</v>
      </c>
      <c r="V2" s="4" t="s">
        <v>34</v>
      </c>
      <c r="W2" s="4" t="s">
        <v>35</v>
      </c>
      <c r="X2" s="4" t="s">
        <v>36</v>
      </c>
      <c r="Y2" s="35"/>
      <c r="Z2" s="4" t="s">
        <v>27</v>
      </c>
      <c r="AA2" s="4" t="s">
        <v>28</v>
      </c>
      <c r="AB2" s="4" t="s">
        <v>29</v>
      </c>
      <c r="AC2" s="4" t="s">
        <v>30</v>
      </c>
      <c r="AD2" s="4" t="s">
        <v>31</v>
      </c>
      <c r="AE2" s="4" t="s">
        <v>32</v>
      </c>
      <c r="AF2" s="4" t="s">
        <v>33</v>
      </c>
      <c r="AG2" s="4" t="s">
        <v>34</v>
      </c>
      <c r="AH2" s="4" t="s">
        <v>35</v>
      </c>
      <c r="AI2" s="4" t="s">
        <v>36</v>
      </c>
      <c r="AJ2" s="35"/>
      <c r="AK2" s="35"/>
      <c r="AL2" s="4" t="s">
        <v>27</v>
      </c>
      <c r="AM2" s="4" t="s">
        <v>28</v>
      </c>
      <c r="AN2" s="4" t="s">
        <v>29</v>
      </c>
      <c r="AO2" s="4" t="s">
        <v>30</v>
      </c>
      <c r="AP2" s="4" t="s">
        <v>31</v>
      </c>
      <c r="AQ2" s="4" t="s">
        <v>32</v>
      </c>
      <c r="AR2" s="4" t="s">
        <v>33</v>
      </c>
      <c r="AS2" s="4" t="s">
        <v>34</v>
      </c>
      <c r="AT2" s="4" t="s">
        <v>35</v>
      </c>
      <c r="AU2" s="4" t="s">
        <v>36</v>
      </c>
      <c r="AV2" s="35"/>
      <c r="AW2" s="35"/>
      <c r="AX2" s="4" t="s">
        <v>27</v>
      </c>
      <c r="AY2" s="4" t="s">
        <v>28</v>
      </c>
      <c r="AZ2" s="4" t="s">
        <v>29</v>
      </c>
      <c r="BA2" s="4" t="s">
        <v>30</v>
      </c>
      <c r="BB2" s="4" t="s">
        <v>31</v>
      </c>
      <c r="BC2" s="4" t="s">
        <v>32</v>
      </c>
      <c r="BD2" s="4" t="s">
        <v>33</v>
      </c>
      <c r="BE2" s="4" t="s">
        <v>34</v>
      </c>
      <c r="BF2" s="4" t="s">
        <v>35</v>
      </c>
      <c r="BG2" s="4" t="s">
        <v>36</v>
      </c>
      <c r="BH2" s="35"/>
      <c r="BI2" s="35"/>
      <c r="BJ2" s="6">
        <v>1</v>
      </c>
      <c r="BK2" s="6">
        <v>2</v>
      </c>
      <c r="BL2" s="6">
        <v>3</v>
      </c>
      <c r="BM2" s="6">
        <v>4</v>
      </c>
      <c r="BN2" s="6">
        <v>1</v>
      </c>
      <c r="BO2" s="6">
        <v>2</v>
      </c>
      <c r="BP2" s="6">
        <v>3</v>
      </c>
      <c r="BQ2" s="15">
        <v>4</v>
      </c>
      <c r="BR2" s="37"/>
      <c r="BS2" s="37"/>
      <c r="BT2" s="37"/>
      <c r="BU2" s="37"/>
      <c r="BV2" s="37"/>
      <c r="BW2" s="37"/>
      <c r="BX2" s="37"/>
      <c r="BY2" s="37"/>
      <c r="BZ2" s="37"/>
      <c r="CA2" s="37"/>
      <c r="CB2" s="37"/>
      <c r="CC2" s="37"/>
      <c r="CD2" s="37"/>
      <c r="CE2" s="37"/>
      <c r="CF2" s="37"/>
      <c r="CG2" s="37"/>
      <c r="CH2" s="37"/>
      <c r="CI2" s="37"/>
      <c r="CJ2" s="37"/>
      <c r="CK2" s="37"/>
      <c r="CL2" s="35"/>
      <c r="CM2" s="35" t="s">
        <v>13</v>
      </c>
      <c r="CN2" s="35" t="s">
        <v>13</v>
      </c>
      <c r="CO2" s="2"/>
      <c r="CP2" s="2"/>
      <c r="CQ2" s="2"/>
    </row>
    <row r="3" spans="1:95" ht="16.5" customHeight="1" x14ac:dyDescent="0.2">
      <c r="C3" s="17" t="s">
        <v>39</v>
      </c>
      <c r="D3" s="17"/>
      <c r="E3" s="17"/>
      <c r="F3" s="7"/>
      <c r="G3" s="7"/>
      <c r="H3" s="8"/>
      <c r="I3" s="8"/>
      <c r="J3" s="8"/>
      <c r="K3" s="8"/>
      <c r="L3" s="8"/>
      <c r="M3" s="8"/>
      <c r="N3" s="7" t="s">
        <v>40</v>
      </c>
      <c r="O3" s="7">
        <f t="shared" ref="O3:X3" si="0">MIN(O4:O60)</f>
        <v>4</v>
      </c>
      <c r="P3" s="7">
        <f t="shared" si="0"/>
        <v>5</v>
      </c>
      <c r="Q3" s="7">
        <f t="shared" si="0"/>
        <v>6</v>
      </c>
      <c r="R3" s="7">
        <f t="shared" si="0"/>
        <v>4</v>
      </c>
      <c r="S3" s="7">
        <f t="shared" si="0"/>
        <v>3</v>
      </c>
      <c r="T3" s="7">
        <f t="shared" si="0"/>
        <v>4</v>
      </c>
      <c r="U3" s="7">
        <f t="shared" si="0"/>
        <v>2</v>
      </c>
      <c r="V3" s="7">
        <f t="shared" si="0"/>
        <v>5</v>
      </c>
      <c r="W3" s="7">
        <f t="shared" si="0"/>
        <v>0</v>
      </c>
      <c r="X3" s="7">
        <f t="shared" si="0"/>
        <v>0</v>
      </c>
      <c r="Y3" s="8">
        <f>SUM(O3:X3)</f>
        <v>33</v>
      </c>
      <c r="Z3" s="7">
        <f t="shared" ref="Z3:AI3" si="1">MIN(Z4:Z60)</f>
        <v>3</v>
      </c>
      <c r="AA3" s="7">
        <f t="shared" si="1"/>
        <v>2</v>
      </c>
      <c r="AB3" s="7">
        <f t="shared" si="1"/>
        <v>3</v>
      </c>
      <c r="AC3" s="7">
        <f t="shared" si="1"/>
        <v>5</v>
      </c>
      <c r="AD3" s="7">
        <f t="shared" si="1"/>
        <v>3</v>
      </c>
      <c r="AE3" s="7">
        <f t="shared" si="1"/>
        <v>4</v>
      </c>
      <c r="AF3" s="7">
        <f t="shared" si="1"/>
        <v>4</v>
      </c>
      <c r="AG3" s="7">
        <f t="shared" si="1"/>
        <v>3</v>
      </c>
      <c r="AH3" s="7">
        <f t="shared" si="1"/>
        <v>0</v>
      </c>
      <c r="AI3" s="7">
        <f t="shared" si="1"/>
        <v>0</v>
      </c>
      <c r="AJ3" s="8">
        <f>SUM(Z3:AI3)</f>
        <v>27</v>
      </c>
      <c r="AK3" s="8">
        <f>AJ3+Y3</f>
        <v>60</v>
      </c>
      <c r="AL3" s="7">
        <f t="shared" ref="AL3:AU3" si="2">MIN(AL4:AL60)</f>
        <v>0</v>
      </c>
      <c r="AM3" s="7">
        <f t="shared" si="2"/>
        <v>4</v>
      </c>
      <c r="AN3" s="7">
        <f t="shared" si="2"/>
        <v>3</v>
      </c>
      <c r="AO3" s="7">
        <f t="shared" si="2"/>
        <v>5</v>
      </c>
      <c r="AP3" s="7">
        <f t="shared" si="2"/>
        <v>4</v>
      </c>
      <c r="AQ3" s="7">
        <f t="shared" si="2"/>
        <v>5</v>
      </c>
      <c r="AR3" s="7">
        <f t="shared" si="2"/>
        <v>3</v>
      </c>
      <c r="AS3" s="7">
        <f t="shared" si="2"/>
        <v>4</v>
      </c>
      <c r="AT3" s="7">
        <f t="shared" si="2"/>
        <v>0</v>
      </c>
      <c r="AU3" s="7">
        <f t="shared" si="2"/>
        <v>0</v>
      </c>
      <c r="AV3" s="8">
        <f>SUM(AL3:AU3)</f>
        <v>28</v>
      </c>
      <c r="AW3" s="8">
        <f>AV3+AK3</f>
        <v>88</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88</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2">
      <c r="A4" s="3" t="str">
        <f>CONCATENATE(Constants!$B$7,CQ4,)</f>
        <v>Club-N1</v>
      </c>
      <c r="B4" s="12">
        <f>IFERROR(VLOOKUP($A4,'All Running Order working doc'!$A$4:$CO$60,B$100,FALSE),"-")</f>
        <v>4</v>
      </c>
      <c r="C4" s="12" t="str">
        <f>IFERROR(VLOOKUP($A4,'All Running Order working doc'!$A$4:$CO$60,C$100,FALSE),"-")</f>
        <v>Ricky P-M</v>
      </c>
      <c r="D4" s="12">
        <f>IFERROR(VLOOKUP($A4,'All Running Order working doc'!$A$4:$CO$60,D$100,FALSE),"-")</f>
        <v>0</v>
      </c>
      <c r="E4" s="12" t="str">
        <f>IFERROR(VLOOKUP($A4,'All Running Order working doc'!$A$4:$CO$60,E$100,FALSE),"-")</f>
        <v>Kincraft</v>
      </c>
      <c r="F4" s="12">
        <f>IFERROR(VLOOKUP($A4,'All Running Order working doc'!$A$4:$CO$60,F$100,FALSE),"-")</f>
        <v>1650</v>
      </c>
      <c r="G4" s="12" t="str">
        <f>IFERROR(VLOOKUP($A4,'All Running Order working doc'!$A$4:$CO$60,G$100,FALSE),"-")</f>
        <v>Live</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Clubman</v>
      </c>
      <c r="N4" s="12" t="str">
        <f>IFERROR(VLOOKUP($A4,'All Running Order working doc'!$A$4:$CO$60,N$100,FALSE),"-")</f>
        <v>Club-N</v>
      </c>
      <c r="O4" s="12">
        <f>IFERROR(VLOOKUP($A4,'All Running Order working doc'!$A$4:$CO$60,O$100,FALSE),"-")</f>
        <v>4</v>
      </c>
      <c r="P4" s="12">
        <f>IFERROR(VLOOKUP($A4,'All Running Order working doc'!$A$4:$CO$60,P$100,FALSE),"-")</f>
        <v>7</v>
      </c>
      <c r="Q4" s="12">
        <f>IFERROR(VLOOKUP($A4,'All Running Order working doc'!$A$4:$CO$60,Q$100,FALSE),"-")</f>
        <v>6</v>
      </c>
      <c r="R4" s="12">
        <f>IFERROR(VLOOKUP($A4,'All Running Order working doc'!$A$4:$CO$60,R$100,FALSE),"-")</f>
        <v>4</v>
      </c>
      <c r="S4" s="12">
        <f>IFERROR(VLOOKUP($A4,'All Running Order working doc'!$A$4:$CO$60,S$100,FALSE),"-")</f>
        <v>3</v>
      </c>
      <c r="T4" s="12">
        <f>IFERROR(VLOOKUP($A4,'All Running Order working doc'!$A$4:$CO$60,T$100,FALSE),"-")</f>
        <v>4</v>
      </c>
      <c r="U4" s="12">
        <f>IFERROR(VLOOKUP($A4,'All Running Order working doc'!$A$4:$CO$60,U$100,FALSE),"-")</f>
        <v>2</v>
      </c>
      <c r="V4" s="12">
        <f>IFERROR(VLOOKUP($A4,'All Running Order working doc'!$A$4:$CO$60,V$100,FALSE),"-")</f>
        <v>7</v>
      </c>
      <c r="W4" s="12">
        <f>IFERROR(VLOOKUP($A4,'All Running Order working doc'!$A$4:$CO$60,W$100,FALSE),"-")</f>
        <v>0</v>
      </c>
      <c r="X4" s="12">
        <f>IFERROR(VLOOKUP($A4,'All Running Order working doc'!$A$4:$CO$60,X$100,FALSE),"-")</f>
        <v>0</v>
      </c>
      <c r="Y4" s="12">
        <f>IFERROR(VLOOKUP($A4,'All Running Order working doc'!$A$4:$CO$60,Y$100,FALSE),"-")</f>
        <v>37</v>
      </c>
      <c r="Z4" s="12">
        <f>IFERROR(VLOOKUP($A4,'All Running Order working doc'!$A$4:$CO$60,Z$100,FALSE),"-")</f>
        <v>3</v>
      </c>
      <c r="AA4" s="12">
        <f>IFERROR(VLOOKUP($A4,'All Running Order working doc'!$A$4:$CO$60,AA$100,FALSE),"-")</f>
        <v>4</v>
      </c>
      <c r="AB4" s="12">
        <f>IFERROR(VLOOKUP($A4,'All Running Order working doc'!$A$4:$CO$60,AB$100,FALSE),"-")</f>
        <v>3</v>
      </c>
      <c r="AC4" s="12">
        <f>IFERROR(VLOOKUP($A4,'All Running Order working doc'!$A$4:$CO$60,AC$100,FALSE),"-")</f>
        <v>5</v>
      </c>
      <c r="AD4" s="12">
        <f>IFERROR(VLOOKUP($A4,'All Running Order working doc'!$A$4:$CO$60,AD$100,FALSE),"-")</f>
        <v>3</v>
      </c>
      <c r="AE4" s="12">
        <f>IFERROR(VLOOKUP($A4,'All Running Order working doc'!$A$4:$CO$60,AE$100,FALSE),"-")</f>
        <v>5</v>
      </c>
      <c r="AF4" s="12">
        <f>IFERROR(VLOOKUP($A4,'All Running Order working doc'!$A$4:$CO$60,AF$100,FALSE),"-")</f>
        <v>4</v>
      </c>
      <c r="AG4" s="12">
        <f>IFERROR(VLOOKUP($A4,'All Running Order working doc'!$A$4:$CO$60,AG$100,FALSE),"-")</f>
        <v>3</v>
      </c>
      <c r="AH4" s="12">
        <f>IFERROR(VLOOKUP($A4,'All Running Order working doc'!$A$4:$CO$60,AH$100,FALSE),"-")</f>
        <v>0</v>
      </c>
      <c r="AI4" s="12">
        <f>IFERROR(VLOOKUP($A4,'All Running Order working doc'!$A$4:$CO$60,AI$100,FALSE),"-")</f>
        <v>0</v>
      </c>
      <c r="AJ4" s="12">
        <f>IFERROR(VLOOKUP($A4,'All Running Order working doc'!$A$4:$CO$60,AJ$100,FALSE),"-")</f>
        <v>30</v>
      </c>
      <c r="AK4" s="12">
        <f>IFERROR(VLOOKUP($A4,'All Running Order working doc'!$A$4:$CO$60,AK$100,FALSE),"-")</f>
        <v>67</v>
      </c>
      <c r="AL4" s="12">
        <f>IFERROR(VLOOKUP($A4,'All Running Order working doc'!$A$4:$CO$60,AL$100,FALSE),"-")</f>
        <v>0</v>
      </c>
      <c r="AM4" s="12">
        <f>IFERROR(VLOOKUP($A4,'All Running Order working doc'!$A$4:$CO$60,AM$100,FALSE),"-")</f>
        <v>5</v>
      </c>
      <c r="AN4" s="12">
        <f>IFERROR(VLOOKUP($A4,'All Running Order working doc'!$A$4:$CO$60,AN$100,FALSE),"-")</f>
        <v>3</v>
      </c>
      <c r="AO4" s="12">
        <f>IFERROR(VLOOKUP($A4,'All Running Order working doc'!$A$4:$CO$60,AO$100,FALSE),"-")</f>
        <v>5</v>
      </c>
      <c r="AP4" s="12">
        <f>IFERROR(VLOOKUP($A4,'All Running Order working doc'!$A$4:$CO$60,AP$100,FALSE),"-")</f>
        <v>4</v>
      </c>
      <c r="AQ4" s="12">
        <f>IFERROR(VLOOKUP($A4,'All Running Order working doc'!$A$4:$CO$60,AQ$100,FALSE),"-")</f>
        <v>5</v>
      </c>
      <c r="AR4" s="12">
        <f>IFERROR(VLOOKUP($A4,'All Running Order working doc'!$A$4:$CO$60,AR$100,FALSE),"-")</f>
        <v>3</v>
      </c>
      <c r="AS4" s="12">
        <f>IFERROR(VLOOKUP($A4,'All Running Order working doc'!$A$4:$CO$60,AS$100,FALSE),"-")</f>
        <v>4</v>
      </c>
      <c r="AT4" s="12">
        <f>IFERROR(VLOOKUP($A4,'All Running Order working doc'!$A$4:$CO$60,AT$100,FALSE),"-")</f>
        <v>0</v>
      </c>
      <c r="AU4" s="12">
        <f>IFERROR(VLOOKUP($A4,'All Running Order working doc'!$A$4:$CO$60,AU$100,FALSE),"-")</f>
        <v>0</v>
      </c>
      <c r="AV4" s="12">
        <f>IFERROR(VLOOKUP($A4,'All Running Order working doc'!$A$4:$CO$60,AV$100,FALSE),"-")</f>
        <v>29</v>
      </c>
      <c r="AW4" s="12">
        <f>IFERROR(VLOOKUP($A4,'All Running Order working doc'!$A$4:$CO$60,AW$100,FALSE),"-")</f>
        <v>96</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96</v>
      </c>
      <c r="BJ4" s="12">
        <f>IFERROR(VLOOKUP($A4,'All Running Order working doc'!$A$4:$CO$60,BJ$100,FALSE),"-")</f>
        <v>19</v>
      </c>
      <c r="BK4" s="12">
        <f>IFERROR(VLOOKUP($A4,'All Running Order working doc'!$A$4:$CO$60,BK$100,FALSE),"-")</f>
        <v>18</v>
      </c>
      <c r="BL4" s="12">
        <f>IFERROR(VLOOKUP($A4,'All Running Order working doc'!$A$4:$CO$60,BL$100,FALSE),"-")</f>
        <v>19</v>
      </c>
      <c r="BM4" s="12">
        <f>IFERROR(VLOOKUP($A4,'All Running Order working doc'!$A$4:$CO$60,BM$100,FALSE),"-")</f>
        <v>19</v>
      </c>
      <c r="BN4" s="12">
        <f>IFERROR(VLOOKUP($A4,'All Running Order working doc'!$A$4:$CO$60,BN$100,FALSE),"-")</f>
        <v>19</v>
      </c>
      <c r="BO4" s="12">
        <f>IFERROR(VLOOKUP($A4,'All Running Order working doc'!$A$4:$CO$60,BO$100,FALSE),"-")</f>
        <v>18</v>
      </c>
      <c r="BP4" s="12">
        <f>IFERROR(VLOOKUP($A4,'All Running Order working doc'!$A$4:$CO$60,BP$100,FALSE),"-")</f>
        <v>19</v>
      </c>
      <c r="BQ4" s="12">
        <f>IFERROR(VLOOKUP($A4,'All Running Order working doc'!$A$4:$CO$60,BQ$100,FALSE),"-")</f>
        <v>19</v>
      </c>
      <c r="BR4" s="12" t="str">
        <f>IFERROR(VLOOKUP($A4,'All Running Order working doc'!$A$4:$CO$60,BR$100,FALSE),"-")</f>
        <v>-</v>
      </c>
      <c r="BS4" s="12" t="str">
        <f>IFERROR(VLOOKUP($A4,'All Running Order working doc'!$A$4:$CO$60,BS$100,FALSE),"-")</f>
        <v/>
      </c>
      <c r="BT4" s="12" t="str">
        <f>IFERROR(VLOOKUP($A4,'All Running Order working doc'!$A$4:$CO$60,BT$100,FALSE),"-")</f>
        <v>-</v>
      </c>
      <c r="BU4" s="12" t="str">
        <f>IFERROR(VLOOKUP($A4,'All Running Order working doc'!$A$4:$CO$60,BU$100,FALSE),"-")</f>
        <v/>
      </c>
      <c r="BV4" s="12" t="str">
        <f>IFERROR(VLOOKUP($A4,'All Running Order working doc'!$A$4:$CO$60,BV$100,FALSE),"-")</f>
        <v>-</v>
      </c>
      <c r="BW4" s="12" t="str">
        <f>IFERROR(VLOOKUP($A4,'All Running Order working doc'!$A$4:$CO$60,BW$100,FALSE),"-")</f>
        <v/>
      </c>
      <c r="BX4" s="12" t="str">
        <f>IFERROR(VLOOKUP($A4,'All Running Order working doc'!$A$4:$CO$60,BX$100,FALSE),"-")</f>
        <v>-</v>
      </c>
      <c r="BY4" s="12" t="str">
        <f>IFERROR(VLOOKUP($A4,'All Running Order working doc'!$A$4:$CO$60,BY$100,FALSE),"-")</f>
        <v/>
      </c>
      <c r="BZ4" s="12">
        <f>IFERROR(VLOOKUP($A4,'All Running Order working doc'!$A$4:$CO$60,BZ$100,FALSE),"-")</f>
        <v>19</v>
      </c>
      <c r="CA4" s="12">
        <f>IFERROR(VLOOKUP($A4,'All Running Order working doc'!$A$4:$CO$60,CA$100,FALSE),"-")</f>
        <v>3</v>
      </c>
      <c r="CB4" s="12" t="str">
        <f>IFERROR(VLOOKUP($A4,'All Running Order working doc'!$A$4:$CO$60,CB$100,FALSE),"-")</f>
        <v>-</v>
      </c>
      <c r="CC4" s="12" t="str">
        <f>IFERROR(VLOOKUP($A4,'All Running Order working doc'!$A$4:$CO$60,CC$100,FALSE),"-")</f>
        <v/>
      </c>
      <c r="CD4" s="12" t="str">
        <f>IFERROR(VLOOKUP($A4,'All Running Order working doc'!$A$4:$CO$60,CD$100,FALSE),"-")</f>
        <v>-</v>
      </c>
      <c r="CE4" s="12" t="str">
        <f>IFERROR(VLOOKUP($A4,'All Running Order working doc'!$A$4:$CO$60,CE$100,FALSE),"-")</f>
        <v/>
      </c>
      <c r="CF4" s="12">
        <f>IFERROR(VLOOKUP($A4,'All Running Order working doc'!$A$4:$CO$60,CF$100,FALSE),"-")</f>
        <v>19</v>
      </c>
      <c r="CG4" s="12">
        <f>IFERROR(VLOOKUP($A4,'All Running Order working doc'!$A$4:$CO$60,CG$100,FALSE),"-")</f>
        <v>1</v>
      </c>
      <c r="CH4" s="12" t="str">
        <f>IFERROR(VLOOKUP($A4,'All Running Order working doc'!$A$4:$CO$60,CH$100,FALSE),"-")</f>
        <v>-</v>
      </c>
      <c r="CI4" s="12" t="str">
        <f>IFERROR(VLOOKUP($A4,'All Running Order working doc'!$A$4:$CO$60,CI$100,FALSE),"-")</f>
        <v xml:space="preserve"> </v>
      </c>
      <c r="CJ4" s="12">
        <f>IFERROR(VLOOKUP($A4,'All Running Order working doc'!$A$4:$CO$60,CJ$100,FALSE),"-")</f>
        <v>19</v>
      </c>
      <c r="CK4" s="12">
        <f>IFERROR(VLOOKUP($A4,'All Running Order working doc'!$A$4:$CO$60,CK$100,FALSE),"-")</f>
        <v>9</v>
      </c>
      <c r="CL4" s="12" t="str">
        <f>IFERROR(VLOOKUP($A4,'All Running Order working doc'!$A$4:$CO$60,CL$100,FALSE),"-")</f>
        <v>1</v>
      </c>
      <c r="CM4" s="12">
        <f>IFERROR(VLOOKUP($A4,'All Running Order working doc'!$A$4:$CO$60,CM$100,FALSE),"-")</f>
        <v>9</v>
      </c>
      <c r="CN4" s="12" t="str">
        <f>IFERROR(VLOOKUP($A4,'All Running Order working doc'!$A$4:$CO$60,CN$100,FALSE),"-")</f>
        <v xml:space="preserve"> </v>
      </c>
      <c r="CO4" s="19"/>
      <c r="CP4" s="19"/>
      <c r="CQ4" s="19">
        <v>1</v>
      </c>
    </row>
    <row r="5" spans="1:95" x14ac:dyDescent="0.2">
      <c r="A5" s="3" t="str">
        <f>CONCATENATE(Constants!$B$7,CQ5,)</f>
        <v>Club-N2</v>
      </c>
      <c r="B5" s="12">
        <f>IFERROR(VLOOKUP($A5,'All Running Order working doc'!$A$4:$CO$60,B$100,FALSE),"-")</f>
        <v>28</v>
      </c>
      <c r="C5" s="12" t="str">
        <f>IFERROR(VLOOKUP($A5,'All Running Order working doc'!$A$4:$CO$60,C$100,FALSE),"-")</f>
        <v>Greg Hodge</v>
      </c>
      <c r="D5" s="12">
        <f>IFERROR(VLOOKUP($A5,'All Running Order working doc'!$A$4:$CO$60,D$100,FALSE),"-")</f>
        <v>0</v>
      </c>
      <c r="E5" s="12" t="str">
        <f>IFERROR(VLOOKUP($A5,'All Running Order working doc'!$A$4:$CO$60,E$100,FALSE),"-")</f>
        <v>SRB</v>
      </c>
      <c r="F5" s="12">
        <f>IFERROR(VLOOKUP($A5,'All Running Order working doc'!$A$4:$CO$60,F$100,FALSE),"-")</f>
        <v>0</v>
      </c>
      <c r="G5" s="12" t="str">
        <f>IFERROR(VLOOKUP($A5,'All Running Order working doc'!$A$4:$CO$60,G$100,FALSE),"-")</f>
        <v>IRS</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f>IFERROR(VLOOKUP($A5,'All Running Order working doc'!$A$4:$CO$60,L$100,FALSE),"-")</f>
        <v>0</v>
      </c>
      <c r="M5" s="12" t="str">
        <f>IFERROR(VLOOKUP($A5,'All Running Order working doc'!$A$4:$CO$60,M$100,FALSE),"-")</f>
        <v>Clubman</v>
      </c>
      <c r="N5" s="12" t="str">
        <f>IFERROR(VLOOKUP($A5,'All Running Order working doc'!$A$4:$CO$60,N$100,FALSE),"-")</f>
        <v>Club-N</v>
      </c>
      <c r="O5" s="12">
        <f>IFERROR(VLOOKUP($A5,'All Running Order working doc'!$A$4:$CO$60,O$100,FALSE),"-")</f>
        <v>6</v>
      </c>
      <c r="P5" s="12">
        <f>IFERROR(VLOOKUP($A5,'All Running Order working doc'!$A$4:$CO$60,P$100,FALSE),"-")</f>
        <v>5</v>
      </c>
      <c r="Q5" s="12">
        <f>IFERROR(VLOOKUP($A5,'All Running Order working doc'!$A$4:$CO$60,Q$100,FALSE),"-")</f>
        <v>7</v>
      </c>
      <c r="R5" s="12">
        <f>IFERROR(VLOOKUP($A5,'All Running Order working doc'!$A$4:$CO$60,R$100,FALSE),"-")</f>
        <v>7</v>
      </c>
      <c r="S5" s="12">
        <f>IFERROR(VLOOKUP($A5,'All Running Order working doc'!$A$4:$CO$60,S$100,FALSE),"-")</f>
        <v>7</v>
      </c>
      <c r="T5" s="12">
        <f>IFERROR(VLOOKUP($A5,'All Running Order working doc'!$A$4:$CO$60,T$100,FALSE),"-")</f>
        <v>8</v>
      </c>
      <c r="U5" s="12">
        <f>IFERROR(VLOOKUP($A5,'All Running Order working doc'!$A$4:$CO$60,U$100,FALSE),"-")</f>
        <v>5</v>
      </c>
      <c r="V5" s="12">
        <f>IFERROR(VLOOKUP($A5,'All Running Order working doc'!$A$4:$CO$60,V$100,FALSE),"-")</f>
        <v>7</v>
      </c>
      <c r="W5" s="12">
        <f>IFERROR(VLOOKUP($A5,'All Running Order working doc'!$A$4:$CO$60,W$100,FALSE),"-")</f>
        <v>0</v>
      </c>
      <c r="X5" s="12">
        <f>IFERROR(VLOOKUP($A5,'All Running Order working doc'!$A$4:$CO$60,X$100,FALSE),"-")</f>
        <v>0</v>
      </c>
      <c r="Y5" s="12">
        <f>IFERROR(VLOOKUP($A5,'All Running Order working doc'!$A$4:$CO$60,Y$100,FALSE),"-")</f>
        <v>52</v>
      </c>
      <c r="Z5" s="12">
        <f>IFERROR(VLOOKUP($A5,'All Running Order working doc'!$A$4:$CO$60,Z$100,FALSE),"-")</f>
        <v>6</v>
      </c>
      <c r="AA5" s="12">
        <f>IFERROR(VLOOKUP($A5,'All Running Order working doc'!$A$4:$CO$60,AA$100,FALSE),"-")</f>
        <v>2</v>
      </c>
      <c r="AB5" s="12">
        <f>IFERROR(VLOOKUP($A5,'All Running Order working doc'!$A$4:$CO$60,AB$100,FALSE),"-")</f>
        <v>3</v>
      </c>
      <c r="AC5" s="12">
        <f>IFERROR(VLOOKUP($A5,'All Running Order working doc'!$A$4:$CO$60,AC$100,FALSE),"-")</f>
        <v>6</v>
      </c>
      <c r="AD5" s="12">
        <f>IFERROR(VLOOKUP($A5,'All Running Order working doc'!$A$4:$CO$60,AD$100,FALSE),"-")</f>
        <v>5</v>
      </c>
      <c r="AE5" s="12">
        <f>IFERROR(VLOOKUP($A5,'All Running Order working doc'!$A$4:$CO$60,AE$100,FALSE),"-")</f>
        <v>4</v>
      </c>
      <c r="AF5" s="12">
        <f>IFERROR(VLOOKUP($A5,'All Running Order working doc'!$A$4:$CO$60,AF$100,FALSE),"-")</f>
        <v>4</v>
      </c>
      <c r="AG5" s="12">
        <f>IFERROR(VLOOKUP($A5,'All Running Order working doc'!$A$4:$CO$60,AG$100,FALSE),"-")</f>
        <v>6</v>
      </c>
      <c r="AH5" s="12">
        <f>IFERROR(VLOOKUP($A5,'All Running Order working doc'!$A$4:$CO$60,AH$100,FALSE),"-")</f>
        <v>0</v>
      </c>
      <c r="AI5" s="12">
        <f>IFERROR(VLOOKUP($A5,'All Running Order working doc'!$A$4:$CO$60,AI$100,FALSE),"-")</f>
        <v>0</v>
      </c>
      <c r="AJ5" s="12">
        <f>IFERROR(VLOOKUP($A5,'All Running Order working doc'!$A$4:$CO$60,AJ$100,FALSE),"-")</f>
        <v>36</v>
      </c>
      <c r="AK5" s="12">
        <f>IFERROR(VLOOKUP($A5,'All Running Order working doc'!$A$4:$CO$60,AK$100,FALSE),"-")</f>
        <v>88</v>
      </c>
      <c r="AL5" s="12">
        <f>IFERROR(VLOOKUP($A5,'All Running Order working doc'!$A$4:$CO$60,AL$100,FALSE),"-")</f>
        <v>6</v>
      </c>
      <c r="AM5" s="12">
        <f>IFERROR(VLOOKUP($A5,'All Running Order working doc'!$A$4:$CO$60,AM$100,FALSE),"-")</f>
        <v>4</v>
      </c>
      <c r="AN5" s="12">
        <f>IFERROR(VLOOKUP($A5,'All Running Order working doc'!$A$4:$CO$60,AN$100,FALSE),"-")</f>
        <v>3</v>
      </c>
      <c r="AO5" s="12">
        <f>IFERROR(VLOOKUP($A5,'All Running Order working doc'!$A$4:$CO$60,AO$100,FALSE),"-")</f>
        <v>9</v>
      </c>
      <c r="AP5" s="12">
        <f>IFERROR(VLOOKUP($A5,'All Running Order working doc'!$A$4:$CO$60,AP$100,FALSE),"-")</f>
        <v>7</v>
      </c>
      <c r="AQ5" s="12">
        <f>IFERROR(VLOOKUP($A5,'All Running Order working doc'!$A$4:$CO$60,AQ$100,FALSE),"-")</f>
        <v>6</v>
      </c>
      <c r="AR5" s="12">
        <f>IFERROR(VLOOKUP($A5,'All Running Order working doc'!$A$4:$CO$60,AR$100,FALSE),"-")</f>
        <v>6</v>
      </c>
      <c r="AS5" s="12">
        <f>IFERROR(VLOOKUP($A5,'All Running Order working doc'!$A$4:$CO$60,AS$100,FALSE),"-")</f>
        <v>7</v>
      </c>
      <c r="AT5" s="12">
        <f>IFERROR(VLOOKUP($A5,'All Running Order working doc'!$A$4:$CO$60,AT$100,FALSE),"-")</f>
        <v>0</v>
      </c>
      <c r="AU5" s="12">
        <f>IFERROR(VLOOKUP($A5,'All Running Order working doc'!$A$4:$CO$60,AU$100,FALSE),"-")</f>
        <v>0</v>
      </c>
      <c r="AV5" s="12">
        <f>IFERROR(VLOOKUP($A5,'All Running Order working doc'!$A$4:$CO$60,AV$100,FALSE),"-")</f>
        <v>48</v>
      </c>
      <c r="AW5" s="12">
        <f>IFERROR(VLOOKUP($A5,'All Running Order working doc'!$A$4:$CO$60,AW$100,FALSE),"-")</f>
        <v>136</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136</v>
      </c>
      <c r="BJ5" s="12">
        <f>IFERROR(VLOOKUP($A5,'All Running Order working doc'!$A$4:$CO$60,BJ$100,FALSE),"-")</f>
        <v>27</v>
      </c>
      <c r="BK5" s="12">
        <f>IFERROR(VLOOKUP($A5,'All Running Order working doc'!$A$4:$CO$60,BK$100,FALSE),"-")</f>
        <v>25</v>
      </c>
      <c r="BL5" s="12">
        <f>IFERROR(VLOOKUP($A5,'All Running Order working doc'!$A$4:$CO$60,BL$100,FALSE),"-")</f>
        <v>25</v>
      </c>
      <c r="BM5" s="12">
        <f>IFERROR(VLOOKUP($A5,'All Running Order working doc'!$A$4:$CO$60,BM$100,FALSE),"-")</f>
        <v>25</v>
      </c>
      <c r="BN5" s="12">
        <f>IFERROR(VLOOKUP($A5,'All Running Order working doc'!$A$4:$CO$60,BN$100,FALSE),"-")</f>
        <v>27</v>
      </c>
      <c r="BO5" s="12">
        <f>IFERROR(VLOOKUP($A5,'All Running Order working doc'!$A$4:$CO$60,BO$100,FALSE),"-")</f>
        <v>24</v>
      </c>
      <c r="BP5" s="12">
        <f>IFERROR(VLOOKUP($A5,'All Running Order working doc'!$A$4:$CO$60,BP$100,FALSE),"-")</f>
        <v>25</v>
      </c>
      <c r="BQ5" s="12">
        <f>IFERROR(VLOOKUP($A5,'All Running Order working doc'!$A$4:$CO$60,BQ$100,FALSE),"-")</f>
        <v>25</v>
      </c>
      <c r="BR5" s="12" t="str">
        <f>IFERROR(VLOOKUP($A5,'All Running Order working doc'!$A$4:$CO$60,BR$100,FALSE),"-")</f>
        <v>-</v>
      </c>
      <c r="BS5" s="12" t="str">
        <f>IFERROR(VLOOKUP($A5,'All Running Order working doc'!$A$4:$CO$60,BS$100,FALSE),"-")</f>
        <v/>
      </c>
      <c r="BT5" s="12" t="str">
        <f>IFERROR(VLOOKUP($A5,'All Running Order working doc'!$A$4:$CO$60,BT$100,FALSE),"-")</f>
        <v>-</v>
      </c>
      <c r="BU5" s="12" t="str">
        <f>IFERROR(VLOOKUP($A5,'All Running Order working doc'!$A$4:$CO$60,BU$100,FALSE),"-")</f>
        <v/>
      </c>
      <c r="BV5" s="12" t="str">
        <f>IFERROR(VLOOKUP($A5,'All Running Order working doc'!$A$4:$CO$60,BV$100,FALSE),"-")</f>
        <v>-</v>
      </c>
      <c r="BW5" s="12" t="str">
        <f>IFERROR(VLOOKUP($A5,'All Running Order working doc'!$A$4:$CO$60,BW$100,FALSE),"-")</f>
        <v/>
      </c>
      <c r="BX5" s="12" t="str">
        <f>IFERROR(VLOOKUP($A5,'All Running Order working doc'!$A$4:$CO$60,BX$100,FALSE),"-")</f>
        <v>-</v>
      </c>
      <c r="BY5" s="12" t="str">
        <f>IFERROR(VLOOKUP($A5,'All Running Order working doc'!$A$4:$CO$60,BY$100,FALSE),"-")</f>
        <v/>
      </c>
      <c r="BZ5" s="12">
        <f>IFERROR(VLOOKUP($A5,'All Running Order working doc'!$A$4:$CO$60,BZ$100,FALSE),"-")</f>
        <v>25</v>
      </c>
      <c r="CA5" s="12">
        <f>IFERROR(VLOOKUP($A5,'All Running Order working doc'!$A$4:$CO$60,CA$100,FALSE),"-")</f>
        <v>6</v>
      </c>
      <c r="CB5" s="12" t="str">
        <f>IFERROR(VLOOKUP($A5,'All Running Order working doc'!$A$4:$CO$60,CB$100,FALSE),"-")</f>
        <v>-</v>
      </c>
      <c r="CC5" s="12" t="str">
        <f>IFERROR(VLOOKUP($A5,'All Running Order working doc'!$A$4:$CO$60,CC$100,FALSE),"-")</f>
        <v/>
      </c>
      <c r="CD5" s="12" t="str">
        <f>IFERROR(VLOOKUP($A5,'All Running Order working doc'!$A$4:$CO$60,CD$100,FALSE),"-")</f>
        <v>-</v>
      </c>
      <c r="CE5" s="12" t="str">
        <f>IFERROR(VLOOKUP($A5,'All Running Order working doc'!$A$4:$CO$60,CE$100,FALSE),"-")</f>
        <v/>
      </c>
      <c r="CF5" s="12">
        <f>IFERROR(VLOOKUP($A5,'All Running Order working doc'!$A$4:$CO$60,CF$100,FALSE),"-")</f>
        <v>25</v>
      </c>
      <c r="CG5" s="12">
        <f>IFERROR(VLOOKUP($A5,'All Running Order working doc'!$A$4:$CO$60,CG$100,FALSE),"-")</f>
        <v>2</v>
      </c>
      <c r="CH5" s="12" t="str">
        <f>IFERROR(VLOOKUP($A5,'All Running Order working doc'!$A$4:$CO$60,CH$100,FALSE),"-")</f>
        <v>-</v>
      </c>
      <c r="CI5" s="12" t="str">
        <f>IFERROR(VLOOKUP($A5,'All Running Order working doc'!$A$4:$CO$60,CI$100,FALSE),"-")</f>
        <v xml:space="preserve"> </v>
      </c>
      <c r="CJ5" s="12" t="str">
        <f>IFERROR(VLOOKUP($A5,'All Running Order working doc'!$A$4:$CO$60,CJ$100,FALSE),"-")</f>
        <v>-</v>
      </c>
      <c r="CK5" s="12" t="str">
        <f>IFERROR(VLOOKUP($A5,'All Running Order working doc'!$A$4:$CO$60,CK$100,FALSE),"-")</f>
        <v xml:space="preserve"> </v>
      </c>
      <c r="CL5" s="12" t="str">
        <f>IFERROR(VLOOKUP($A5,'All Running Order working doc'!$A$4:$CO$60,CL$100,FALSE),"-")</f>
        <v>2</v>
      </c>
      <c r="CM5" s="12" t="str">
        <f>IFERROR(VLOOKUP($A5,'All Running Order working doc'!$A$4:$CO$60,CM$100,FALSE),"-")</f>
        <v xml:space="preserve"> </v>
      </c>
      <c r="CN5" s="12" t="str">
        <f>IFERROR(VLOOKUP($A5,'All Running Order working doc'!$A$4:$CO$60,CN$100,FALSE),"-")</f>
        <v xml:space="preserve"> </v>
      </c>
      <c r="CQ5" s="3">
        <v>2</v>
      </c>
    </row>
    <row r="6" spans="1:95" x14ac:dyDescent="0.2">
      <c r="A6" s="3" t="str">
        <f>CONCATENATE(Constants!$B$7,CQ6,)</f>
        <v>Club-N3</v>
      </c>
      <c r="B6" s="12">
        <f>IFERROR(VLOOKUP($A6,'All Running Order working doc'!$A$4:$CO$60,B$100,FALSE),"-")</f>
        <v>19</v>
      </c>
      <c r="C6" s="12" t="str">
        <f>IFERROR(VLOOKUP($A6,'All Running Order working doc'!$A$4:$CO$60,C$100,FALSE),"-")</f>
        <v>Shane Parry</v>
      </c>
      <c r="D6" s="12">
        <f>IFERROR(VLOOKUP($A6,'All Running Order working doc'!$A$4:$CO$60,D$100,FALSE),"-")</f>
        <v>0</v>
      </c>
      <c r="E6" s="12" t="str">
        <f>IFERROR(VLOOKUP($A6,'All Running Order working doc'!$A$4:$CO$60,E$100,FALSE),"-")</f>
        <v>Chitty</v>
      </c>
      <c r="F6" s="12">
        <f>IFERROR(VLOOKUP($A6,'All Running Order working doc'!$A$4:$CO$60,F$100,FALSE),"-")</f>
        <v>1324</v>
      </c>
      <c r="G6" s="12" t="str">
        <f>IFERROR(VLOOKUP($A6,'All Running Order working doc'!$A$4:$CO$60,G$100,FALSE),"-")</f>
        <v>Live</v>
      </c>
      <c r="H6" s="12">
        <f>IFERROR(VLOOKUP($A6,'All Running Order working doc'!$A$4:$CO$60,H$100,FALSE),"-")</f>
        <v>0</v>
      </c>
      <c r="I6" s="12">
        <f>IFERROR(VLOOKUP($A6,'All Running Order working doc'!$A$4:$CO$60,I$100,FALSE),"-")</f>
        <v>0</v>
      </c>
      <c r="J6" s="12">
        <f>IFERROR(VLOOKUP($A6,'All Running Order working doc'!$A$4:$CO$60,J$100,FALSE),"-")</f>
        <v>0</v>
      </c>
      <c r="K6" s="12">
        <f>IFERROR(VLOOKUP($A6,'All Running Order working doc'!$A$4:$CO$60,K$100,FALSE),"-")</f>
        <v>0</v>
      </c>
      <c r="L6" s="12">
        <f>IFERROR(VLOOKUP($A6,'All Running Order working doc'!$A$4:$CO$60,L$100,FALSE),"-")</f>
        <v>0</v>
      </c>
      <c r="M6" s="12" t="str">
        <f>IFERROR(VLOOKUP($A6,'All Running Order working doc'!$A$4:$CO$60,M$100,FALSE),"-")</f>
        <v>Clubman</v>
      </c>
      <c r="N6" s="12" t="str">
        <f>IFERROR(VLOOKUP($A6,'All Running Order working doc'!$A$4:$CO$60,N$100,FALSE),"-")</f>
        <v>Club-N</v>
      </c>
      <c r="O6" s="12">
        <f>IFERROR(VLOOKUP($A6,'All Running Order working doc'!$A$4:$CO$60,O$100,FALSE),"-")</f>
        <v>8</v>
      </c>
      <c r="P6" s="12">
        <f>IFERROR(VLOOKUP($A6,'All Running Order working doc'!$A$4:$CO$60,P$100,FALSE),"-")</f>
        <v>9</v>
      </c>
      <c r="Q6" s="12">
        <f>IFERROR(VLOOKUP($A6,'All Running Order working doc'!$A$4:$CO$60,Q$100,FALSE),"-")</f>
        <v>7</v>
      </c>
      <c r="R6" s="12">
        <f>IFERROR(VLOOKUP($A6,'All Running Order working doc'!$A$4:$CO$60,R$100,FALSE),"-")</f>
        <v>7</v>
      </c>
      <c r="S6" s="12">
        <f>IFERROR(VLOOKUP($A6,'All Running Order working doc'!$A$4:$CO$60,S$100,FALSE),"-")</f>
        <v>8</v>
      </c>
      <c r="T6" s="12">
        <f>IFERROR(VLOOKUP($A6,'All Running Order working doc'!$A$4:$CO$60,T$100,FALSE),"-")</f>
        <v>8</v>
      </c>
      <c r="U6" s="12">
        <f>IFERROR(VLOOKUP($A6,'All Running Order working doc'!$A$4:$CO$60,U$100,FALSE),"-")</f>
        <v>5</v>
      </c>
      <c r="V6" s="12">
        <f>IFERROR(VLOOKUP($A6,'All Running Order working doc'!$A$4:$CO$60,V$100,FALSE),"-")</f>
        <v>5</v>
      </c>
      <c r="W6" s="12">
        <f>IFERROR(VLOOKUP($A6,'All Running Order working doc'!$A$4:$CO$60,W$100,FALSE),"-")</f>
        <v>0</v>
      </c>
      <c r="X6" s="12">
        <f>IFERROR(VLOOKUP($A6,'All Running Order working doc'!$A$4:$CO$60,X$100,FALSE),"-")</f>
        <v>0</v>
      </c>
      <c r="Y6" s="12">
        <f>IFERROR(VLOOKUP($A6,'All Running Order working doc'!$A$4:$CO$60,Y$100,FALSE),"-")</f>
        <v>57</v>
      </c>
      <c r="Z6" s="12">
        <f>IFERROR(VLOOKUP($A6,'All Running Order working doc'!$A$4:$CO$60,Z$100,FALSE),"-")</f>
        <v>6</v>
      </c>
      <c r="AA6" s="12">
        <f>IFERROR(VLOOKUP($A6,'All Running Order working doc'!$A$4:$CO$60,AA$100,FALSE),"-")</f>
        <v>7</v>
      </c>
      <c r="AB6" s="12">
        <f>IFERROR(VLOOKUP($A6,'All Running Order working doc'!$A$4:$CO$60,AB$100,FALSE),"-")</f>
        <v>6</v>
      </c>
      <c r="AC6" s="12">
        <f>IFERROR(VLOOKUP($A6,'All Running Order working doc'!$A$4:$CO$60,AC$100,FALSE),"-")</f>
        <v>7</v>
      </c>
      <c r="AD6" s="12">
        <f>IFERROR(VLOOKUP($A6,'All Running Order working doc'!$A$4:$CO$60,AD$100,FALSE),"-")</f>
        <v>8</v>
      </c>
      <c r="AE6" s="12">
        <f>IFERROR(VLOOKUP($A6,'All Running Order working doc'!$A$4:$CO$60,AE$100,FALSE),"-")</f>
        <v>8</v>
      </c>
      <c r="AF6" s="12">
        <f>IFERROR(VLOOKUP($A6,'All Running Order working doc'!$A$4:$CO$60,AF$100,FALSE),"-")</f>
        <v>4</v>
      </c>
      <c r="AG6" s="12">
        <f>IFERROR(VLOOKUP($A6,'All Running Order working doc'!$A$4:$CO$60,AG$100,FALSE),"-")</f>
        <v>7</v>
      </c>
      <c r="AH6" s="12">
        <f>IFERROR(VLOOKUP($A6,'All Running Order working doc'!$A$4:$CO$60,AH$100,FALSE),"-")</f>
        <v>0</v>
      </c>
      <c r="AI6" s="12">
        <f>IFERROR(VLOOKUP($A6,'All Running Order working doc'!$A$4:$CO$60,AI$100,FALSE),"-")</f>
        <v>0</v>
      </c>
      <c r="AJ6" s="12">
        <f>IFERROR(VLOOKUP($A6,'All Running Order working doc'!$A$4:$CO$60,AJ$100,FALSE),"-")</f>
        <v>53</v>
      </c>
      <c r="AK6" s="12">
        <f>IFERROR(VLOOKUP($A6,'All Running Order working doc'!$A$4:$CO$60,AK$100,FALSE),"-")</f>
        <v>110</v>
      </c>
      <c r="AL6" s="12">
        <f>IFERROR(VLOOKUP($A6,'All Running Order working doc'!$A$4:$CO$60,AL$100,FALSE),"-")</f>
        <v>8</v>
      </c>
      <c r="AM6" s="12">
        <f>IFERROR(VLOOKUP($A6,'All Running Order working doc'!$A$4:$CO$60,AM$100,FALSE),"-")</f>
        <v>8</v>
      </c>
      <c r="AN6" s="12">
        <f>IFERROR(VLOOKUP($A6,'All Running Order working doc'!$A$4:$CO$60,AN$100,FALSE),"-")</f>
        <v>3</v>
      </c>
      <c r="AO6" s="12">
        <f>IFERROR(VLOOKUP($A6,'All Running Order working doc'!$A$4:$CO$60,AO$100,FALSE),"-")</f>
        <v>6</v>
      </c>
      <c r="AP6" s="12">
        <f>IFERROR(VLOOKUP($A6,'All Running Order working doc'!$A$4:$CO$60,AP$100,FALSE),"-")</f>
        <v>8</v>
      </c>
      <c r="AQ6" s="12">
        <f>IFERROR(VLOOKUP($A6,'All Running Order working doc'!$A$4:$CO$60,AQ$100,FALSE),"-")</f>
        <v>6</v>
      </c>
      <c r="AR6" s="12">
        <f>IFERROR(VLOOKUP($A6,'All Running Order working doc'!$A$4:$CO$60,AR$100,FALSE),"-")</f>
        <v>4</v>
      </c>
      <c r="AS6" s="12">
        <f>IFERROR(VLOOKUP($A6,'All Running Order working doc'!$A$4:$CO$60,AS$100,FALSE),"-")</f>
        <v>9</v>
      </c>
      <c r="AT6" s="12">
        <f>IFERROR(VLOOKUP($A6,'All Running Order working doc'!$A$4:$CO$60,AT$100,FALSE),"-")</f>
        <v>0</v>
      </c>
      <c r="AU6" s="12">
        <f>IFERROR(VLOOKUP($A6,'All Running Order working doc'!$A$4:$CO$60,AU$100,FALSE),"-")</f>
        <v>0</v>
      </c>
      <c r="AV6" s="12">
        <f>IFERROR(VLOOKUP($A6,'All Running Order working doc'!$A$4:$CO$60,AV$100,FALSE),"-")</f>
        <v>52</v>
      </c>
      <c r="AW6" s="12">
        <f>IFERROR(VLOOKUP($A6,'All Running Order working doc'!$A$4:$CO$60,AW$100,FALSE),"-")</f>
        <v>162</v>
      </c>
      <c r="AX6" s="12">
        <f>IFERROR(VLOOKUP($A6,'All Running Order working doc'!$A$4:$CO$60,AX$100,FALSE),"-")</f>
        <v>0</v>
      </c>
      <c r="AY6" s="12">
        <f>IFERROR(VLOOKUP($A6,'All Running Order working doc'!$A$4:$CO$60,AY$100,FALSE),"-")</f>
        <v>0</v>
      </c>
      <c r="AZ6" s="12">
        <f>IFERROR(VLOOKUP($A6,'All Running Order working doc'!$A$4:$CO$60,AZ$100,FALSE),"-")</f>
        <v>0</v>
      </c>
      <c r="BA6" s="12">
        <f>IFERROR(VLOOKUP($A6,'All Running Order working doc'!$A$4:$CO$60,BA$100,FALSE),"-")</f>
        <v>0</v>
      </c>
      <c r="BB6" s="12">
        <f>IFERROR(VLOOKUP($A6,'All Running Order working doc'!$A$4:$CO$60,BB$100,FALSE),"-")</f>
        <v>0</v>
      </c>
      <c r="BC6" s="12">
        <f>IFERROR(VLOOKUP($A6,'All Running Order working doc'!$A$4:$CO$60,BC$100,FALSE),"-")</f>
        <v>0</v>
      </c>
      <c r="BD6" s="12">
        <f>IFERROR(VLOOKUP($A6,'All Running Order working doc'!$A$4:$CO$60,BD$100,FALSE),"-")</f>
        <v>0</v>
      </c>
      <c r="BE6" s="12">
        <f>IFERROR(VLOOKUP($A6,'All Running Order working doc'!$A$4:$CO$60,BE$100,FALSE),"-")</f>
        <v>0</v>
      </c>
      <c r="BF6" s="12">
        <f>IFERROR(VLOOKUP($A6,'All Running Order working doc'!$A$4:$CO$60,BF$100,FALSE),"-")</f>
        <v>0</v>
      </c>
      <c r="BG6" s="12">
        <f>IFERROR(VLOOKUP($A6,'All Running Order working doc'!$A$4:$CO$60,BG$100,FALSE),"-")</f>
        <v>0</v>
      </c>
      <c r="BH6" s="12">
        <f>IFERROR(VLOOKUP($A6,'All Running Order working doc'!$A$4:$CO$60,BH$100,FALSE),"-")</f>
        <v>0</v>
      </c>
      <c r="BI6" s="12">
        <f>IFERROR(VLOOKUP($A6,'All Running Order working doc'!$A$4:$CO$60,BI$100,FALSE),"-")</f>
        <v>162</v>
      </c>
      <c r="BJ6" s="12">
        <f>IFERROR(VLOOKUP($A6,'All Running Order working doc'!$A$4:$CO$60,BJ$100,FALSE),"-")</f>
        <v>29</v>
      </c>
      <c r="BK6" s="12">
        <f>IFERROR(VLOOKUP($A6,'All Running Order working doc'!$A$4:$CO$60,BK$100,FALSE),"-")</f>
        <v>29</v>
      </c>
      <c r="BL6" s="12">
        <f>IFERROR(VLOOKUP($A6,'All Running Order working doc'!$A$4:$CO$60,BL$100,FALSE),"-")</f>
        <v>29</v>
      </c>
      <c r="BM6" s="12">
        <f>IFERROR(VLOOKUP($A6,'All Running Order working doc'!$A$4:$CO$60,BM$100,FALSE),"-")</f>
        <v>29</v>
      </c>
      <c r="BN6" s="12">
        <f>IFERROR(VLOOKUP($A6,'All Running Order working doc'!$A$4:$CO$60,BN$100,FALSE),"-")</f>
        <v>29</v>
      </c>
      <c r="BO6" s="12">
        <f>IFERROR(VLOOKUP($A6,'All Running Order working doc'!$A$4:$CO$60,BO$100,FALSE),"-")</f>
        <v>29</v>
      </c>
      <c r="BP6" s="12">
        <f>IFERROR(VLOOKUP($A6,'All Running Order working doc'!$A$4:$CO$60,BP$100,FALSE),"-")</f>
        <v>29</v>
      </c>
      <c r="BQ6" s="12">
        <f>IFERROR(VLOOKUP($A6,'All Running Order working doc'!$A$4:$CO$60,BQ$100,FALSE),"-")</f>
        <v>29</v>
      </c>
      <c r="BR6" s="12" t="str">
        <f>IFERROR(VLOOKUP($A6,'All Running Order working doc'!$A$4:$CO$60,BR$100,FALSE),"-")</f>
        <v>-</v>
      </c>
      <c r="BS6" s="12" t="str">
        <f>IFERROR(VLOOKUP($A6,'All Running Order working doc'!$A$4:$CO$60,BS$100,FALSE),"-")</f>
        <v/>
      </c>
      <c r="BT6" s="12" t="str">
        <f>IFERROR(VLOOKUP($A6,'All Running Order working doc'!$A$4:$CO$60,BT$100,FALSE),"-")</f>
        <v>-</v>
      </c>
      <c r="BU6" s="12" t="str">
        <f>IFERROR(VLOOKUP($A6,'All Running Order working doc'!$A$4:$CO$60,BU$100,FALSE),"-")</f>
        <v/>
      </c>
      <c r="BV6" s="12" t="str">
        <f>IFERROR(VLOOKUP($A6,'All Running Order working doc'!$A$4:$CO$60,BV$100,FALSE),"-")</f>
        <v>-</v>
      </c>
      <c r="BW6" s="12" t="str">
        <f>IFERROR(VLOOKUP($A6,'All Running Order working doc'!$A$4:$CO$60,BW$100,FALSE),"-")</f>
        <v/>
      </c>
      <c r="BX6" s="12" t="str">
        <f>IFERROR(VLOOKUP($A6,'All Running Order working doc'!$A$4:$CO$60,BX$100,FALSE),"-")</f>
        <v>-</v>
      </c>
      <c r="BY6" s="12" t="str">
        <f>IFERROR(VLOOKUP($A6,'All Running Order working doc'!$A$4:$CO$60,BY$100,FALSE),"-")</f>
        <v/>
      </c>
      <c r="BZ6" s="12">
        <f>IFERROR(VLOOKUP($A6,'All Running Order working doc'!$A$4:$CO$60,BZ$100,FALSE),"-")</f>
        <v>29</v>
      </c>
      <c r="CA6" s="12">
        <f>IFERROR(VLOOKUP($A6,'All Running Order working doc'!$A$4:$CO$60,CA$100,FALSE),"-")</f>
        <v>9</v>
      </c>
      <c r="CB6" s="12" t="str">
        <f>IFERROR(VLOOKUP($A6,'All Running Order working doc'!$A$4:$CO$60,CB$100,FALSE),"-")</f>
        <v>-</v>
      </c>
      <c r="CC6" s="12" t="str">
        <f>IFERROR(VLOOKUP($A6,'All Running Order working doc'!$A$4:$CO$60,CC$100,FALSE),"-")</f>
        <v/>
      </c>
      <c r="CD6" s="12" t="str">
        <f>IFERROR(VLOOKUP($A6,'All Running Order working doc'!$A$4:$CO$60,CD$100,FALSE),"-")</f>
        <v>-</v>
      </c>
      <c r="CE6" s="12" t="str">
        <f>IFERROR(VLOOKUP($A6,'All Running Order working doc'!$A$4:$CO$60,CE$100,FALSE),"-")</f>
        <v/>
      </c>
      <c r="CF6" s="12">
        <f>IFERROR(VLOOKUP($A6,'All Running Order working doc'!$A$4:$CO$60,CF$100,FALSE),"-")</f>
        <v>29</v>
      </c>
      <c r="CG6" s="12">
        <f>IFERROR(VLOOKUP($A6,'All Running Order working doc'!$A$4:$CO$60,CG$100,FALSE),"-")</f>
        <v>3</v>
      </c>
      <c r="CH6" s="12" t="str">
        <f>IFERROR(VLOOKUP($A6,'All Running Order working doc'!$A$4:$CO$60,CH$100,FALSE),"-")</f>
        <v>-</v>
      </c>
      <c r="CI6" s="12" t="str">
        <f>IFERROR(VLOOKUP($A6,'All Running Order working doc'!$A$4:$CO$60,CI$100,FALSE),"-")</f>
        <v xml:space="preserve"> </v>
      </c>
      <c r="CJ6" s="12">
        <f>IFERROR(VLOOKUP($A6,'All Running Order working doc'!$A$4:$CO$60,CJ$100,FALSE),"-")</f>
        <v>29</v>
      </c>
      <c r="CK6" s="12">
        <f>IFERROR(VLOOKUP($A6,'All Running Order working doc'!$A$4:$CO$60,CK$100,FALSE),"-")</f>
        <v>17</v>
      </c>
      <c r="CL6" s="12" t="str">
        <f>IFERROR(VLOOKUP($A6,'All Running Order working doc'!$A$4:$CO$60,CL$100,FALSE),"-")</f>
        <v>3</v>
      </c>
      <c r="CM6" s="12">
        <f>IFERROR(VLOOKUP($A6,'All Running Order working doc'!$A$4:$CO$60,CM$100,FALSE),"-")</f>
        <v>17</v>
      </c>
      <c r="CN6" s="12" t="str">
        <f>IFERROR(VLOOKUP($A6,'All Running Order working doc'!$A$4:$CO$60,CN$100,FALSE),"-")</f>
        <v xml:space="preserve"> </v>
      </c>
      <c r="CQ6" s="3">
        <v>3</v>
      </c>
    </row>
    <row r="7" spans="1:95" x14ac:dyDescent="0.2">
      <c r="A7" s="3" t="str">
        <f>CONCATENATE(Constants!$B$7,CQ7,)</f>
        <v>Club-N4</v>
      </c>
      <c r="B7" s="12">
        <f>IFERROR(VLOOKUP($A7,'All Running Order working doc'!$A$4:$CO$60,B$100,FALSE),"-")</f>
        <v>37</v>
      </c>
      <c r="C7" s="12" t="str">
        <f>IFERROR(VLOOKUP($A7,'All Running Order working doc'!$A$4:$CO$60,C$100,FALSE),"-")</f>
        <v>Paul Albutt</v>
      </c>
      <c r="D7" s="12">
        <f>IFERROR(VLOOKUP($A7,'All Running Order working doc'!$A$4:$CO$60,D$100,FALSE),"-")</f>
        <v>0</v>
      </c>
      <c r="E7" s="12" t="str">
        <f>IFERROR(VLOOKUP($A7,'All Running Order working doc'!$A$4:$CO$60,E$100,FALSE),"-")</f>
        <v>CAP</v>
      </c>
      <c r="F7" s="12">
        <f>IFERROR(VLOOKUP($A7,'All Running Order working doc'!$A$4:$CO$60,F$100,FALSE),"-")</f>
        <v>1600</v>
      </c>
      <c r="G7" s="12" t="str">
        <f>IFERROR(VLOOKUP($A7,'All Running Order working doc'!$A$4:$CO$60,G$100,FALSE),"-")</f>
        <v>Live</v>
      </c>
      <c r="H7" s="12">
        <f>IFERROR(VLOOKUP($A7,'All Running Order working doc'!$A$4:$CO$60,H$100,FALSE),"-")</f>
        <v>0</v>
      </c>
      <c r="I7" s="12">
        <f>IFERROR(VLOOKUP($A7,'All Running Order working doc'!$A$4:$CO$60,I$100,FALSE),"-")</f>
        <v>0</v>
      </c>
      <c r="J7" s="12">
        <f>IFERROR(VLOOKUP($A7,'All Running Order working doc'!$A$4:$CO$60,J$100,FALSE),"-")</f>
        <v>0</v>
      </c>
      <c r="K7" s="12">
        <f>IFERROR(VLOOKUP($A7,'All Running Order working doc'!$A$4:$CO$60,K$100,FALSE),"-")</f>
        <v>0</v>
      </c>
      <c r="L7" s="12">
        <f>IFERROR(VLOOKUP($A7,'All Running Order working doc'!$A$4:$CO$60,L$100,FALSE),"-")</f>
        <v>0</v>
      </c>
      <c r="M7" s="12" t="str">
        <f>IFERROR(VLOOKUP($A7,'All Running Order working doc'!$A$4:$CO$60,M$100,FALSE),"-")</f>
        <v>Clubman</v>
      </c>
      <c r="N7" s="12" t="str">
        <f>IFERROR(VLOOKUP($A7,'All Running Order working doc'!$A$4:$CO$60,N$100,FALSE),"-")</f>
        <v>Club-N</v>
      </c>
      <c r="O7" s="12">
        <f>IFERROR(VLOOKUP($A7,'All Running Order working doc'!$A$4:$CO$60,O$100,FALSE),"-")</f>
        <v>6</v>
      </c>
      <c r="P7" s="12">
        <f>IFERROR(VLOOKUP($A7,'All Running Order working doc'!$A$4:$CO$60,P$100,FALSE),"-")</f>
        <v>9</v>
      </c>
      <c r="Q7" s="12">
        <f>IFERROR(VLOOKUP($A7,'All Running Order working doc'!$A$4:$CO$60,Q$100,FALSE),"-")</f>
        <v>8</v>
      </c>
      <c r="R7" s="12">
        <f>IFERROR(VLOOKUP($A7,'All Running Order working doc'!$A$4:$CO$60,R$100,FALSE),"-")</f>
        <v>6</v>
      </c>
      <c r="S7" s="12">
        <f>IFERROR(VLOOKUP($A7,'All Running Order working doc'!$A$4:$CO$60,S$100,FALSE),"-")</f>
        <v>8</v>
      </c>
      <c r="T7" s="12">
        <f>IFERROR(VLOOKUP($A7,'All Running Order working doc'!$A$4:$CO$60,T$100,FALSE),"-")</f>
        <v>7</v>
      </c>
      <c r="U7" s="12">
        <f>IFERROR(VLOOKUP($A7,'All Running Order working doc'!$A$4:$CO$60,U$100,FALSE),"-")</f>
        <v>6</v>
      </c>
      <c r="V7" s="12">
        <f>IFERROR(VLOOKUP($A7,'All Running Order working doc'!$A$4:$CO$60,V$100,FALSE),"-")</f>
        <v>7</v>
      </c>
      <c r="W7" s="12">
        <f>IFERROR(VLOOKUP($A7,'All Running Order working doc'!$A$4:$CO$60,W$100,FALSE),"-")</f>
        <v>0</v>
      </c>
      <c r="X7" s="12">
        <f>IFERROR(VLOOKUP($A7,'All Running Order working doc'!$A$4:$CO$60,X$100,FALSE),"-")</f>
        <v>0</v>
      </c>
      <c r="Y7" s="12">
        <f>IFERROR(VLOOKUP($A7,'All Running Order working doc'!$A$4:$CO$60,Y$100,FALSE),"-")</f>
        <v>57</v>
      </c>
      <c r="Z7" s="12">
        <f>IFERROR(VLOOKUP($A7,'All Running Order working doc'!$A$4:$CO$60,Z$100,FALSE),"-")</f>
        <v>6</v>
      </c>
      <c r="AA7" s="12">
        <f>IFERROR(VLOOKUP($A7,'All Running Order working doc'!$A$4:$CO$60,AA$100,FALSE),"-")</f>
        <v>8</v>
      </c>
      <c r="AB7" s="12">
        <f>IFERROR(VLOOKUP($A7,'All Running Order working doc'!$A$4:$CO$60,AB$100,FALSE),"-")</f>
        <v>7</v>
      </c>
      <c r="AC7" s="12">
        <f>IFERROR(VLOOKUP($A7,'All Running Order working doc'!$A$4:$CO$60,AC$100,FALSE),"-")</f>
        <v>7</v>
      </c>
      <c r="AD7" s="12">
        <f>IFERROR(VLOOKUP($A7,'All Running Order working doc'!$A$4:$CO$60,AD$100,FALSE),"-")</f>
        <v>7</v>
      </c>
      <c r="AE7" s="12">
        <f>IFERROR(VLOOKUP($A7,'All Running Order working doc'!$A$4:$CO$60,AE$100,FALSE),"-")</f>
        <v>9</v>
      </c>
      <c r="AF7" s="12">
        <f>IFERROR(VLOOKUP($A7,'All Running Order working doc'!$A$4:$CO$60,AF$100,FALSE),"-")</f>
        <v>5</v>
      </c>
      <c r="AG7" s="12">
        <f>IFERROR(VLOOKUP($A7,'All Running Order working doc'!$A$4:$CO$60,AG$100,FALSE),"-")</f>
        <v>7</v>
      </c>
      <c r="AH7" s="12">
        <f>IFERROR(VLOOKUP($A7,'All Running Order working doc'!$A$4:$CO$60,AH$100,FALSE),"-")</f>
        <v>0</v>
      </c>
      <c r="AI7" s="12">
        <f>IFERROR(VLOOKUP($A7,'All Running Order working doc'!$A$4:$CO$60,AI$100,FALSE),"-")</f>
        <v>0</v>
      </c>
      <c r="AJ7" s="12">
        <f>IFERROR(VLOOKUP($A7,'All Running Order working doc'!$A$4:$CO$60,AJ$100,FALSE),"-")</f>
        <v>56</v>
      </c>
      <c r="AK7" s="12">
        <f>IFERROR(VLOOKUP($A7,'All Running Order working doc'!$A$4:$CO$60,AK$100,FALSE),"-")</f>
        <v>113</v>
      </c>
      <c r="AL7" s="12">
        <f>IFERROR(VLOOKUP($A7,'All Running Order working doc'!$A$4:$CO$60,AL$100,FALSE),"-")</f>
        <v>7</v>
      </c>
      <c r="AM7" s="12">
        <f>IFERROR(VLOOKUP($A7,'All Running Order working doc'!$A$4:$CO$60,AM$100,FALSE),"-")</f>
        <v>4</v>
      </c>
      <c r="AN7" s="12">
        <f>IFERROR(VLOOKUP($A7,'All Running Order working doc'!$A$4:$CO$60,AN$100,FALSE),"-")</f>
        <v>10</v>
      </c>
      <c r="AO7" s="12">
        <f>IFERROR(VLOOKUP($A7,'All Running Order working doc'!$A$4:$CO$60,AO$100,FALSE),"-")</f>
        <v>11</v>
      </c>
      <c r="AP7" s="12">
        <f>IFERROR(VLOOKUP($A7,'All Running Order working doc'!$A$4:$CO$60,AP$100,FALSE),"-")</f>
        <v>7</v>
      </c>
      <c r="AQ7" s="12">
        <f>IFERROR(VLOOKUP($A7,'All Running Order working doc'!$A$4:$CO$60,AQ$100,FALSE),"-")</f>
        <v>7</v>
      </c>
      <c r="AR7" s="12">
        <f>IFERROR(VLOOKUP($A7,'All Running Order working doc'!$A$4:$CO$60,AR$100,FALSE),"-")</f>
        <v>5</v>
      </c>
      <c r="AS7" s="12">
        <f>IFERROR(VLOOKUP($A7,'All Running Order working doc'!$A$4:$CO$60,AS$100,FALSE),"-")</f>
        <v>6</v>
      </c>
      <c r="AT7" s="12">
        <f>IFERROR(VLOOKUP($A7,'All Running Order working doc'!$A$4:$CO$60,AT$100,FALSE),"-")</f>
        <v>0</v>
      </c>
      <c r="AU7" s="12">
        <f>IFERROR(VLOOKUP($A7,'All Running Order working doc'!$A$4:$CO$60,AU$100,FALSE),"-")</f>
        <v>0</v>
      </c>
      <c r="AV7" s="12">
        <f>IFERROR(VLOOKUP($A7,'All Running Order working doc'!$A$4:$CO$60,AV$100,FALSE),"-")</f>
        <v>57</v>
      </c>
      <c r="AW7" s="12">
        <f>IFERROR(VLOOKUP($A7,'All Running Order working doc'!$A$4:$CO$60,AW$100,FALSE),"-")</f>
        <v>170</v>
      </c>
      <c r="AX7" s="12">
        <f>IFERROR(VLOOKUP($A7,'All Running Order working doc'!$A$4:$CO$60,AX$100,FALSE),"-")</f>
        <v>0</v>
      </c>
      <c r="AY7" s="12">
        <f>IFERROR(VLOOKUP($A7,'All Running Order working doc'!$A$4:$CO$60,AY$100,FALSE),"-")</f>
        <v>0</v>
      </c>
      <c r="AZ7" s="12">
        <f>IFERROR(VLOOKUP($A7,'All Running Order working doc'!$A$4:$CO$60,AZ$100,FALSE),"-")</f>
        <v>0</v>
      </c>
      <c r="BA7" s="12">
        <f>IFERROR(VLOOKUP($A7,'All Running Order working doc'!$A$4:$CO$60,BA$100,FALSE),"-")</f>
        <v>0</v>
      </c>
      <c r="BB7" s="12">
        <f>IFERROR(VLOOKUP($A7,'All Running Order working doc'!$A$4:$CO$60,BB$100,FALSE),"-")</f>
        <v>0</v>
      </c>
      <c r="BC7" s="12">
        <f>IFERROR(VLOOKUP($A7,'All Running Order working doc'!$A$4:$CO$60,BC$100,FALSE),"-")</f>
        <v>0</v>
      </c>
      <c r="BD7" s="12">
        <f>IFERROR(VLOOKUP($A7,'All Running Order working doc'!$A$4:$CO$60,BD$100,FALSE),"-")</f>
        <v>0</v>
      </c>
      <c r="BE7" s="12">
        <f>IFERROR(VLOOKUP($A7,'All Running Order working doc'!$A$4:$CO$60,BE$100,FALSE),"-")</f>
        <v>0</v>
      </c>
      <c r="BF7" s="12">
        <f>IFERROR(VLOOKUP($A7,'All Running Order working doc'!$A$4:$CO$60,BF$100,FALSE),"-")</f>
        <v>0</v>
      </c>
      <c r="BG7" s="12">
        <f>IFERROR(VLOOKUP($A7,'All Running Order working doc'!$A$4:$CO$60,BG$100,FALSE),"-")</f>
        <v>0</v>
      </c>
      <c r="BH7" s="12">
        <f>IFERROR(VLOOKUP($A7,'All Running Order working doc'!$A$4:$CO$60,BH$100,FALSE),"-")</f>
        <v>0</v>
      </c>
      <c r="BI7" s="12">
        <f>IFERROR(VLOOKUP($A7,'All Running Order working doc'!$A$4:$CO$60,BI$100,FALSE),"-")</f>
        <v>170</v>
      </c>
      <c r="BJ7" s="12">
        <f>IFERROR(VLOOKUP($A7,'All Running Order working doc'!$A$4:$CO$60,BJ$100,FALSE),"-")</f>
        <v>30</v>
      </c>
      <c r="BK7" s="12">
        <f>IFERROR(VLOOKUP($A7,'All Running Order working doc'!$A$4:$CO$60,BK$100,FALSE),"-")</f>
        <v>30</v>
      </c>
      <c r="BL7" s="12">
        <f>IFERROR(VLOOKUP($A7,'All Running Order working doc'!$A$4:$CO$60,BL$100,FALSE),"-")</f>
        <v>30</v>
      </c>
      <c r="BM7" s="12">
        <f>IFERROR(VLOOKUP($A7,'All Running Order working doc'!$A$4:$CO$60,BM$100,FALSE),"-")</f>
        <v>30</v>
      </c>
      <c r="BN7" s="12">
        <f>IFERROR(VLOOKUP($A7,'All Running Order working doc'!$A$4:$CO$60,BN$100,FALSE),"-")</f>
        <v>29</v>
      </c>
      <c r="BO7" s="12">
        <f>IFERROR(VLOOKUP($A7,'All Running Order working doc'!$A$4:$CO$60,BO$100,FALSE),"-")</f>
        <v>30</v>
      </c>
      <c r="BP7" s="12">
        <f>IFERROR(VLOOKUP($A7,'All Running Order working doc'!$A$4:$CO$60,BP$100,FALSE),"-")</f>
        <v>30</v>
      </c>
      <c r="BQ7" s="12">
        <f>IFERROR(VLOOKUP($A7,'All Running Order working doc'!$A$4:$CO$60,BQ$100,FALSE),"-")</f>
        <v>30</v>
      </c>
      <c r="BR7" s="12" t="str">
        <f>IFERROR(VLOOKUP($A7,'All Running Order working doc'!$A$4:$CO$60,BR$100,FALSE),"-")</f>
        <v>-</v>
      </c>
      <c r="BS7" s="12" t="str">
        <f>IFERROR(VLOOKUP($A7,'All Running Order working doc'!$A$4:$CO$60,BS$100,FALSE),"-")</f>
        <v/>
      </c>
      <c r="BT7" s="12" t="str">
        <f>IFERROR(VLOOKUP($A7,'All Running Order working doc'!$A$4:$CO$60,BT$100,FALSE),"-")</f>
        <v>-</v>
      </c>
      <c r="BU7" s="12" t="str">
        <f>IFERROR(VLOOKUP($A7,'All Running Order working doc'!$A$4:$CO$60,BU$100,FALSE),"-")</f>
        <v/>
      </c>
      <c r="BV7" s="12" t="str">
        <f>IFERROR(VLOOKUP($A7,'All Running Order working doc'!$A$4:$CO$60,BV$100,FALSE),"-")</f>
        <v>-</v>
      </c>
      <c r="BW7" s="12" t="str">
        <f>IFERROR(VLOOKUP($A7,'All Running Order working doc'!$A$4:$CO$60,BW$100,FALSE),"-")</f>
        <v/>
      </c>
      <c r="BX7" s="12" t="str">
        <f>IFERROR(VLOOKUP($A7,'All Running Order working doc'!$A$4:$CO$60,BX$100,FALSE),"-")</f>
        <v>-</v>
      </c>
      <c r="BY7" s="12" t="str">
        <f>IFERROR(VLOOKUP($A7,'All Running Order working doc'!$A$4:$CO$60,BY$100,FALSE),"-")</f>
        <v/>
      </c>
      <c r="BZ7" s="12">
        <f>IFERROR(VLOOKUP($A7,'All Running Order working doc'!$A$4:$CO$60,BZ$100,FALSE),"-")</f>
        <v>30</v>
      </c>
      <c r="CA7" s="12">
        <f>IFERROR(VLOOKUP($A7,'All Running Order working doc'!$A$4:$CO$60,CA$100,FALSE),"-")</f>
        <v>10</v>
      </c>
      <c r="CB7" s="12" t="str">
        <f>IFERROR(VLOOKUP($A7,'All Running Order working doc'!$A$4:$CO$60,CB$100,FALSE),"-")</f>
        <v>-</v>
      </c>
      <c r="CC7" s="12" t="str">
        <f>IFERROR(VLOOKUP($A7,'All Running Order working doc'!$A$4:$CO$60,CC$100,FALSE),"-")</f>
        <v/>
      </c>
      <c r="CD7" s="12" t="str">
        <f>IFERROR(VLOOKUP($A7,'All Running Order working doc'!$A$4:$CO$60,CD$100,FALSE),"-")</f>
        <v>-</v>
      </c>
      <c r="CE7" s="12" t="str">
        <f>IFERROR(VLOOKUP($A7,'All Running Order working doc'!$A$4:$CO$60,CE$100,FALSE),"-")</f>
        <v/>
      </c>
      <c r="CF7" s="12">
        <f>IFERROR(VLOOKUP($A7,'All Running Order working doc'!$A$4:$CO$60,CF$100,FALSE),"-")</f>
        <v>30</v>
      </c>
      <c r="CG7" s="12">
        <f>IFERROR(VLOOKUP($A7,'All Running Order working doc'!$A$4:$CO$60,CG$100,FALSE),"-")</f>
        <v>4</v>
      </c>
      <c r="CH7" s="12" t="str">
        <f>IFERROR(VLOOKUP($A7,'All Running Order working doc'!$A$4:$CO$60,CH$100,FALSE),"-")</f>
        <v>-</v>
      </c>
      <c r="CI7" s="12" t="str">
        <f>IFERROR(VLOOKUP($A7,'All Running Order working doc'!$A$4:$CO$60,CI$100,FALSE),"-")</f>
        <v xml:space="preserve"> </v>
      </c>
      <c r="CJ7" s="12">
        <f>IFERROR(VLOOKUP($A7,'All Running Order working doc'!$A$4:$CO$60,CJ$100,FALSE),"-")</f>
        <v>30</v>
      </c>
      <c r="CK7" s="12">
        <f>IFERROR(VLOOKUP($A7,'All Running Order working doc'!$A$4:$CO$60,CK$100,FALSE),"-")</f>
        <v>18</v>
      </c>
      <c r="CL7" s="12" t="str">
        <f>IFERROR(VLOOKUP($A7,'All Running Order working doc'!$A$4:$CO$60,CL$100,FALSE),"-")</f>
        <v>4</v>
      </c>
      <c r="CM7" s="12">
        <f>IFERROR(VLOOKUP($A7,'All Running Order working doc'!$A$4:$CO$60,CM$100,FALSE),"-")</f>
        <v>18</v>
      </c>
      <c r="CN7" s="12" t="str">
        <f>IFERROR(VLOOKUP($A7,'All Running Order working doc'!$A$4:$CO$60,CN$100,FALSE),"-")</f>
        <v xml:space="preserve"> </v>
      </c>
      <c r="CQ7" s="3">
        <v>4</v>
      </c>
    </row>
    <row r="8" spans="1:95" x14ac:dyDescent="0.2">
      <c r="A8" s="3" t="str">
        <f>CONCATENATE(Constants!$B$7,CQ8,)</f>
        <v>Club-N5</v>
      </c>
      <c r="B8" s="12" t="str">
        <f>IFERROR(VLOOKUP($A8,'All Running Order working doc'!$A$4:$CO$60,B$100,FALSE),"-")</f>
        <v>-</v>
      </c>
      <c r="C8" s="12" t="str">
        <f>IFERROR(VLOOKUP($A8,'All Running Order working doc'!$A$4:$CO$60,C$100,FALSE),"-")</f>
        <v>-</v>
      </c>
      <c r="D8" s="12" t="str">
        <f>IFERROR(VLOOKUP($A8,'All Running Order working doc'!$A$4:$CO$60,D$100,FALSE),"-")</f>
        <v>-</v>
      </c>
      <c r="E8" s="12" t="str">
        <f>IFERROR(VLOOKUP($A8,'All Running Order working doc'!$A$4:$CO$60,E$100,FALSE),"-")</f>
        <v>-</v>
      </c>
      <c r="F8" s="12" t="str">
        <f>IFERROR(VLOOKUP($A8,'All Running Order working doc'!$A$4:$CO$60,F$100,FALSE),"-")</f>
        <v>-</v>
      </c>
      <c r="G8" s="12" t="str">
        <f>IFERROR(VLOOKUP($A8,'All Running Order working doc'!$A$4:$CO$60,G$100,FALSE),"-")</f>
        <v>-</v>
      </c>
      <c r="H8" s="12" t="str">
        <f>IFERROR(VLOOKUP($A8,'All Running Order working doc'!$A$4:$CO$60,H$100,FALSE),"-")</f>
        <v>-</v>
      </c>
      <c r="I8" s="12" t="str">
        <f>IFERROR(VLOOKUP($A8,'All Running Order working doc'!$A$4:$CO$60,I$100,FALSE),"-")</f>
        <v>-</v>
      </c>
      <c r="J8" s="12" t="str">
        <f>IFERROR(VLOOKUP($A8,'All Running Order working doc'!$A$4:$CO$60,J$100,FALSE),"-")</f>
        <v>-</v>
      </c>
      <c r="K8" s="12" t="str">
        <f>IFERROR(VLOOKUP($A8,'All Running Order working doc'!$A$4:$CO$60,K$100,FALSE),"-")</f>
        <v>-</v>
      </c>
      <c r="L8" s="12" t="str">
        <f>IFERROR(VLOOKUP($A8,'All Running Order working doc'!$A$4:$CO$60,L$100,FALSE),"-")</f>
        <v>-</v>
      </c>
      <c r="M8" s="12" t="str">
        <f>IFERROR(VLOOKUP($A8,'All Running Order working doc'!$A$4:$CO$60,M$100,FALSE),"-")</f>
        <v>-</v>
      </c>
      <c r="N8" s="12" t="str">
        <f>IFERROR(VLOOKUP($A8,'All Running Order working doc'!$A$4:$CO$60,N$100,FALSE),"-")</f>
        <v>-</v>
      </c>
      <c r="O8" s="12" t="str">
        <f>IFERROR(VLOOKUP($A8,'All Running Order working doc'!$A$4:$CO$60,O$100,FALSE),"-")</f>
        <v>-</v>
      </c>
      <c r="P8" s="12" t="str">
        <f>IFERROR(VLOOKUP($A8,'All Running Order working doc'!$A$4:$CO$60,P$100,FALSE),"-")</f>
        <v>-</v>
      </c>
      <c r="Q8" s="12" t="str">
        <f>IFERROR(VLOOKUP($A8,'All Running Order working doc'!$A$4:$CO$60,Q$100,FALSE),"-")</f>
        <v>-</v>
      </c>
      <c r="R8" s="12" t="str">
        <f>IFERROR(VLOOKUP($A8,'All Running Order working doc'!$A$4:$CO$60,R$100,FALSE),"-")</f>
        <v>-</v>
      </c>
      <c r="S8" s="12" t="str">
        <f>IFERROR(VLOOKUP($A8,'All Running Order working doc'!$A$4:$CO$60,S$100,FALSE),"-")</f>
        <v>-</v>
      </c>
      <c r="T8" s="12" t="str">
        <f>IFERROR(VLOOKUP($A8,'All Running Order working doc'!$A$4:$CO$60,T$100,FALSE),"-")</f>
        <v>-</v>
      </c>
      <c r="U8" s="12" t="str">
        <f>IFERROR(VLOOKUP($A8,'All Running Order working doc'!$A$4:$CO$60,U$100,FALSE),"-")</f>
        <v>-</v>
      </c>
      <c r="V8" s="12" t="str">
        <f>IFERROR(VLOOKUP($A8,'All Running Order working doc'!$A$4:$CO$60,V$100,FALSE),"-")</f>
        <v>-</v>
      </c>
      <c r="W8" s="12" t="str">
        <f>IFERROR(VLOOKUP($A8,'All Running Order working doc'!$A$4:$CO$60,W$100,FALSE),"-")</f>
        <v>-</v>
      </c>
      <c r="X8" s="12" t="str">
        <f>IFERROR(VLOOKUP($A8,'All Running Order working doc'!$A$4:$CO$60,X$100,FALSE),"-")</f>
        <v>-</v>
      </c>
      <c r="Y8" s="12" t="str">
        <f>IFERROR(VLOOKUP($A8,'All Running Order working doc'!$A$4:$CO$60,Y$100,FALSE),"-")</f>
        <v>-</v>
      </c>
      <c r="Z8" s="12" t="str">
        <f>IFERROR(VLOOKUP($A8,'All Running Order working doc'!$A$4:$CO$60,Z$100,FALSE),"-")</f>
        <v>-</v>
      </c>
      <c r="AA8" s="12" t="str">
        <f>IFERROR(VLOOKUP($A8,'All Running Order working doc'!$A$4:$CO$60,AA$100,FALSE),"-")</f>
        <v>-</v>
      </c>
      <c r="AB8" s="12" t="str">
        <f>IFERROR(VLOOKUP($A8,'All Running Order working doc'!$A$4:$CO$60,AB$100,FALSE),"-")</f>
        <v>-</v>
      </c>
      <c r="AC8" s="12" t="str">
        <f>IFERROR(VLOOKUP($A8,'All Running Order working doc'!$A$4:$CO$60,AC$100,FALSE),"-")</f>
        <v>-</v>
      </c>
      <c r="AD8" s="12" t="str">
        <f>IFERROR(VLOOKUP($A8,'All Running Order working doc'!$A$4:$CO$60,AD$100,FALSE),"-")</f>
        <v>-</v>
      </c>
      <c r="AE8" s="12" t="str">
        <f>IFERROR(VLOOKUP($A8,'All Running Order working doc'!$A$4:$CO$60,AE$100,FALSE),"-")</f>
        <v>-</v>
      </c>
      <c r="AF8" s="12" t="str">
        <f>IFERROR(VLOOKUP($A8,'All Running Order working doc'!$A$4:$CO$60,AF$100,FALSE),"-")</f>
        <v>-</v>
      </c>
      <c r="AG8" s="12" t="str">
        <f>IFERROR(VLOOKUP($A8,'All Running Order working doc'!$A$4:$CO$60,AG$100,FALSE),"-")</f>
        <v>-</v>
      </c>
      <c r="AH8" s="12" t="str">
        <f>IFERROR(VLOOKUP($A8,'All Running Order working doc'!$A$4:$CO$60,AH$100,FALSE),"-")</f>
        <v>-</v>
      </c>
      <c r="AI8" s="12" t="str">
        <f>IFERROR(VLOOKUP($A8,'All Running Order working doc'!$A$4:$CO$60,AI$100,FALSE),"-")</f>
        <v>-</v>
      </c>
      <c r="AJ8" s="12" t="str">
        <f>IFERROR(VLOOKUP($A8,'All Running Order working doc'!$A$4:$CO$60,AJ$100,FALSE),"-")</f>
        <v>-</v>
      </c>
      <c r="AK8" s="12" t="str">
        <f>IFERROR(VLOOKUP($A8,'All Running Order working doc'!$A$4:$CO$60,AK$100,FALSE),"-")</f>
        <v>-</v>
      </c>
      <c r="AL8" s="12" t="str">
        <f>IFERROR(VLOOKUP($A8,'All Running Order working doc'!$A$4:$CO$60,AL$100,FALSE),"-")</f>
        <v>-</v>
      </c>
      <c r="AM8" s="12" t="str">
        <f>IFERROR(VLOOKUP($A8,'All Running Order working doc'!$A$4:$CO$60,AM$100,FALSE),"-")</f>
        <v>-</v>
      </c>
      <c r="AN8" s="12" t="str">
        <f>IFERROR(VLOOKUP($A8,'All Running Order working doc'!$A$4:$CO$60,AN$100,FALSE),"-")</f>
        <v>-</v>
      </c>
      <c r="AO8" s="12" t="str">
        <f>IFERROR(VLOOKUP($A8,'All Running Order working doc'!$A$4:$CO$60,AO$100,FALSE),"-")</f>
        <v>-</v>
      </c>
      <c r="AP8" s="12" t="str">
        <f>IFERROR(VLOOKUP($A8,'All Running Order working doc'!$A$4:$CO$60,AP$100,FALSE),"-")</f>
        <v>-</v>
      </c>
      <c r="AQ8" s="12" t="str">
        <f>IFERROR(VLOOKUP($A8,'All Running Order working doc'!$A$4:$CO$60,AQ$100,FALSE),"-")</f>
        <v>-</v>
      </c>
      <c r="AR8" s="12" t="str">
        <f>IFERROR(VLOOKUP($A8,'All Running Order working doc'!$A$4:$CO$60,AR$100,FALSE),"-")</f>
        <v>-</v>
      </c>
      <c r="AS8" s="12" t="str">
        <f>IFERROR(VLOOKUP($A8,'All Running Order working doc'!$A$4:$CO$60,AS$100,FALSE),"-")</f>
        <v>-</v>
      </c>
      <c r="AT8" s="12" t="str">
        <f>IFERROR(VLOOKUP($A8,'All Running Order working doc'!$A$4:$CO$60,AT$100,FALSE),"-")</f>
        <v>-</v>
      </c>
      <c r="AU8" s="12" t="str">
        <f>IFERROR(VLOOKUP($A8,'All Running Order working doc'!$A$4:$CO$60,AU$100,FALSE),"-")</f>
        <v>-</v>
      </c>
      <c r="AV8" s="12" t="str">
        <f>IFERROR(VLOOKUP($A8,'All Running Order working doc'!$A$4:$CO$60,AV$100,FALSE),"-")</f>
        <v>-</v>
      </c>
      <c r="AW8" s="12" t="str">
        <f>IFERROR(VLOOKUP($A8,'All Running Order working doc'!$A$4:$CO$60,AW$100,FALSE),"-")</f>
        <v>-</v>
      </c>
      <c r="AX8" s="12" t="str">
        <f>IFERROR(VLOOKUP($A8,'All Running Order working doc'!$A$4:$CO$60,AX$100,FALSE),"-")</f>
        <v>-</v>
      </c>
      <c r="AY8" s="12" t="str">
        <f>IFERROR(VLOOKUP($A8,'All Running Order working doc'!$A$4:$CO$60,AY$100,FALSE),"-")</f>
        <v>-</v>
      </c>
      <c r="AZ8" s="12" t="str">
        <f>IFERROR(VLOOKUP($A8,'All Running Order working doc'!$A$4:$CO$60,AZ$100,FALSE),"-")</f>
        <v>-</v>
      </c>
      <c r="BA8" s="12" t="str">
        <f>IFERROR(VLOOKUP($A8,'All Running Order working doc'!$A$4:$CO$60,BA$100,FALSE),"-")</f>
        <v>-</v>
      </c>
      <c r="BB8" s="12" t="str">
        <f>IFERROR(VLOOKUP($A8,'All Running Order working doc'!$A$4:$CO$60,BB$100,FALSE),"-")</f>
        <v>-</v>
      </c>
      <c r="BC8" s="12" t="str">
        <f>IFERROR(VLOOKUP($A8,'All Running Order working doc'!$A$4:$CO$60,BC$100,FALSE),"-")</f>
        <v>-</v>
      </c>
      <c r="BD8" s="12" t="str">
        <f>IFERROR(VLOOKUP($A8,'All Running Order working doc'!$A$4:$CO$60,BD$100,FALSE),"-")</f>
        <v>-</v>
      </c>
      <c r="BE8" s="12" t="str">
        <f>IFERROR(VLOOKUP($A8,'All Running Order working doc'!$A$4:$CO$60,BE$100,FALSE),"-")</f>
        <v>-</v>
      </c>
      <c r="BF8" s="12" t="str">
        <f>IFERROR(VLOOKUP($A8,'All Running Order working doc'!$A$4:$CO$60,BF$100,FALSE),"-")</f>
        <v>-</v>
      </c>
      <c r="BG8" s="12" t="str">
        <f>IFERROR(VLOOKUP($A8,'All Running Order working doc'!$A$4:$CO$60,BG$100,FALSE),"-")</f>
        <v>-</v>
      </c>
      <c r="BH8" s="12" t="str">
        <f>IFERROR(VLOOKUP($A8,'All Running Order working doc'!$A$4:$CO$60,BH$100,FALSE),"-")</f>
        <v>-</v>
      </c>
      <c r="BI8" s="12" t="str">
        <f>IFERROR(VLOOKUP($A8,'All Running Order working doc'!$A$4:$CO$60,BI$100,FALSE),"-")</f>
        <v>-</v>
      </c>
      <c r="BJ8" s="12" t="str">
        <f>IFERROR(VLOOKUP($A8,'All Running Order working doc'!$A$4:$CO$60,BJ$100,FALSE),"-")</f>
        <v>-</v>
      </c>
      <c r="BK8" s="12" t="str">
        <f>IFERROR(VLOOKUP($A8,'All Running Order working doc'!$A$4:$CO$60,BK$100,FALSE),"-")</f>
        <v>-</v>
      </c>
      <c r="BL8" s="12" t="str">
        <f>IFERROR(VLOOKUP($A8,'All Running Order working doc'!$A$4:$CO$60,BL$100,FALSE),"-")</f>
        <v>-</v>
      </c>
      <c r="BM8" s="12" t="str">
        <f>IFERROR(VLOOKUP($A8,'All Running Order working doc'!$A$4:$CO$60,BM$100,FALSE),"-")</f>
        <v>-</v>
      </c>
      <c r="BN8" s="12" t="str">
        <f>IFERROR(VLOOKUP($A8,'All Running Order working doc'!$A$4:$CO$60,BN$100,FALSE),"-")</f>
        <v>-</v>
      </c>
      <c r="BO8" s="12" t="str">
        <f>IFERROR(VLOOKUP($A8,'All Running Order working doc'!$A$4:$CO$60,BO$100,FALSE),"-")</f>
        <v>-</v>
      </c>
      <c r="BP8" s="12" t="str">
        <f>IFERROR(VLOOKUP($A8,'All Running Order working doc'!$A$4:$CO$60,BP$100,FALSE),"-")</f>
        <v>-</v>
      </c>
      <c r="BQ8" s="12" t="str">
        <f>IFERROR(VLOOKUP($A8,'All Running Order working doc'!$A$4:$CO$60,BQ$100,FALSE),"-")</f>
        <v>-</v>
      </c>
      <c r="BR8" s="12" t="str">
        <f>IFERROR(VLOOKUP($A8,'All Running Order working doc'!$A$4:$CO$60,BR$100,FALSE),"-")</f>
        <v>-</v>
      </c>
      <c r="BS8" s="12" t="str">
        <f>IFERROR(VLOOKUP($A8,'All Running Order working doc'!$A$4:$CO$60,BS$100,FALSE),"-")</f>
        <v>-</v>
      </c>
      <c r="BT8" s="12" t="str">
        <f>IFERROR(VLOOKUP($A8,'All Running Order working doc'!$A$4:$CO$60,BT$100,FALSE),"-")</f>
        <v>-</v>
      </c>
      <c r="BU8" s="12" t="str">
        <f>IFERROR(VLOOKUP($A8,'All Running Order working doc'!$A$4:$CO$60,BU$100,FALSE),"-")</f>
        <v>-</v>
      </c>
      <c r="BV8" s="12" t="str">
        <f>IFERROR(VLOOKUP($A8,'All Running Order working doc'!$A$4:$CO$60,BV$100,FALSE),"-")</f>
        <v>-</v>
      </c>
      <c r="BW8" s="12" t="str">
        <f>IFERROR(VLOOKUP($A8,'All Running Order working doc'!$A$4:$CO$60,BW$100,FALSE),"-")</f>
        <v>-</v>
      </c>
      <c r="BX8" s="12" t="str">
        <f>IFERROR(VLOOKUP($A8,'All Running Order working doc'!$A$4:$CO$60,BX$100,FALSE),"-")</f>
        <v>-</v>
      </c>
      <c r="BY8" s="12" t="str">
        <f>IFERROR(VLOOKUP($A8,'All Running Order working doc'!$A$4:$CO$60,BY$100,FALSE),"-")</f>
        <v>-</v>
      </c>
      <c r="BZ8" s="12" t="str">
        <f>IFERROR(VLOOKUP($A8,'All Running Order working doc'!$A$4:$CO$60,BZ$100,FALSE),"-")</f>
        <v>-</v>
      </c>
      <c r="CA8" s="12" t="str">
        <f>IFERROR(VLOOKUP($A8,'All Running Order working doc'!$A$4:$CO$60,CA$100,FALSE),"-")</f>
        <v>-</v>
      </c>
      <c r="CB8" s="12" t="str">
        <f>IFERROR(VLOOKUP($A8,'All Running Order working doc'!$A$4:$CO$60,CB$100,FALSE),"-")</f>
        <v>-</v>
      </c>
      <c r="CC8" s="12" t="str">
        <f>IFERROR(VLOOKUP($A8,'All Running Order working doc'!$A$4:$CO$60,CC$100,FALSE),"-")</f>
        <v>-</v>
      </c>
      <c r="CD8" s="12" t="str">
        <f>IFERROR(VLOOKUP($A8,'All Running Order working doc'!$A$4:$CO$60,CD$100,FALSE),"-")</f>
        <v>-</v>
      </c>
      <c r="CE8" s="12" t="str">
        <f>IFERROR(VLOOKUP($A8,'All Running Order working doc'!$A$4:$CO$60,CE$100,FALSE),"-")</f>
        <v>-</v>
      </c>
      <c r="CF8" s="12" t="str">
        <f>IFERROR(VLOOKUP($A8,'All Running Order working doc'!$A$4:$CO$60,CF$100,FALSE),"-")</f>
        <v>-</v>
      </c>
      <c r="CG8" s="12" t="str">
        <f>IFERROR(VLOOKUP($A8,'All Running Order working doc'!$A$4:$CO$60,CG$100,FALSE),"-")</f>
        <v>-</v>
      </c>
      <c r="CH8" s="12" t="str">
        <f>IFERROR(VLOOKUP($A8,'All Running Order working doc'!$A$4:$CO$60,CH$100,FALSE),"-")</f>
        <v>-</v>
      </c>
      <c r="CI8" s="12" t="str">
        <f>IFERROR(VLOOKUP($A8,'All Running Order working doc'!$A$4:$CO$60,CI$100,FALSE),"-")</f>
        <v>-</v>
      </c>
      <c r="CJ8" s="12" t="str">
        <f>IFERROR(VLOOKUP($A8,'All Running Order working doc'!$A$4:$CO$60,CJ$100,FALSE),"-")</f>
        <v>-</v>
      </c>
      <c r="CK8" s="12" t="str">
        <f>IFERROR(VLOOKUP($A8,'All Running Order working doc'!$A$4:$CO$60,CK$100,FALSE),"-")</f>
        <v>-</v>
      </c>
      <c r="CL8" s="12" t="str">
        <f>IFERROR(VLOOKUP($A8,'All Running Order working doc'!$A$4:$CO$60,CL$100,FALSE),"-")</f>
        <v>-</v>
      </c>
      <c r="CM8" s="12" t="str">
        <f>IFERROR(VLOOKUP($A8,'All Running Order working doc'!$A$4:$CO$60,CM$100,FALSE),"-")</f>
        <v>-</v>
      </c>
      <c r="CN8" s="12" t="str">
        <f>IFERROR(VLOOKUP($A8,'All Running Order working doc'!$A$4:$CO$60,CN$100,FALSE),"-")</f>
        <v>-</v>
      </c>
      <c r="CQ8" s="3">
        <v>5</v>
      </c>
    </row>
    <row r="9" spans="1:95" x14ac:dyDescent="0.2">
      <c r="A9" s="3" t="str">
        <f>CONCATENATE(Constants!$B$7,CQ9,)</f>
        <v>Club-N6</v>
      </c>
      <c r="B9" s="12" t="str">
        <f>IFERROR(VLOOKUP($A9,'All Running Order working doc'!$A$4:$CO$60,B$100,FALSE),"-")</f>
        <v>-</v>
      </c>
      <c r="C9" s="12" t="str">
        <f>IFERROR(VLOOKUP($A9,'All Running Order working doc'!$A$4:$CO$60,C$100,FALSE),"-")</f>
        <v>-</v>
      </c>
      <c r="D9" s="12" t="str">
        <f>IFERROR(VLOOKUP($A9,'All Running Order working doc'!$A$4:$CO$60,D$100,FALSE),"-")</f>
        <v>-</v>
      </c>
      <c r="E9" s="12" t="str">
        <f>IFERROR(VLOOKUP($A9,'All Running Order working doc'!$A$4:$CO$60,E$100,FALSE),"-")</f>
        <v>-</v>
      </c>
      <c r="F9" s="12" t="str">
        <f>IFERROR(VLOOKUP($A9,'All Running Order working doc'!$A$4:$CO$60,F$100,FALSE),"-")</f>
        <v>-</v>
      </c>
      <c r="G9" s="12" t="str">
        <f>IFERROR(VLOOKUP($A9,'All Running Order working doc'!$A$4:$CO$60,G$100,FALSE),"-")</f>
        <v>-</v>
      </c>
      <c r="H9" s="12" t="str">
        <f>IFERROR(VLOOKUP($A9,'All Running Order working doc'!$A$4:$CO$60,H$100,FALSE),"-")</f>
        <v>-</v>
      </c>
      <c r="I9" s="12" t="str">
        <f>IFERROR(VLOOKUP($A9,'All Running Order working doc'!$A$4:$CO$60,I$100,FALSE),"-")</f>
        <v>-</v>
      </c>
      <c r="J9" s="12" t="str">
        <f>IFERROR(VLOOKUP($A9,'All Running Order working doc'!$A$4:$CO$60,J$100,FALSE),"-")</f>
        <v>-</v>
      </c>
      <c r="K9" s="12" t="str">
        <f>IFERROR(VLOOKUP($A9,'All Running Order working doc'!$A$4:$CO$60,K$100,FALSE),"-")</f>
        <v>-</v>
      </c>
      <c r="L9" s="12" t="str">
        <f>IFERROR(VLOOKUP($A9,'All Running Order working doc'!$A$4:$CO$60,L$100,FALSE),"-")</f>
        <v>-</v>
      </c>
      <c r="M9" s="12" t="str">
        <f>IFERROR(VLOOKUP($A9,'All Running Order working doc'!$A$4:$CO$60,M$100,FALSE),"-")</f>
        <v>-</v>
      </c>
      <c r="N9" s="12" t="str">
        <f>IFERROR(VLOOKUP($A9,'All Running Order working doc'!$A$4:$CO$60,N$100,FALSE),"-")</f>
        <v>-</v>
      </c>
      <c r="O9" s="12" t="str">
        <f>IFERROR(VLOOKUP($A9,'All Running Order working doc'!$A$4:$CO$60,O$100,FALSE),"-")</f>
        <v>-</v>
      </c>
      <c r="P9" s="12" t="str">
        <f>IFERROR(VLOOKUP($A9,'All Running Order working doc'!$A$4:$CO$60,P$100,FALSE),"-")</f>
        <v>-</v>
      </c>
      <c r="Q9" s="12" t="str">
        <f>IFERROR(VLOOKUP($A9,'All Running Order working doc'!$A$4:$CO$60,Q$100,FALSE),"-")</f>
        <v>-</v>
      </c>
      <c r="R9" s="12" t="str">
        <f>IFERROR(VLOOKUP($A9,'All Running Order working doc'!$A$4:$CO$60,R$100,FALSE),"-")</f>
        <v>-</v>
      </c>
      <c r="S9" s="12" t="str">
        <f>IFERROR(VLOOKUP($A9,'All Running Order working doc'!$A$4:$CO$60,S$100,FALSE),"-")</f>
        <v>-</v>
      </c>
      <c r="T9" s="12" t="str">
        <f>IFERROR(VLOOKUP($A9,'All Running Order working doc'!$A$4:$CO$60,T$100,FALSE),"-")</f>
        <v>-</v>
      </c>
      <c r="U9" s="12" t="str">
        <f>IFERROR(VLOOKUP($A9,'All Running Order working doc'!$A$4:$CO$60,U$100,FALSE),"-")</f>
        <v>-</v>
      </c>
      <c r="V9" s="12" t="str">
        <f>IFERROR(VLOOKUP($A9,'All Running Order working doc'!$A$4:$CO$60,V$100,FALSE),"-")</f>
        <v>-</v>
      </c>
      <c r="W9" s="12" t="str">
        <f>IFERROR(VLOOKUP($A9,'All Running Order working doc'!$A$4:$CO$60,W$100,FALSE),"-")</f>
        <v>-</v>
      </c>
      <c r="X9" s="12" t="str">
        <f>IFERROR(VLOOKUP($A9,'All Running Order working doc'!$A$4:$CO$60,X$100,FALSE),"-")</f>
        <v>-</v>
      </c>
      <c r="Y9" s="12" t="str">
        <f>IFERROR(VLOOKUP($A9,'All Running Order working doc'!$A$4:$CO$60,Y$100,FALSE),"-")</f>
        <v>-</v>
      </c>
      <c r="Z9" s="12" t="str">
        <f>IFERROR(VLOOKUP($A9,'All Running Order working doc'!$A$4:$CO$60,Z$100,FALSE),"-")</f>
        <v>-</v>
      </c>
      <c r="AA9" s="12" t="str">
        <f>IFERROR(VLOOKUP($A9,'All Running Order working doc'!$A$4:$CO$60,AA$100,FALSE),"-")</f>
        <v>-</v>
      </c>
      <c r="AB9" s="12" t="str">
        <f>IFERROR(VLOOKUP($A9,'All Running Order working doc'!$A$4:$CO$60,AB$100,FALSE),"-")</f>
        <v>-</v>
      </c>
      <c r="AC9" s="12" t="str">
        <f>IFERROR(VLOOKUP($A9,'All Running Order working doc'!$A$4:$CO$60,AC$100,FALSE),"-")</f>
        <v>-</v>
      </c>
      <c r="AD9" s="12" t="str">
        <f>IFERROR(VLOOKUP($A9,'All Running Order working doc'!$A$4:$CO$60,AD$100,FALSE),"-")</f>
        <v>-</v>
      </c>
      <c r="AE9" s="12" t="str">
        <f>IFERROR(VLOOKUP($A9,'All Running Order working doc'!$A$4:$CO$60,AE$100,FALSE),"-")</f>
        <v>-</v>
      </c>
      <c r="AF9" s="12" t="str">
        <f>IFERROR(VLOOKUP($A9,'All Running Order working doc'!$A$4:$CO$60,AF$100,FALSE),"-")</f>
        <v>-</v>
      </c>
      <c r="AG9" s="12" t="str">
        <f>IFERROR(VLOOKUP($A9,'All Running Order working doc'!$A$4:$CO$60,AG$100,FALSE),"-")</f>
        <v>-</v>
      </c>
      <c r="AH9" s="12" t="str">
        <f>IFERROR(VLOOKUP($A9,'All Running Order working doc'!$A$4:$CO$60,AH$100,FALSE),"-")</f>
        <v>-</v>
      </c>
      <c r="AI9" s="12" t="str">
        <f>IFERROR(VLOOKUP($A9,'All Running Order working doc'!$A$4:$CO$60,AI$100,FALSE),"-")</f>
        <v>-</v>
      </c>
      <c r="AJ9" s="12" t="str">
        <f>IFERROR(VLOOKUP($A9,'All Running Order working doc'!$A$4:$CO$60,AJ$100,FALSE),"-")</f>
        <v>-</v>
      </c>
      <c r="AK9" s="12" t="str">
        <f>IFERROR(VLOOKUP($A9,'All Running Order working doc'!$A$4:$CO$60,AK$100,FALSE),"-")</f>
        <v>-</v>
      </c>
      <c r="AL9" s="12" t="str">
        <f>IFERROR(VLOOKUP($A9,'All Running Order working doc'!$A$4:$CO$60,AL$100,FALSE),"-")</f>
        <v>-</v>
      </c>
      <c r="AM9" s="12" t="str">
        <f>IFERROR(VLOOKUP($A9,'All Running Order working doc'!$A$4:$CO$60,AM$100,FALSE),"-")</f>
        <v>-</v>
      </c>
      <c r="AN9" s="12" t="str">
        <f>IFERROR(VLOOKUP($A9,'All Running Order working doc'!$A$4:$CO$60,AN$100,FALSE),"-")</f>
        <v>-</v>
      </c>
      <c r="AO9" s="12" t="str">
        <f>IFERROR(VLOOKUP($A9,'All Running Order working doc'!$A$4:$CO$60,AO$100,FALSE),"-")</f>
        <v>-</v>
      </c>
      <c r="AP9" s="12" t="str">
        <f>IFERROR(VLOOKUP($A9,'All Running Order working doc'!$A$4:$CO$60,AP$100,FALSE),"-")</f>
        <v>-</v>
      </c>
      <c r="AQ9" s="12" t="str">
        <f>IFERROR(VLOOKUP($A9,'All Running Order working doc'!$A$4:$CO$60,AQ$100,FALSE),"-")</f>
        <v>-</v>
      </c>
      <c r="AR9" s="12" t="str">
        <f>IFERROR(VLOOKUP($A9,'All Running Order working doc'!$A$4:$CO$60,AR$100,FALSE),"-")</f>
        <v>-</v>
      </c>
      <c r="AS9" s="12" t="str">
        <f>IFERROR(VLOOKUP($A9,'All Running Order working doc'!$A$4:$CO$60,AS$100,FALSE),"-")</f>
        <v>-</v>
      </c>
      <c r="AT9" s="12" t="str">
        <f>IFERROR(VLOOKUP($A9,'All Running Order working doc'!$A$4:$CO$60,AT$100,FALSE),"-")</f>
        <v>-</v>
      </c>
      <c r="AU9" s="12" t="str">
        <f>IFERROR(VLOOKUP($A9,'All Running Order working doc'!$A$4:$CO$60,AU$100,FALSE),"-")</f>
        <v>-</v>
      </c>
      <c r="AV9" s="12" t="str">
        <f>IFERROR(VLOOKUP($A9,'All Running Order working doc'!$A$4:$CO$60,AV$100,FALSE),"-")</f>
        <v>-</v>
      </c>
      <c r="AW9" s="12" t="str">
        <f>IFERROR(VLOOKUP($A9,'All Running Order working doc'!$A$4:$CO$60,AW$100,FALSE),"-")</f>
        <v>-</v>
      </c>
      <c r="AX9" s="12" t="str">
        <f>IFERROR(VLOOKUP($A9,'All Running Order working doc'!$A$4:$CO$60,AX$100,FALSE),"-")</f>
        <v>-</v>
      </c>
      <c r="AY9" s="12" t="str">
        <f>IFERROR(VLOOKUP($A9,'All Running Order working doc'!$A$4:$CO$60,AY$100,FALSE),"-")</f>
        <v>-</v>
      </c>
      <c r="AZ9" s="12" t="str">
        <f>IFERROR(VLOOKUP($A9,'All Running Order working doc'!$A$4:$CO$60,AZ$100,FALSE),"-")</f>
        <v>-</v>
      </c>
      <c r="BA9" s="12" t="str">
        <f>IFERROR(VLOOKUP($A9,'All Running Order working doc'!$A$4:$CO$60,BA$100,FALSE),"-")</f>
        <v>-</v>
      </c>
      <c r="BB9" s="12" t="str">
        <f>IFERROR(VLOOKUP($A9,'All Running Order working doc'!$A$4:$CO$60,BB$100,FALSE),"-")</f>
        <v>-</v>
      </c>
      <c r="BC9" s="12" t="str">
        <f>IFERROR(VLOOKUP($A9,'All Running Order working doc'!$A$4:$CO$60,BC$100,FALSE),"-")</f>
        <v>-</v>
      </c>
      <c r="BD9" s="12" t="str">
        <f>IFERROR(VLOOKUP($A9,'All Running Order working doc'!$A$4:$CO$60,BD$100,FALSE),"-")</f>
        <v>-</v>
      </c>
      <c r="BE9" s="12" t="str">
        <f>IFERROR(VLOOKUP($A9,'All Running Order working doc'!$A$4:$CO$60,BE$100,FALSE),"-")</f>
        <v>-</v>
      </c>
      <c r="BF9" s="12" t="str">
        <f>IFERROR(VLOOKUP($A9,'All Running Order working doc'!$A$4:$CO$60,BF$100,FALSE),"-")</f>
        <v>-</v>
      </c>
      <c r="BG9" s="12" t="str">
        <f>IFERROR(VLOOKUP($A9,'All Running Order working doc'!$A$4:$CO$60,BG$100,FALSE),"-")</f>
        <v>-</v>
      </c>
      <c r="BH9" s="12" t="str">
        <f>IFERROR(VLOOKUP($A9,'All Running Order working doc'!$A$4:$CO$60,BH$100,FALSE),"-")</f>
        <v>-</v>
      </c>
      <c r="BI9" s="12" t="str">
        <f>IFERROR(VLOOKUP($A9,'All Running Order working doc'!$A$4:$CO$60,BI$100,FALSE),"-")</f>
        <v>-</v>
      </c>
      <c r="BJ9" s="12" t="str">
        <f>IFERROR(VLOOKUP($A9,'All Running Order working doc'!$A$4:$CO$60,BJ$100,FALSE),"-")</f>
        <v>-</v>
      </c>
      <c r="BK9" s="12" t="str">
        <f>IFERROR(VLOOKUP($A9,'All Running Order working doc'!$A$4:$CO$60,BK$100,FALSE),"-")</f>
        <v>-</v>
      </c>
      <c r="BL9" s="12" t="str">
        <f>IFERROR(VLOOKUP($A9,'All Running Order working doc'!$A$4:$CO$60,BL$100,FALSE),"-")</f>
        <v>-</v>
      </c>
      <c r="BM9" s="12" t="str">
        <f>IFERROR(VLOOKUP($A9,'All Running Order working doc'!$A$4:$CO$60,BM$100,FALSE),"-")</f>
        <v>-</v>
      </c>
      <c r="BN9" s="12" t="str">
        <f>IFERROR(VLOOKUP($A9,'All Running Order working doc'!$A$4:$CO$60,BN$100,FALSE),"-")</f>
        <v>-</v>
      </c>
      <c r="BO9" s="12" t="str">
        <f>IFERROR(VLOOKUP($A9,'All Running Order working doc'!$A$4:$CO$60,BO$100,FALSE),"-")</f>
        <v>-</v>
      </c>
      <c r="BP9" s="12" t="str">
        <f>IFERROR(VLOOKUP($A9,'All Running Order working doc'!$A$4:$CO$60,BP$100,FALSE),"-")</f>
        <v>-</v>
      </c>
      <c r="BQ9" s="12" t="str">
        <f>IFERROR(VLOOKUP($A9,'All Running Order working doc'!$A$4:$CO$60,BQ$100,FALSE),"-")</f>
        <v>-</v>
      </c>
      <c r="BR9" s="12" t="str">
        <f>IFERROR(VLOOKUP($A9,'All Running Order working doc'!$A$4:$CO$60,BR$100,FALSE),"-")</f>
        <v>-</v>
      </c>
      <c r="BS9" s="12" t="str">
        <f>IFERROR(VLOOKUP($A9,'All Running Order working doc'!$A$4:$CO$60,BS$100,FALSE),"-")</f>
        <v>-</v>
      </c>
      <c r="BT9" s="12" t="str">
        <f>IFERROR(VLOOKUP($A9,'All Running Order working doc'!$A$4:$CO$60,BT$100,FALSE),"-")</f>
        <v>-</v>
      </c>
      <c r="BU9" s="12" t="str">
        <f>IFERROR(VLOOKUP($A9,'All Running Order working doc'!$A$4:$CO$60,BU$100,FALSE),"-")</f>
        <v>-</v>
      </c>
      <c r="BV9" s="12" t="str">
        <f>IFERROR(VLOOKUP($A9,'All Running Order working doc'!$A$4:$CO$60,BV$100,FALSE),"-")</f>
        <v>-</v>
      </c>
      <c r="BW9" s="12" t="str">
        <f>IFERROR(VLOOKUP($A9,'All Running Order working doc'!$A$4:$CO$60,BW$100,FALSE),"-")</f>
        <v>-</v>
      </c>
      <c r="BX9" s="12" t="str">
        <f>IFERROR(VLOOKUP($A9,'All Running Order working doc'!$A$4:$CO$60,BX$100,FALSE),"-")</f>
        <v>-</v>
      </c>
      <c r="BY9" s="12" t="str">
        <f>IFERROR(VLOOKUP($A9,'All Running Order working doc'!$A$4:$CO$60,BY$100,FALSE),"-")</f>
        <v>-</v>
      </c>
      <c r="BZ9" s="12" t="str">
        <f>IFERROR(VLOOKUP($A9,'All Running Order working doc'!$A$4:$CO$60,BZ$100,FALSE),"-")</f>
        <v>-</v>
      </c>
      <c r="CA9" s="12" t="str">
        <f>IFERROR(VLOOKUP($A9,'All Running Order working doc'!$A$4:$CO$60,CA$100,FALSE),"-")</f>
        <v>-</v>
      </c>
      <c r="CB9" s="12" t="str">
        <f>IFERROR(VLOOKUP($A9,'All Running Order working doc'!$A$4:$CO$60,CB$100,FALSE),"-")</f>
        <v>-</v>
      </c>
      <c r="CC9" s="12" t="str">
        <f>IFERROR(VLOOKUP($A9,'All Running Order working doc'!$A$4:$CO$60,CC$100,FALSE),"-")</f>
        <v>-</v>
      </c>
      <c r="CD9" s="12" t="str">
        <f>IFERROR(VLOOKUP($A9,'All Running Order working doc'!$A$4:$CO$60,CD$100,FALSE),"-")</f>
        <v>-</v>
      </c>
      <c r="CE9" s="12" t="str">
        <f>IFERROR(VLOOKUP($A9,'All Running Order working doc'!$A$4:$CO$60,CE$100,FALSE),"-")</f>
        <v>-</v>
      </c>
      <c r="CF9" s="12" t="str">
        <f>IFERROR(VLOOKUP($A9,'All Running Order working doc'!$A$4:$CO$60,CF$100,FALSE),"-")</f>
        <v>-</v>
      </c>
      <c r="CG9" s="12" t="str">
        <f>IFERROR(VLOOKUP($A9,'All Running Order working doc'!$A$4:$CO$60,CG$100,FALSE),"-")</f>
        <v>-</v>
      </c>
      <c r="CH9" s="12" t="str">
        <f>IFERROR(VLOOKUP($A9,'All Running Order working doc'!$A$4:$CO$60,CH$100,FALSE),"-")</f>
        <v>-</v>
      </c>
      <c r="CI9" s="12" t="str">
        <f>IFERROR(VLOOKUP($A9,'All Running Order working doc'!$A$4:$CO$60,CI$100,FALSE),"-")</f>
        <v>-</v>
      </c>
      <c r="CJ9" s="12" t="str">
        <f>IFERROR(VLOOKUP($A9,'All Running Order working doc'!$A$4:$CO$60,CJ$100,FALSE),"-")</f>
        <v>-</v>
      </c>
      <c r="CK9" s="12" t="str">
        <f>IFERROR(VLOOKUP($A9,'All Running Order working doc'!$A$4:$CO$60,CK$100,FALSE),"-")</f>
        <v>-</v>
      </c>
      <c r="CL9" s="12" t="str">
        <f>IFERROR(VLOOKUP($A9,'All Running Order working doc'!$A$4:$CO$60,CL$100,FALSE),"-")</f>
        <v>-</v>
      </c>
      <c r="CM9" s="12" t="str">
        <f>IFERROR(VLOOKUP($A9,'All Running Order working doc'!$A$4:$CO$60,CM$100,FALSE),"-")</f>
        <v>-</v>
      </c>
      <c r="CN9" s="12" t="str">
        <f>IFERROR(VLOOKUP($A9,'All Running Order working doc'!$A$4:$CO$60,CN$100,FALSE),"-")</f>
        <v>-</v>
      </c>
      <c r="CQ9" s="3">
        <v>6</v>
      </c>
    </row>
    <row r="10" spans="1:95" x14ac:dyDescent="0.2">
      <c r="A10" s="3" t="str">
        <f>CONCATENATE(Constants!$B$7,CQ10,)</f>
        <v>Club-N7</v>
      </c>
      <c r="B10" s="12" t="str">
        <f>IFERROR(VLOOKUP($A10,'All Running Order working doc'!$A$4:$CO$60,B$100,FALSE),"-")</f>
        <v>-</v>
      </c>
      <c r="C10" s="12" t="str">
        <f>IFERROR(VLOOKUP($A10,'All Running Order working doc'!$A$4:$CO$60,C$100,FALSE),"-")</f>
        <v>-</v>
      </c>
      <c r="D10" s="12" t="str">
        <f>IFERROR(VLOOKUP($A10,'All Running Order working doc'!$A$4:$CO$60,D$100,FALSE),"-")</f>
        <v>-</v>
      </c>
      <c r="E10" s="12" t="str">
        <f>IFERROR(VLOOKUP($A10,'All Running Order working doc'!$A$4:$CO$60,E$100,FALSE),"-")</f>
        <v>-</v>
      </c>
      <c r="F10" s="12" t="str">
        <f>IFERROR(VLOOKUP($A10,'All Running Order working doc'!$A$4:$CO$60,F$100,FALSE),"-")</f>
        <v>-</v>
      </c>
      <c r="G10" s="12" t="str">
        <f>IFERROR(VLOOKUP($A10,'All Running Order working doc'!$A$4:$CO$60,G$100,FALSE),"-")</f>
        <v>-</v>
      </c>
      <c r="H10" s="12" t="str">
        <f>IFERROR(VLOOKUP($A10,'All Running Order working doc'!$A$4:$CO$60,H$100,FALSE),"-")</f>
        <v>-</v>
      </c>
      <c r="I10" s="12" t="str">
        <f>IFERROR(VLOOKUP($A10,'All Running Order working doc'!$A$4:$CO$60,I$100,FALSE),"-")</f>
        <v>-</v>
      </c>
      <c r="J10" s="12" t="str">
        <f>IFERROR(VLOOKUP($A10,'All Running Order working doc'!$A$4:$CO$60,J$100,FALSE),"-")</f>
        <v>-</v>
      </c>
      <c r="K10" s="12" t="str">
        <f>IFERROR(VLOOKUP($A10,'All Running Order working doc'!$A$4:$CO$60,K$100,FALSE),"-")</f>
        <v>-</v>
      </c>
      <c r="L10" s="12" t="str">
        <f>IFERROR(VLOOKUP($A10,'All Running Order working doc'!$A$4:$CO$60,L$100,FALSE),"-")</f>
        <v>-</v>
      </c>
      <c r="M10" s="12" t="str">
        <f>IFERROR(VLOOKUP($A10,'All Running Order working doc'!$A$4:$CO$60,M$100,FALSE),"-")</f>
        <v>-</v>
      </c>
      <c r="N10" s="12" t="str">
        <f>IFERROR(VLOOKUP($A10,'All Running Order working doc'!$A$4:$CO$60,N$100,FALSE),"-")</f>
        <v>-</v>
      </c>
      <c r="O10" s="12" t="str">
        <f>IFERROR(VLOOKUP($A10,'All Running Order working doc'!$A$4:$CO$60,O$100,FALSE),"-")</f>
        <v>-</v>
      </c>
      <c r="P10" s="12" t="str">
        <f>IFERROR(VLOOKUP($A10,'All Running Order working doc'!$A$4:$CO$60,P$100,FALSE),"-")</f>
        <v>-</v>
      </c>
      <c r="Q10" s="12" t="str">
        <f>IFERROR(VLOOKUP($A10,'All Running Order working doc'!$A$4:$CO$60,Q$100,FALSE),"-")</f>
        <v>-</v>
      </c>
      <c r="R10" s="12" t="str">
        <f>IFERROR(VLOOKUP($A10,'All Running Order working doc'!$A$4:$CO$60,R$100,FALSE),"-")</f>
        <v>-</v>
      </c>
      <c r="S10" s="12" t="str">
        <f>IFERROR(VLOOKUP($A10,'All Running Order working doc'!$A$4:$CO$60,S$100,FALSE),"-")</f>
        <v>-</v>
      </c>
      <c r="T10" s="12" t="str">
        <f>IFERROR(VLOOKUP($A10,'All Running Order working doc'!$A$4:$CO$60,T$100,FALSE),"-")</f>
        <v>-</v>
      </c>
      <c r="U10" s="12" t="str">
        <f>IFERROR(VLOOKUP($A10,'All Running Order working doc'!$A$4:$CO$60,U$100,FALSE),"-")</f>
        <v>-</v>
      </c>
      <c r="V10" s="12" t="str">
        <f>IFERROR(VLOOKUP($A10,'All Running Order working doc'!$A$4:$CO$60,V$100,FALSE),"-")</f>
        <v>-</v>
      </c>
      <c r="W10" s="12" t="str">
        <f>IFERROR(VLOOKUP($A10,'All Running Order working doc'!$A$4:$CO$60,W$100,FALSE),"-")</f>
        <v>-</v>
      </c>
      <c r="X10" s="12" t="str">
        <f>IFERROR(VLOOKUP($A10,'All Running Order working doc'!$A$4:$CO$60,X$100,FALSE),"-")</f>
        <v>-</v>
      </c>
      <c r="Y10" s="12" t="str">
        <f>IFERROR(VLOOKUP($A10,'All Running Order working doc'!$A$4:$CO$60,Y$100,FALSE),"-")</f>
        <v>-</v>
      </c>
      <c r="Z10" s="12" t="str">
        <f>IFERROR(VLOOKUP($A10,'All Running Order working doc'!$A$4:$CO$60,Z$100,FALSE),"-")</f>
        <v>-</v>
      </c>
      <c r="AA10" s="12" t="str">
        <f>IFERROR(VLOOKUP($A10,'All Running Order working doc'!$A$4:$CO$60,AA$100,FALSE),"-")</f>
        <v>-</v>
      </c>
      <c r="AB10" s="12" t="str">
        <f>IFERROR(VLOOKUP($A10,'All Running Order working doc'!$A$4:$CO$60,AB$100,FALSE),"-")</f>
        <v>-</v>
      </c>
      <c r="AC10" s="12" t="str">
        <f>IFERROR(VLOOKUP($A10,'All Running Order working doc'!$A$4:$CO$60,AC$100,FALSE),"-")</f>
        <v>-</v>
      </c>
      <c r="AD10" s="12" t="str">
        <f>IFERROR(VLOOKUP($A10,'All Running Order working doc'!$A$4:$CO$60,AD$100,FALSE),"-")</f>
        <v>-</v>
      </c>
      <c r="AE10" s="12" t="str">
        <f>IFERROR(VLOOKUP($A10,'All Running Order working doc'!$A$4:$CO$60,AE$100,FALSE),"-")</f>
        <v>-</v>
      </c>
      <c r="AF10" s="12" t="str">
        <f>IFERROR(VLOOKUP($A10,'All Running Order working doc'!$A$4:$CO$60,AF$100,FALSE),"-")</f>
        <v>-</v>
      </c>
      <c r="AG10" s="12" t="str">
        <f>IFERROR(VLOOKUP($A10,'All Running Order working doc'!$A$4:$CO$60,AG$100,FALSE),"-")</f>
        <v>-</v>
      </c>
      <c r="AH10" s="12" t="str">
        <f>IFERROR(VLOOKUP($A10,'All Running Order working doc'!$A$4:$CO$60,AH$100,FALSE),"-")</f>
        <v>-</v>
      </c>
      <c r="AI10" s="12" t="str">
        <f>IFERROR(VLOOKUP($A10,'All Running Order working doc'!$A$4:$CO$60,AI$100,FALSE),"-")</f>
        <v>-</v>
      </c>
      <c r="AJ10" s="12" t="str">
        <f>IFERROR(VLOOKUP($A10,'All Running Order working doc'!$A$4:$CO$60,AJ$100,FALSE),"-")</f>
        <v>-</v>
      </c>
      <c r="AK10" s="12" t="str">
        <f>IFERROR(VLOOKUP($A10,'All Running Order working doc'!$A$4:$CO$60,AK$100,FALSE),"-")</f>
        <v>-</v>
      </c>
      <c r="AL10" s="12" t="str">
        <f>IFERROR(VLOOKUP($A10,'All Running Order working doc'!$A$4:$CO$60,AL$100,FALSE),"-")</f>
        <v>-</v>
      </c>
      <c r="AM10" s="12" t="str">
        <f>IFERROR(VLOOKUP($A10,'All Running Order working doc'!$A$4:$CO$60,AM$100,FALSE),"-")</f>
        <v>-</v>
      </c>
      <c r="AN10" s="12" t="str">
        <f>IFERROR(VLOOKUP($A10,'All Running Order working doc'!$A$4:$CO$60,AN$100,FALSE),"-")</f>
        <v>-</v>
      </c>
      <c r="AO10" s="12" t="str">
        <f>IFERROR(VLOOKUP($A10,'All Running Order working doc'!$A$4:$CO$60,AO$100,FALSE),"-")</f>
        <v>-</v>
      </c>
      <c r="AP10" s="12" t="str">
        <f>IFERROR(VLOOKUP($A10,'All Running Order working doc'!$A$4:$CO$60,AP$100,FALSE),"-")</f>
        <v>-</v>
      </c>
      <c r="AQ10" s="12" t="str">
        <f>IFERROR(VLOOKUP($A10,'All Running Order working doc'!$A$4:$CO$60,AQ$100,FALSE),"-")</f>
        <v>-</v>
      </c>
      <c r="AR10" s="12" t="str">
        <f>IFERROR(VLOOKUP($A10,'All Running Order working doc'!$A$4:$CO$60,AR$100,FALSE),"-")</f>
        <v>-</v>
      </c>
      <c r="AS10" s="12" t="str">
        <f>IFERROR(VLOOKUP($A10,'All Running Order working doc'!$A$4:$CO$60,AS$100,FALSE),"-")</f>
        <v>-</v>
      </c>
      <c r="AT10" s="12" t="str">
        <f>IFERROR(VLOOKUP($A10,'All Running Order working doc'!$A$4:$CO$60,AT$100,FALSE),"-")</f>
        <v>-</v>
      </c>
      <c r="AU10" s="12" t="str">
        <f>IFERROR(VLOOKUP($A10,'All Running Order working doc'!$A$4:$CO$60,AU$100,FALSE),"-")</f>
        <v>-</v>
      </c>
      <c r="AV10" s="12" t="str">
        <f>IFERROR(VLOOKUP($A10,'All Running Order working doc'!$A$4:$CO$60,AV$100,FALSE),"-")</f>
        <v>-</v>
      </c>
      <c r="AW10" s="12" t="str">
        <f>IFERROR(VLOOKUP($A10,'All Running Order working doc'!$A$4:$CO$60,AW$100,FALSE),"-")</f>
        <v>-</v>
      </c>
      <c r="AX10" s="12" t="str">
        <f>IFERROR(VLOOKUP($A10,'All Running Order working doc'!$A$4:$CO$60,AX$100,FALSE),"-")</f>
        <v>-</v>
      </c>
      <c r="AY10" s="12" t="str">
        <f>IFERROR(VLOOKUP($A10,'All Running Order working doc'!$A$4:$CO$60,AY$100,FALSE),"-")</f>
        <v>-</v>
      </c>
      <c r="AZ10" s="12" t="str">
        <f>IFERROR(VLOOKUP($A10,'All Running Order working doc'!$A$4:$CO$60,AZ$100,FALSE),"-")</f>
        <v>-</v>
      </c>
      <c r="BA10" s="12" t="str">
        <f>IFERROR(VLOOKUP($A10,'All Running Order working doc'!$A$4:$CO$60,BA$100,FALSE),"-")</f>
        <v>-</v>
      </c>
      <c r="BB10" s="12" t="str">
        <f>IFERROR(VLOOKUP($A10,'All Running Order working doc'!$A$4:$CO$60,BB$100,FALSE),"-")</f>
        <v>-</v>
      </c>
      <c r="BC10" s="12" t="str">
        <f>IFERROR(VLOOKUP($A10,'All Running Order working doc'!$A$4:$CO$60,BC$100,FALSE),"-")</f>
        <v>-</v>
      </c>
      <c r="BD10" s="12" t="str">
        <f>IFERROR(VLOOKUP($A10,'All Running Order working doc'!$A$4:$CO$60,BD$100,FALSE),"-")</f>
        <v>-</v>
      </c>
      <c r="BE10" s="12" t="str">
        <f>IFERROR(VLOOKUP($A10,'All Running Order working doc'!$A$4:$CO$60,BE$100,FALSE),"-")</f>
        <v>-</v>
      </c>
      <c r="BF10" s="12" t="str">
        <f>IFERROR(VLOOKUP($A10,'All Running Order working doc'!$A$4:$CO$60,BF$100,FALSE),"-")</f>
        <v>-</v>
      </c>
      <c r="BG10" s="12" t="str">
        <f>IFERROR(VLOOKUP($A10,'All Running Order working doc'!$A$4:$CO$60,BG$100,FALSE),"-")</f>
        <v>-</v>
      </c>
      <c r="BH10" s="12" t="str">
        <f>IFERROR(VLOOKUP($A10,'All Running Order working doc'!$A$4:$CO$60,BH$100,FALSE),"-")</f>
        <v>-</v>
      </c>
      <c r="BI10" s="12" t="str">
        <f>IFERROR(VLOOKUP($A10,'All Running Order working doc'!$A$4:$CO$60,BI$100,FALSE),"-")</f>
        <v>-</v>
      </c>
      <c r="BJ10" s="12" t="str">
        <f>IFERROR(VLOOKUP($A10,'All Running Order working doc'!$A$4:$CO$60,BJ$100,FALSE),"-")</f>
        <v>-</v>
      </c>
      <c r="BK10" s="12" t="str">
        <f>IFERROR(VLOOKUP($A10,'All Running Order working doc'!$A$4:$CO$60,BK$100,FALSE),"-")</f>
        <v>-</v>
      </c>
      <c r="BL10" s="12" t="str">
        <f>IFERROR(VLOOKUP($A10,'All Running Order working doc'!$A$4:$CO$60,BL$100,FALSE),"-")</f>
        <v>-</v>
      </c>
      <c r="BM10" s="12" t="str">
        <f>IFERROR(VLOOKUP($A10,'All Running Order working doc'!$A$4:$CO$60,BM$100,FALSE),"-")</f>
        <v>-</v>
      </c>
      <c r="BN10" s="12" t="str">
        <f>IFERROR(VLOOKUP($A10,'All Running Order working doc'!$A$4:$CO$60,BN$100,FALSE),"-")</f>
        <v>-</v>
      </c>
      <c r="BO10" s="12" t="str">
        <f>IFERROR(VLOOKUP($A10,'All Running Order working doc'!$A$4:$CO$60,BO$100,FALSE),"-")</f>
        <v>-</v>
      </c>
      <c r="BP10" s="12" t="str">
        <f>IFERROR(VLOOKUP($A10,'All Running Order working doc'!$A$4:$CO$60,BP$100,FALSE),"-")</f>
        <v>-</v>
      </c>
      <c r="BQ10" s="12" t="str">
        <f>IFERROR(VLOOKUP($A10,'All Running Order working doc'!$A$4:$CO$60,BQ$100,FALSE),"-")</f>
        <v>-</v>
      </c>
      <c r="BR10" s="12" t="str">
        <f>IFERROR(VLOOKUP($A10,'All Running Order working doc'!$A$4:$CO$60,BR$100,FALSE),"-")</f>
        <v>-</v>
      </c>
      <c r="BS10" s="12" t="str">
        <f>IFERROR(VLOOKUP($A10,'All Running Order working doc'!$A$4:$CO$60,BS$100,FALSE),"-")</f>
        <v>-</v>
      </c>
      <c r="BT10" s="12" t="str">
        <f>IFERROR(VLOOKUP($A10,'All Running Order working doc'!$A$4:$CO$60,BT$100,FALSE),"-")</f>
        <v>-</v>
      </c>
      <c r="BU10" s="12" t="str">
        <f>IFERROR(VLOOKUP($A10,'All Running Order working doc'!$A$4:$CO$60,BU$100,FALSE),"-")</f>
        <v>-</v>
      </c>
      <c r="BV10" s="12" t="str">
        <f>IFERROR(VLOOKUP($A10,'All Running Order working doc'!$A$4:$CO$60,BV$100,FALSE),"-")</f>
        <v>-</v>
      </c>
      <c r="BW10" s="12" t="str">
        <f>IFERROR(VLOOKUP($A10,'All Running Order working doc'!$A$4:$CO$60,BW$100,FALSE),"-")</f>
        <v>-</v>
      </c>
      <c r="BX10" s="12" t="str">
        <f>IFERROR(VLOOKUP($A10,'All Running Order working doc'!$A$4:$CO$60,BX$100,FALSE),"-")</f>
        <v>-</v>
      </c>
      <c r="BY10" s="12" t="str">
        <f>IFERROR(VLOOKUP($A10,'All Running Order working doc'!$A$4:$CO$60,BY$100,FALSE),"-")</f>
        <v>-</v>
      </c>
      <c r="BZ10" s="12" t="str">
        <f>IFERROR(VLOOKUP($A10,'All Running Order working doc'!$A$4:$CO$60,BZ$100,FALSE),"-")</f>
        <v>-</v>
      </c>
      <c r="CA10" s="12" t="str">
        <f>IFERROR(VLOOKUP($A10,'All Running Order working doc'!$A$4:$CO$60,CA$100,FALSE),"-")</f>
        <v>-</v>
      </c>
      <c r="CB10" s="12" t="str">
        <f>IFERROR(VLOOKUP($A10,'All Running Order working doc'!$A$4:$CO$60,CB$100,FALSE),"-")</f>
        <v>-</v>
      </c>
      <c r="CC10" s="12" t="str">
        <f>IFERROR(VLOOKUP($A10,'All Running Order working doc'!$A$4:$CO$60,CC$100,FALSE),"-")</f>
        <v>-</v>
      </c>
      <c r="CD10" s="12" t="str">
        <f>IFERROR(VLOOKUP($A10,'All Running Order working doc'!$A$4:$CO$60,CD$100,FALSE),"-")</f>
        <v>-</v>
      </c>
      <c r="CE10" s="12" t="str">
        <f>IFERROR(VLOOKUP($A10,'All Running Order working doc'!$A$4:$CO$60,CE$100,FALSE),"-")</f>
        <v>-</v>
      </c>
      <c r="CF10" s="12" t="str">
        <f>IFERROR(VLOOKUP($A10,'All Running Order working doc'!$A$4:$CO$60,CF$100,FALSE),"-")</f>
        <v>-</v>
      </c>
      <c r="CG10" s="12" t="str">
        <f>IFERROR(VLOOKUP($A10,'All Running Order working doc'!$A$4:$CO$60,CG$100,FALSE),"-")</f>
        <v>-</v>
      </c>
      <c r="CH10" s="12" t="str">
        <f>IFERROR(VLOOKUP($A10,'All Running Order working doc'!$A$4:$CO$60,CH$100,FALSE),"-")</f>
        <v>-</v>
      </c>
      <c r="CI10" s="12" t="str">
        <f>IFERROR(VLOOKUP($A10,'All Running Order working doc'!$A$4:$CO$60,CI$100,FALSE),"-")</f>
        <v>-</v>
      </c>
      <c r="CJ10" s="12" t="str">
        <f>IFERROR(VLOOKUP($A10,'All Running Order working doc'!$A$4:$CO$60,CJ$100,FALSE),"-")</f>
        <v>-</v>
      </c>
      <c r="CK10" s="12" t="str">
        <f>IFERROR(VLOOKUP($A10,'All Running Order working doc'!$A$4:$CO$60,CK$100,FALSE),"-")</f>
        <v>-</v>
      </c>
      <c r="CL10" s="12" t="str">
        <f>IFERROR(VLOOKUP($A10,'All Running Order working doc'!$A$4:$CO$60,CL$100,FALSE),"-")</f>
        <v>-</v>
      </c>
      <c r="CM10" s="12" t="str">
        <f>IFERROR(VLOOKUP($A10,'All Running Order working doc'!$A$4:$CO$60,CM$100,FALSE),"-")</f>
        <v>-</v>
      </c>
      <c r="CN10" s="12" t="str">
        <f>IFERROR(VLOOKUP($A10,'All Running Order working doc'!$A$4:$CO$60,CN$100,FALSE),"-")</f>
        <v>-</v>
      </c>
      <c r="CQ10" s="3">
        <v>7</v>
      </c>
    </row>
    <row r="11" spans="1:95" x14ac:dyDescent="0.2">
      <c r="A11" s="3" t="str">
        <f>CONCATENATE(Constants!$B$7,CQ11,)</f>
        <v>Club-N8</v>
      </c>
      <c r="B11" s="12" t="str">
        <f>IFERROR(VLOOKUP($A11,'All Running Order working doc'!$A$4:$CO$60,B$100,FALSE),"-")</f>
        <v>-</v>
      </c>
      <c r="C11" s="12" t="str">
        <f>IFERROR(VLOOKUP($A11,'All Running Order working doc'!$A$4:$CO$60,C$100,FALSE),"-")</f>
        <v>-</v>
      </c>
      <c r="D11" s="12" t="str">
        <f>IFERROR(VLOOKUP($A11,'All Running Order working doc'!$A$4:$CO$60,D$100,FALSE),"-")</f>
        <v>-</v>
      </c>
      <c r="E11" s="12" t="str">
        <f>IFERROR(VLOOKUP($A11,'All Running Order working doc'!$A$4:$CO$60,E$100,FALSE),"-")</f>
        <v>-</v>
      </c>
      <c r="F11" s="12" t="str">
        <f>IFERROR(VLOOKUP($A11,'All Running Order working doc'!$A$4:$CO$60,F$100,FALSE),"-")</f>
        <v>-</v>
      </c>
      <c r="G11" s="12" t="str">
        <f>IFERROR(VLOOKUP($A11,'All Running Order working doc'!$A$4:$CO$60,G$100,FALSE),"-")</f>
        <v>-</v>
      </c>
      <c r="H11" s="12" t="str">
        <f>IFERROR(VLOOKUP($A11,'All Running Order working doc'!$A$4:$CO$60,H$100,FALSE),"-")</f>
        <v>-</v>
      </c>
      <c r="I11" s="12" t="str">
        <f>IFERROR(VLOOKUP($A11,'All Running Order working doc'!$A$4:$CO$60,I$100,FALSE),"-")</f>
        <v>-</v>
      </c>
      <c r="J11" s="12" t="str">
        <f>IFERROR(VLOOKUP($A11,'All Running Order working doc'!$A$4:$CO$60,J$100,FALSE),"-")</f>
        <v>-</v>
      </c>
      <c r="K11" s="12" t="str">
        <f>IFERROR(VLOOKUP($A11,'All Running Order working doc'!$A$4:$CO$60,K$100,FALSE),"-")</f>
        <v>-</v>
      </c>
      <c r="L11" s="12" t="str">
        <f>IFERROR(VLOOKUP($A11,'All Running Order working doc'!$A$4:$CO$60,L$100,FALSE),"-")</f>
        <v>-</v>
      </c>
      <c r="M11" s="12" t="str">
        <f>IFERROR(VLOOKUP($A11,'All Running Order working doc'!$A$4:$CO$60,M$100,FALSE),"-")</f>
        <v>-</v>
      </c>
      <c r="N11" s="12" t="str">
        <f>IFERROR(VLOOKUP($A11,'All Running Order working doc'!$A$4:$CO$60,N$100,FALSE),"-")</f>
        <v>-</v>
      </c>
      <c r="O11" s="12" t="str">
        <f>IFERROR(VLOOKUP($A11,'All Running Order working doc'!$A$4:$CO$60,O$100,FALSE),"-")</f>
        <v>-</v>
      </c>
      <c r="P11" s="12" t="str">
        <f>IFERROR(VLOOKUP($A11,'All Running Order working doc'!$A$4:$CO$60,P$100,FALSE),"-")</f>
        <v>-</v>
      </c>
      <c r="Q11" s="12" t="str">
        <f>IFERROR(VLOOKUP($A11,'All Running Order working doc'!$A$4:$CO$60,Q$100,FALSE),"-")</f>
        <v>-</v>
      </c>
      <c r="R11" s="12" t="str">
        <f>IFERROR(VLOOKUP($A11,'All Running Order working doc'!$A$4:$CO$60,R$100,FALSE),"-")</f>
        <v>-</v>
      </c>
      <c r="S11" s="12" t="str">
        <f>IFERROR(VLOOKUP($A11,'All Running Order working doc'!$A$4:$CO$60,S$100,FALSE),"-")</f>
        <v>-</v>
      </c>
      <c r="T11" s="12" t="str">
        <f>IFERROR(VLOOKUP($A11,'All Running Order working doc'!$A$4:$CO$60,T$100,FALSE),"-")</f>
        <v>-</v>
      </c>
      <c r="U11" s="12" t="str">
        <f>IFERROR(VLOOKUP($A11,'All Running Order working doc'!$A$4:$CO$60,U$100,FALSE),"-")</f>
        <v>-</v>
      </c>
      <c r="V11" s="12" t="str">
        <f>IFERROR(VLOOKUP($A11,'All Running Order working doc'!$A$4:$CO$60,V$100,FALSE),"-")</f>
        <v>-</v>
      </c>
      <c r="W11" s="12" t="str">
        <f>IFERROR(VLOOKUP($A11,'All Running Order working doc'!$A$4:$CO$60,W$100,FALSE),"-")</f>
        <v>-</v>
      </c>
      <c r="X11" s="12" t="str">
        <f>IFERROR(VLOOKUP($A11,'All Running Order working doc'!$A$4:$CO$60,X$100,FALSE),"-")</f>
        <v>-</v>
      </c>
      <c r="Y11" s="12" t="str">
        <f>IFERROR(VLOOKUP($A11,'All Running Order working doc'!$A$4:$CO$60,Y$100,FALSE),"-")</f>
        <v>-</v>
      </c>
      <c r="Z11" s="12" t="str">
        <f>IFERROR(VLOOKUP($A11,'All Running Order working doc'!$A$4:$CO$60,Z$100,FALSE),"-")</f>
        <v>-</v>
      </c>
      <c r="AA11" s="12" t="str">
        <f>IFERROR(VLOOKUP($A11,'All Running Order working doc'!$A$4:$CO$60,AA$100,FALSE),"-")</f>
        <v>-</v>
      </c>
      <c r="AB11" s="12" t="str">
        <f>IFERROR(VLOOKUP($A11,'All Running Order working doc'!$A$4:$CO$60,AB$100,FALSE),"-")</f>
        <v>-</v>
      </c>
      <c r="AC11" s="12" t="str">
        <f>IFERROR(VLOOKUP($A11,'All Running Order working doc'!$A$4:$CO$60,AC$100,FALSE),"-")</f>
        <v>-</v>
      </c>
      <c r="AD11" s="12" t="str">
        <f>IFERROR(VLOOKUP($A11,'All Running Order working doc'!$A$4:$CO$60,AD$100,FALSE),"-")</f>
        <v>-</v>
      </c>
      <c r="AE11" s="12" t="str">
        <f>IFERROR(VLOOKUP($A11,'All Running Order working doc'!$A$4:$CO$60,AE$100,FALSE),"-")</f>
        <v>-</v>
      </c>
      <c r="AF11" s="12" t="str">
        <f>IFERROR(VLOOKUP($A11,'All Running Order working doc'!$A$4:$CO$60,AF$100,FALSE),"-")</f>
        <v>-</v>
      </c>
      <c r="AG11" s="12" t="str">
        <f>IFERROR(VLOOKUP($A11,'All Running Order working doc'!$A$4:$CO$60,AG$100,FALSE),"-")</f>
        <v>-</v>
      </c>
      <c r="AH11" s="12" t="str">
        <f>IFERROR(VLOOKUP($A11,'All Running Order working doc'!$A$4:$CO$60,AH$100,FALSE),"-")</f>
        <v>-</v>
      </c>
      <c r="AI11" s="12" t="str">
        <f>IFERROR(VLOOKUP($A11,'All Running Order working doc'!$A$4:$CO$60,AI$100,FALSE),"-")</f>
        <v>-</v>
      </c>
      <c r="AJ11" s="12" t="str">
        <f>IFERROR(VLOOKUP($A11,'All Running Order working doc'!$A$4:$CO$60,AJ$100,FALSE),"-")</f>
        <v>-</v>
      </c>
      <c r="AK11" s="12" t="str">
        <f>IFERROR(VLOOKUP($A11,'All Running Order working doc'!$A$4:$CO$60,AK$100,FALSE),"-")</f>
        <v>-</v>
      </c>
      <c r="AL11" s="12" t="str">
        <f>IFERROR(VLOOKUP($A11,'All Running Order working doc'!$A$4:$CO$60,AL$100,FALSE),"-")</f>
        <v>-</v>
      </c>
      <c r="AM11" s="12" t="str">
        <f>IFERROR(VLOOKUP($A11,'All Running Order working doc'!$A$4:$CO$60,AM$100,FALSE),"-")</f>
        <v>-</v>
      </c>
      <c r="AN11" s="12" t="str">
        <f>IFERROR(VLOOKUP($A11,'All Running Order working doc'!$A$4:$CO$60,AN$100,FALSE),"-")</f>
        <v>-</v>
      </c>
      <c r="AO11" s="12" t="str">
        <f>IFERROR(VLOOKUP($A11,'All Running Order working doc'!$A$4:$CO$60,AO$100,FALSE),"-")</f>
        <v>-</v>
      </c>
      <c r="AP11" s="12" t="str">
        <f>IFERROR(VLOOKUP($A11,'All Running Order working doc'!$A$4:$CO$60,AP$100,FALSE),"-")</f>
        <v>-</v>
      </c>
      <c r="AQ11" s="12" t="str">
        <f>IFERROR(VLOOKUP($A11,'All Running Order working doc'!$A$4:$CO$60,AQ$100,FALSE),"-")</f>
        <v>-</v>
      </c>
      <c r="AR11" s="12" t="str">
        <f>IFERROR(VLOOKUP($A11,'All Running Order working doc'!$A$4:$CO$60,AR$100,FALSE),"-")</f>
        <v>-</v>
      </c>
      <c r="AS11" s="12" t="str">
        <f>IFERROR(VLOOKUP($A11,'All Running Order working doc'!$A$4:$CO$60,AS$100,FALSE),"-")</f>
        <v>-</v>
      </c>
      <c r="AT11" s="12" t="str">
        <f>IFERROR(VLOOKUP($A11,'All Running Order working doc'!$A$4:$CO$60,AT$100,FALSE),"-")</f>
        <v>-</v>
      </c>
      <c r="AU11" s="12" t="str">
        <f>IFERROR(VLOOKUP($A11,'All Running Order working doc'!$A$4:$CO$60,AU$100,FALSE),"-")</f>
        <v>-</v>
      </c>
      <c r="AV11" s="12" t="str">
        <f>IFERROR(VLOOKUP($A11,'All Running Order working doc'!$A$4:$CO$60,AV$100,FALSE),"-")</f>
        <v>-</v>
      </c>
      <c r="AW11" s="12" t="str">
        <f>IFERROR(VLOOKUP($A11,'All Running Order working doc'!$A$4:$CO$60,AW$100,FALSE),"-")</f>
        <v>-</v>
      </c>
      <c r="AX11" s="12" t="str">
        <f>IFERROR(VLOOKUP($A11,'All Running Order working doc'!$A$4:$CO$60,AX$100,FALSE),"-")</f>
        <v>-</v>
      </c>
      <c r="AY11" s="12" t="str">
        <f>IFERROR(VLOOKUP($A11,'All Running Order working doc'!$A$4:$CO$60,AY$100,FALSE),"-")</f>
        <v>-</v>
      </c>
      <c r="AZ11" s="12" t="str">
        <f>IFERROR(VLOOKUP($A11,'All Running Order working doc'!$A$4:$CO$60,AZ$100,FALSE),"-")</f>
        <v>-</v>
      </c>
      <c r="BA11" s="12" t="str">
        <f>IFERROR(VLOOKUP($A11,'All Running Order working doc'!$A$4:$CO$60,BA$100,FALSE),"-")</f>
        <v>-</v>
      </c>
      <c r="BB11" s="12" t="str">
        <f>IFERROR(VLOOKUP($A11,'All Running Order working doc'!$A$4:$CO$60,BB$100,FALSE),"-")</f>
        <v>-</v>
      </c>
      <c r="BC11" s="12" t="str">
        <f>IFERROR(VLOOKUP($A11,'All Running Order working doc'!$A$4:$CO$60,BC$100,FALSE),"-")</f>
        <v>-</v>
      </c>
      <c r="BD11" s="12" t="str">
        <f>IFERROR(VLOOKUP($A11,'All Running Order working doc'!$A$4:$CO$60,BD$100,FALSE),"-")</f>
        <v>-</v>
      </c>
      <c r="BE11" s="12" t="str">
        <f>IFERROR(VLOOKUP($A11,'All Running Order working doc'!$A$4:$CO$60,BE$100,FALSE),"-")</f>
        <v>-</v>
      </c>
      <c r="BF11" s="12" t="str">
        <f>IFERROR(VLOOKUP($A11,'All Running Order working doc'!$A$4:$CO$60,BF$100,FALSE),"-")</f>
        <v>-</v>
      </c>
      <c r="BG11" s="12" t="str">
        <f>IFERROR(VLOOKUP($A11,'All Running Order working doc'!$A$4:$CO$60,BG$100,FALSE),"-")</f>
        <v>-</v>
      </c>
      <c r="BH11" s="12" t="str">
        <f>IFERROR(VLOOKUP($A11,'All Running Order working doc'!$A$4:$CO$60,BH$100,FALSE),"-")</f>
        <v>-</v>
      </c>
      <c r="BI11" s="12" t="str">
        <f>IFERROR(VLOOKUP($A11,'All Running Order working doc'!$A$4:$CO$60,BI$100,FALSE),"-")</f>
        <v>-</v>
      </c>
      <c r="BJ11" s="12" t="str">
        <f>IFERROR(VLOOKUP($A11,'All Running Order working doc'!$A$4:$CO$60,BJ$100,FALSE),"-")</f>
        <v>-</v>
      </c>
      <c r="BK11" s="12" t="str">
        <f>IFERROR(VLOOKUP($A11,'All Running Order working doc'!$A$4:$CO$60,BK$100,FALSE),"-")</f>
        <v>-</v>
      </c>
      <c r="BL11" s="12" t="str">
        <f>IFERROR(VLOOKUP($A11,'All Running Order working doc'!$A$4:$CO$60,BL$100,FALSE),"-")</f>
        <v>-</v>
      </c>
      <c r="BM11" s="12" t="str">
        <f>IFERROR(VLOOKUP($A11,'All Running Order working doc'!$A$4:$CO$60,BM$100,FALSE),"-")</f>
        <v>-</v>
      </c>
      <c r="BN11" s="12" t="str">
        <f>IFERROR(VLOOKUP($A11,'All Running Order working doc'!$A$4:$CO$60,BN$100,FALSE),"-")</f>
        <v>-</v>
      </c>
      <c r="BO11" s="12" t="str">
        <f>IFERROR(VLOOKUP($A11,'All Running Order working doc'!$A$4:$CO$60,BO$100,FALSE),"-")</f>
        <v>-</v>
      </c>
      <c r="BP11" s="12" t="str">
        <f>IFERROR(VLOOKUP($A11,'All Running Order working doc'!$A$4:$CO$60,BP$100,FALSE),"-")</f>
        <v>-</v>
      </c>
      <c r="BQ11" s="12" t="str">
        <f>IFERROR(VLOOKUP($A11,'All Running Order working doc'!$A$4:$CO$60,BQ$100,FALSE),"-")</f>
        <v>-</v>
      </c>
      <c r="BR11" s="12" t="str">
        <f>IFERROR(VLOOKUP($A11,'All Running Order working doc'!$A$4:$CO$60,BR$100,FALSE),"-")</f>
        <v>-</v>
      </c>
      <c r="BS11" s="12" t="str">
        <f>IFERROR(VLOOKUP($A11,'All Running Order working doc'!$A$4:$CO$60,BS$100,FALSE),"-")</f>
        <v>-</v>
      </c>
      <c r="BT11" s="12" t="str">
        <f>IFERROR(VLOOKUP($A11,'All Running Order working doc'!$A$4:$CO$60,BT$100,FALSE),"-")</f>
        <v>-</v>
      </c>
      <c r="BU11" s="12" t="str">
        <f>IFERROR(VLOOKUP($A11,'All Running Order working doc'!$A$4:$CO$60,BU$100,FALSE),"-")</f>
        <v>-</v>
      </c>
      <c r="BV11" s="12" t="str">
        <f>IFERROR(VLOOKUP($A11,'All Running Order working doc'!$A$4:$CO$60,BV$100,FALSE),"-")</f>
        <v>-</v>
      </c>
      <c r="BW11" s="12" t="str">
        <f>IFERROR(VLOOKUP($A11,'All Running Order working doc'!$A$4:$CO$60,BW$100,FALSE),"-")</f>
        <v>-</v>
      </c>
      <c r="BX11" s="12" t="str">
        <f>IFERROR(VLOOKUP($A11,'All Running Order working doc'!$A$4:$CO$60,BX$100,FALSE),"-")</f>
        <v>-</v>
      </c>
      <c r="BY11" s="12" t="str">
        <f>IFERROR(VLOOKUP($A11,'All Running Order working doc'!$A$4:$CO$60,BY$100,FALSE),"-")</f>
        <v>-</v>
      </c>
      <c r="BZ11" s="12" t="str">
        <f>IFERROR(VLOOKUP($A11,'All Running Order working doc'!$A$4:$CO$60,BZ$100,FALSE),"-")</f>
        <v>-</v>
      </c>
      <c r="CA11" s="12" t="str">
        <f>IFERROR(VLOOKUP($A11,'All Running Order working doc'!$A$4:$CO$60,CA$100,FALSE),"-")</f>
        <v>-</v>
      </c>
      <c r="CB11" s="12" t="str">
        <f>IFERROR(VLOOKUP($A11,'All Running Order working doc'!$A$4:$CO$60,CB$100,FALSE),"-")</f>
        <v>-</v>
      </c>
      <c r="CC11" s="12" t="str">
        <f>IFERROR(VLOOKUP($A11,'All Running Order working doc'!$A$4:$CO$60,CC$100,FALSE),"-")</f>
        <v>-</v>
      </c>
      <c r="CD11" s="12" t="str">
        <f>IFERROR(VLOOKUP($A11,'All Running Order working doc'!$A$4:$CO$60,CD$100,FALSE),"-")</f>
        <v>-</v>
      </c>
      <c r="CE11" s="12" t="str">
        <f>IFERROR(VLOOKUP($A11,'All Running Order working doc'!$A$4:$CO$60,CE$100,FALSE),"-")</f>
        <v>-</v>
      </c>
      <c r="CF11" s="12" t="str">
        <f>IFERROR(VLOOKUP($A11,'All Running Order working doc'!$A$4:$CO$60,CF$100,FALSE),"-")</f>
        <v>-</v>
      </c>
      <c r="CG11" s="12" t="str">
        <f>IFERROR(VLOOKUP($A11,'All Running Order working doc'!$A$4:$CO$60,CG$100,FALSE),"-")</f>
        <v>-</v>
      </c>
      <c r="CH11" s="12" t="str">
        <f>IFERROR(VLOOKUP($A11,'All Running Order working doc'!$A$4:$CO$60,CH$100,FALSE),"-")</f>
        <v>-</v>
      </c>
      <c r="CI11" s="12" t="str">
        <f>IFERROR(VLOOKUP($A11,'All Running Order working doc'!$A$4:$CO$60,CI$100,FALSE),"-")</f>
        <v>-</v>
      </c>
      <c r="CJ11" s="12" t="str">
        <f>IFERROR(VLOOKUP($A11,'All Running Order working doc'!$A$4:$CO$60,CJ$100,FALSE),"-")</f>
        <v>-</v>
      </c>
      <c r="CK11" s="12" t="str">
        <f>IFERROR(VLOOKUP($A11,'All Running Order working doc'!$A$4:$CO$60,CK$100,FALSE),"-")</f>
        <v>-</v>
      </c>
      <c r="CL11" s="12" t="str">
        <f>IFERROR(VLOOKUP($A11,'All Running Order working doc'!$A$4:$CO$60,CL$100,FALSE),"-")</f>
        <v>-</v>
      </c>
      <c r="CM11" s="12" t="str">
        <f>IFERROR(VLOOKUP($A11,'All Running Order working doc'!$A$4:$CO$60,CM$100,FALSE),"-")</f>
        <v>-</v>
      </c>
      <c r="CN11" s="12" t="str">
        <f>IFERROR(VLOOKUP($A11,'All Running Order working doc'!$A$4:$CO$60,CN$100,FALSE),"-")</f>
        <v>-</v>
      </c>
      <c r="CQ11" s="3">
        <v>8</v>
      </c>
    </row>
    <row r="12" spans="1:95" x14ac:dyDescent="0.2">
      <c r="A12" s="3" t="str">
        <f>CONCATENATE(Constants!$B$7,CQ12,)</f>
        <v>Club-N9</v>
      </c>
      <c r="B12" s="12" t="str">
        <f>IFERROR(VLOOKUP($A12,'All Running Order working doc'!$A$4:$CO$60,B$100,FALSE),"-")</f>
        <v>-</v>
      </c>
      <c r="C12" s="12" t="str">
        <f>IFERROR(VLOOKUP($A12,'All Running Order working doc'!$A$4:$CO$60,C$100,FALSE),"-")</f>
        <v>-</v>
      </c>
      <c r="D12" s="12" t="str">
        <f>IFERROR(VLOOKUP($A12,'All Running Order working doc'!$A$4:$CO$60,D$100,FALSE),"-")</f>
        <v>-</v>
      </c>
      <c r="E12" s="12" t="str">
        <f>IFERROR(VLOOKUP($A12,'All Running Order working doc'!$A$4:$CO$60,E$100,FALSE),"-")</f>
        <v>-</v>
      </c>
      <c r="F12" s="12" t="str">
        <f>IFERROR(VLOOKUP($A12,'All Running Order working doc'!$A$4:$CO$60,F$100,FALSE),"-")</f>
        <v>-</v>
      </c>
      <c r="G12" s="12" t="str">
        <f>IFERROR(VLOOKUP($A12,'All Running Order working doc'!$A$4:$CO$60,G$100,FALSE),"-")</f>
        <v>-</v>
      </c>
      <c r="H12" s="12" t="str">
        <f>IFERROR(VLOOKUP($A12,'All Running Order working doc'!$A$4:$CO$60,H$100,FALSE),"-")</f>
        <v>-</v>
      </c>
      <c r="I12" s="12" t="str">
        <f>IFERROR(VLOOKUP($A12,'All Running Order working doc'!$A$4:$CO$60,I$100,FALSE),"-")</f>
        <v>-</v>
      </c>
      <c r="J12" s="12" t="str">
        <f>IFERROR(VLOOKUP($A12,'All Running Order working doc'!$A$4:$CO$60,J$100,FALSE),"-")</f>
        <v>-</v>
      </c>
      <c r="K12" s="12" t="str">
        <f>IFERROR(VLOOKUP($A12,'All Running Order working doc'!$A$4:$CO$60,K$100,FALSE),"-")</f>
        <v>-</v>
      </c>
      <c r="L12" s="12" t="str">
        <f>IFERROR(VLOOKUP($A12,'All Running Order working doc'!$A$4:$CO$60,L$100,FALSE),"-")</f>
        <v>-</v>
      </c>
      <c r="M12" s="12" t="str">
        <f>IFERROR(VLOOKUP($A12,'All Running Order working doc'!$A$4:$CO$60,M$100,FALSE),"-")</f>
        <v>-</v>
      </c>
      <c r="N12" s="12" t="str">
        <f>IFERROR(VLOOKUP($A12,'All Running Order working doc'!$A$4:$CO$60,N$100,FALSE),"-")</f>
        <v>-</v>
      </c>
      <c r="O12" s="12" t="str">
        <f>IFERROR(VLOOKUP($A12,'All Running Order working doc'!$A$4:$CO$60,O$100,FALSE),"-")</f>
        <v>-</v>
      </c>
      <c r="P12" s="12" t="str">
        <f>IFERROR(VLOOKUP($A12,'All Running Order working doc'!$A$4:$CO$60,P$100,FALSE),"-")</f>
        <v>-</v>
      </c>
      <c r="Q12" s="12" t="str">
        <f>IFERROR(VLOOKUP($A12,'All Running Order working doc'!$A$4:$CO$60,Q$100,FALSE),"-")</f>
        <v>-</v>
      </c>
      <c r="R12" s="12" t="str">
        <f>IFERROR(VLOOKUP($A12,'All Running Order working doc'!$A$4:$CO$60,R$100,FALSE),"-")</f>
        <v>-</v>
      </c>
      <c r="S12" s="12" t="str">
        <f>IFERROR(VLOOKUP($A12,'All Running Order working doc'!$A$4:$CO$60,S$100,FALSE),"-")</f>
        <v>-</v>
      </c>
      <c r="T12" s="12" t="str">
        <f>IFERROR(VLOOKUP($A12,'All Running Order working doc'!$A$4:$CO$60,T$100,FALSE),"-")</f>
        <v>-</v>
      </c>
      <c r="U12" s="12" t="str">
        <f>IFERROR(VLOOKUP($A12,'All Running Order working doc'!$A$4:$CO$60,U$100,FALSE),"-")</f>
        <v>-</v>
      </c>
      <c r="V12" s="12" t="str">
        <f>IFERROR(VLOOKUP($A12,'All Running Order working doc'!$A$4:$CO$60,V$100,FALSE),"-")</f>
        <v>-</v>
      </c>
      <c r="W12" s="12" t="str">
        <f>IFERROR(VLOOKUP($A12,'All Running Order working doc'!$A$4:$CO$60,W$100,FALSE),"-")</f>
        <v>-</v>
      </c>
      <c r="X12" s="12" t="str">
        <f>IFERROR(VLOOKUP($A12,'All Running Order working doc'!$A$4:$CO$60,X$100,FALSE),"-")</f>
        <v>-</v>
      </c>
      <c r="Y12" s="12" t="str">
        <f>IFERROR(VLOOKUP($A12,'All Running Order working doc'!$A$4:$CO$60,Y$100,FALSE),"-")</f>
        <v>-</v>
      </c>
      <c r="Z12" s="12" t="str">
        <f>IFERROR(VLOOKUP($A12,'All Running Order working doc'!$A$4:$CO$60,Z$100,FALSE),"-")</f>
        <v>-</v>
      </c>
      <c r="AA12" s="12" t="str">
        <f>IFERROR(VLOOKUP($A12,'All Running Order working doc'!$A$4:$CO$60,AA$100,FALSE),"-")</f>
        <v>-</v>
      </c>
      <c r="AB12" s="12" t="str">
        <f>IFERROR(VLOOKUP($A12,'All Running Order working doc'!$A$4:$CO$60,AB$100,FALSE),"-")</f>
        <v>-</v>
      </c>
      <c r="AC12" s="12" t="str">
        <f>IFERROR(VLOOKUP($A12,'All Running Order working doc'!$A$4:$CO$60,AC$100,FALSE),"-")</f>
        <v>-</v>
      </c>
      <c r="AD12" s="12" t="str">
        <f>IFERROR(VLOOKUP($A12,'All Running Order working doc'!$A$4:$CO$60,AD$100,FALSE),"-")</f>
        <v>-</v>
      </c>
      <c r="AE12" s="12" t="str">
        <f>IFERROR(VLOOKUP($A12,'All Running Order working doc'!$A$4:$CO$60,AE$100,FALSE),"-")</f>
        <v>-</v>
      </c>
      <c r="AF12" s="12" t="str">
        <f>IFERROR(VLOOKUP($A12,'All Running Order working doc'!$A$4:$CO$60,AF$100,FALSE),"-")</f>
        <v>-</v>
      </c>
      <c r="AG12" s="12" t="str">
        <f>IFERROR(VLOOKUP($A12,'All Running Order working doc'!$A$4:$CO$60,AG$100,FALSE),"-")</f>
        <v>-</v>
      </c>
      <c r="AH12" s="12" t="str">
        <f>IFERROR(VLOOKUP($A12,'All Running Order working doc'!$A$4:$CO$60,AH$100,FALSE),"-")</f>
        <v>-</v>
      </c>
      <c r="AI12" s="12" t="str">
        <f>IFERROR(VLOOKUP($A12,'All Running Order working doc'!$A$4:$CO$60,AI$100,FALSE),"-")</f>
        <v>-</v>
      </c>
      <c r="AJ12" s="12" t="str">
        <f>IFERROR(VLOOKUP($A12,'All Running Order working doc'!$A$4:$CO$60,AJ$100,FALSE),"-")</f>
        <v>-</v>
      </c>
      <c r="AK12" s="12" t="str">
        <f>IFERROR(VLOOKUP($A12,'All Running Order working doc'!$A$4:$CO$60,AK$100,FALSE),"-")</f>
        <v>-</v>
      </c>
      <c r="AL12" s="12" t="str">
        <f>IFERROR(VLOOKUP($A12,'All Running Order working doc'!$A$4:$CO$60,AL$100,FALSE),"-")</f>
        <v>-</v>
      </c>
      <c r="AM12" s="12" t="str">
        <f>IFERROR(VLOOKUP($A12,'All Running Order working doc'!$A$4:$CO$60,AM$100,FALSE),"-")</f>
        <v>-</v>
      </c>
      <c r="AN12" s="12" t="str">
        <f>IFERROR(VLOOKUP($A12,'All Running Order working doc'!$A$4:$CO$60,AN$100,FALSE),"-")</f>
        <v>-</v>
      </c>
      <c r="AO12" s="12" t="str">
        <f>IFERROR(VLOOKUP($A12,'All Running Order working doc'!$A$4:$CO$60,AO$100,FALSE),"-")</f>
        <v>-</v>
      </c>
      <c r="AP12" s="12" t="str">
        <f>IFERROR(VLOOKUP($A12,'All Running Order working doc'!$A$4:$CO$60,AP$100,FALSE),"-")</f>
        <v>-</v>
      </c>
      <c r="AQ12" s="12" t="str">
        <f>IFERROR(VLOOKUP($A12,'All Running Order working doc'!$A$4:$CO$60,AQ$100,FALSE),"-")</f>
        <v>-</v>
      </c>
      <c r="AR12" s="12" t="str">
        <f>IFERROR(VLOOKUP($A12,'All Running Order working doc'!$A$4:$CO$60,AR$100,FALSE),"-")</f>
        <v>-</v>
      </c>
      <c r="AS12" s="12" t="str">
        <f>IFERROR(VLOOKUP($A12,'All Running Order working doc'!$A$4:$CO$60,AS$100,FALSE),"-")</f>
        <v>-</v>
      </c>
      <c r="AT12" s="12" t="str">
        <f>IFERROR(VLOOKUP($A12,'All Running Order working doc'!$A$4:$CO$60,AT$100,FALSE),"-")</f>
        <v>-</v>
      </c>
      <c r="AU12" s="12" t="str">
        <f>IFERROR(VLOOKUP($A12,'All Running Order working doc'!$A$4:$CO$60,AU$100,FALSE),"-")</f>
        <v>-</v>
      </c>
      <c r="AV12" s="12" t="str">
        <f>IFERROR(VLOOKUP($A12,'All Running Order working doc'!$A$4:$CO$60,AV$100,FALSE),"-")</f>
        <v>-</v>
      </c>
      <c r="AW12" s="12" t="str">
        <f>IFERROR(VLOOKUP($A12,'All Running Order working doc'!$A$4:$CO$60,AW$100,FALSE),"-")</f>
        <v>-</v>
      </c>
      <c r="AX12" s="12" t="str">
        <f>IFERROR(VLOOKUP($A12,'All Running Order working doc'!$A$4:$CO$60,AX$100,FALSE),"-")</f>
        <v>-</v>
      </c>
      <c r="AY12" s="12" t="str">
        <f>IFERROR(VLOOKUP($A12,'All Running Order working doc'!$A$4:$CO$60,AY$100,FALSE),"-")</f>
        <v>-</v>
      </c>
      <c r="AZ12" s="12" t="str">
        <f>IFERROR(VLOOKUP($A12,'All Running Order working doc'!$A$4:$CO$60,AZ$100,FALSE),"-")</f>
        <v>-</v>
      </c>
      <c r="BA12" s="12" t="str">
        <f>IFERROR(VLOOKUP($A12,'All Running Order working doc'!$A$4:$CO$60,BA$100,FALSE),"-")</f>
        <v>-</v>
      </c>
      <c r="BB12" s="12" t="str">
        <f>IFERROR(VLOOKUP($A12,'All Running Order working doc'!$A$4:$CO$60,BB$100,FALSE),"-")</f>
        <v>-</v>
      </c>
      <c r="BC12" s="12" t="str">
        <f>IFERROR(VLOOKUP($A12,'All Running Order working doc'!$A$4:$CO$60,BC$100,FALSE),"-")</f>
        <v>-</v>
      </c>
      <c r="BD12" s="12" t="str">
        <f>IFERROR(VLOOKUP($A12,'All Running Order working doc'!$A$4:$CO$60,BD$100,FALSE),"-")</f>
        <v>-</v>
      </c>
      <c r="BE12" s="12" t="str">
        <f>IFERROR(VLOOKUP($A12,'All Running Order working doc'!$A$4:$CO$60,BE$100,FALSE),"-")</f>
        <v>-</v>
      </c>
      <c r="BF12" s="12" t="str">
        <f>IFERROR(VLOOKUP($A12,'All Running Order working doc'!$A$4:$CO$60,BF$100,FALSE),"-")</f>
        <v>-</v>
      </c>
      <c r="BG12" s="12" t="str">
        <f>IFERROR(VLOOKUP($A12,'All Running Order working doc'!$A$4:$CO$60,BG$100,FALSE),"-")</f>
        <v>-</v>
      </c>
      <c r="BH12" s="12" t="str">
        <f>IFERROR(VLOOKUP($A12,'All Running Order working doc'!$A$4:$CO$60,BH$100,FALSE),"-")</f>
        <v>-</v>
      </c>
      <c r="BI12" s="12" t="str">
        <f>IFERROR(VLOOKUP($A12,'All Running Order working doc'!$A$4:$CO$60,BI$100,FALSE),"-")</f>
        <v>-</v>
      </c>
      <c r="BJ12" s="12" t="str">
        <f>IFERROR(VLOOKUP($A12,'All Running Order working doc'!$A$4:$CO$60,BJ$100,FALSE),"-")</f>
        <v>-</v>
      </c>
      <c r="BK12" s="12" t="str">
        <f>IFERROR(VLOOKUP($A12,'All Running Order working doc'!$A$4:$CO$60,BK$100,FALSE),"-")</f>
        <v>-</v>
      </c>
      <c r="BL12" s="12" t="str">
        <f>IFERROR(VLOOKUP($A12,'All Running Order working doc'!$A$4:$CO$60,BL$100,FALSE),"-")</f>
        <v>-</v>
      </c>
      <c r="BM12" s="12" t="str">
        <f>IFERROR(VLOOKUP($A12,'All Running Order working doc'!$A$4:$CO$60,BM$100,FALSE),"-")</f>
        <v>-</v>
      </c>
      <c r="BN12" s="12" t="str">
        <f>IFERROR(VLOOKUP($A12,'All Running Order working doc'!$A$4:$CO$60,BN$100,FALSE),"-")</f>
        <v>-</v>
      </c>
      <c r="BO12" s="12" t="str">
        <f>IFERROR(VLOOKUP($A12,'All Running Order working doc'!$A$4:$CO$60,BO$100,FALSE),"-")</f>
        <v>-</v>
      </c>
      <c r="BP12" s="12" t="str">
        <f>IFERROR(VLOOKUP($A12,'All Running Order working doc'!$A$4:$CO$60,BP$100,FALSE),"-")</f>
        <v>-</v>
      </c>
      <c r="BQ12" s="12" t="str">
        <f>IFERROR(VLOOKUP($A12,'All Running Order working doc'!$A$4:$CO$60,BQ$100,FALSE),"-")</f>
        <v>-</v>
      </c>
      <c r="BR12" s="12" t="str">
        <f>IFERROR(VLOOKUP($A12,'All Running Order working doc'!$A$4:$CO$60,BR$100,FALSE),"-")</f>
        <v>-</v>
      </c>
      <c r="BS12" s="12" t="str">
        <f>IFERROR(VLOOKUP($A12,'All Running Order working doc'!$A$4:$CO$60,BS$100,FALSE),"-")</f>
        <v>-</v>
      </c>
      <c r="BT12" s="12" t="str">
        <f>IFERROR(VLOOKUP($A12,'All Running Order working doc'!$A$4:$CO$60,BT$100,FALSE),"-")</f>
        <v>-</v>
      </c>
      <c r="BU12" s="12" t="str">
        <f>IFERROR(VLOOKUP($A12,'All Running Order working doc'!$A$4:$CO$60,BU$100,FALSE),"-")</f>
        <v>-</v>
      </c>
      <c r="BV12" s="12" t="str">
        <f>IFERROR(VLOOKUP($A12,'All Running Order working doc'!$A$4:$CO$60,BV$100,FALSE),"-")</f>
        <v>-</v>
      </c>
      <c r="BW12" s="12" t="str">
        <f>IFERROR(VLOOKUP($A12,'All Running Order working doc'!$A$4:$CO$60,BW$100,FALSE),"-")</f>
        <v>-</v>
      </c>
      <c r="BX12" s="12" t="str">
        <f>IFERROR(VLOOKUP($A12,'All Running Order working doc'!$A$4:$CO$60,BX$100,FALSE),"-")</f>
        <v>-</v>
      </c>
      <c r="BY12" s="12" t="str">
        <f>IFERROR(VLOOKUP($A12,'All Running Order working doc'!$A$4:$CO$60,BY$100,FALSE),"-")</f>
        <v>-</v>
      </c>
      <c r="BZ12" s="12" t="str">
        <f>IFERROR(VLOOKUP($A12,'All Running Order working doc'!$A$4:$CO$60,BZ$100,FALSE),"-")</f>
        <v>-</v>
      </c>
      <c r="CA12" s="12" t="str">
        <f>IFERROR(VLOOKUP($A12,'All Running Order working doc'!$A$4:$CO$60,CA$100,FALSE),"-")</f>
        <v>-</v>
      </c>
      <c r="CB12" s="12" t="str">
        <f>IFERROR(VLOOKUP($A12,'All Running Order working doc'!$A$4:$CO$60,CB$100,FALSE),"-")</f>
        <v>-</v>
      </c>
      <c r="CC12" s="12" t="str">
        <f>IFERROR(VLOOKUP($A12,'All Running Order working doc'!$A$4:$CO$60,CC$100,FALSE),"-")</f>
        <v>-</v>
      </c>
      <c r="CD12" s="12" t="str">
        <f>IFERROR(VLOOKUP($A12,'All Running Order working doc'!$A$4:$CO$60,CD$100,FALSE),"-")</f>
        <v>-</v>
      </c>
      <c r="CE12" s="12" t="str">
        <f>IFERROR(VLOOKUP($A12,'All Running Order working doc'!$A$4:$CO$60,CE$100,FALSE),"-")</f>
        <v>-</v>
      </c>
      <c r="CF12" s="12" t="str">
        <f>IFERROR(VLOOKUP($A12,'All Running Order working doc'!$A$4:$CO$60,CF$100,FALSE),"-")</f>
        <v>-</v>
      </c>
      <c r="CG12" s="12" t="str">
        <f>IFERROR(VLOOKUP($A12,'All Running Order working doc'!$A$4:$CO$60,CG$100,FALSE),"-")</f>
        <v>-</v>
      </c>
      <c r="CH12" s="12" t="str">
        <f>IFERROR(VLOOKUP($A12,'All Running Order working doc'!$A$4:$CO$60,CH$100,FALSE),"-")</f>
        <v>-</v>
      </c>
      <c r="CI12" s="12" t="str">
        <f>IFERROR(VLOOKUP($A12,'All Running Order working doc'!$A$4:$CO$60,CI$100,FALSE),"-")</f>
        <v>-</v>
      </c>
      <c r="CJ12" s="12" t="str">
        <f>IFERROR(VLOOKUP($A12,'All Running Order working doc'!$A$4:$CO$60,CJ$100,FALSE),"-")</f>
        <v>-</v>
      </c>
      <c r="CK12" s="12" t="str">
        <f>IFERROR(VLOOKUP($A12,'All Running Order working doc'!$A$4:$CO$60,CK$100,FALSE),"-")</f>
        <v>-</v>
      </c>
      <c r="CL12" s="12" t="str">
        <f>IFERROR(VLOOKUP($A12,'All Running Order working doc'!$A$4:$CO$60,CL$100,FALSE),"-")</f>
        <v>-</v>
      </c>
      <c r="CM12" s="12" t="str">
        <f>IFERROR(VLOOKUP($A12,'All Running Order working doc'!$A$4:$CO$60,CM$100,FALSE),"-")</f>
        <v>-</v>
      </c>
      <c r="CN12" s="12" t="str">
        <f>IFERROR(VLOOKUP($A12,'All Running Order working doc'!$A$4:$CO$60,CN$100,FALSE),"-")</f>
        <v>-</v>
      </c>
      <c r="CQ12" s="3">
        <v>9</v>
      </c>
    </row>
    <row r="13" spans="1:95" x14ac:dyDescent="0.2">
      <c r="A13" s="3" t="str">
        <f>CONCATENATE(Constants!$B$7,CQ13,)</f>
        <v>Club-N10</v>
      </c>
      <c r="B13" s="12" t="str">
        <f>IFERROR(VLOOKUP($A13,'All Running Order working doc'!$A$4:$CO$60,B$100,FALSE),"-")</f>
        <v>-</v>
      </c>
      <c r="C13" s="12" t="str">
        <f>IFERROR(VLOOKUP($A13,'All Running Order working doc'!$A$4:$CO$60,C$100,FALSE),"-")</f>
        <v>-</v>
      </c>
      <c r="D13" s="12" t="str">
        <f>IFERROR(VLOOKUP($A13,'All Running Order working doc'!$A$4:$CO$60,D$100,FALSE),"-")</f>
        <v>-</v>
      </c>
      <c r="E13" s="12" t="str">
        <f>IFERROR(VLOOKUP($A13,'All Running Order working doc'!$A$4:$CO$60,E$100,FALSE),"-")</f>
        <v>-</v>
      </c>
      <c r="F13" s="12" t="str">
        <f>IFERROR(VLOOKUP($A13,'All Running Order working doc'!$A$4:$CO$60,F$100,FALSE),"-")</f>
        <v>-</v>
      </c>
      <c r="G13" s="12" t="str">
        <f>IFERROR(VLOOKUP($A13,'All Running Order working doc'!$A$4:$CO$60,G$100,FALSE),"-")</f>
        <v>-</v>
      </c>
      <c r="H13" s="12" t="str">
        <f>IFERROR(VLOOKUP($A13,'All Running Order working doc'!$A$4:$CO$60,H$100,FALSE),"-")</f>
        <v>-</v>
      </c>
      <c r="I13" s="12" t="str">
        <f>IFERROR(VLOOKUP($A13,'All Running Order working doc'!$A$4:$CO$60,I$100,FALSE),"-")</f>
        <v>-</v>
      </c>
      <c r="J13" s="12" t="str">
        <f>IFERROR(VLOOKUP($A13,'All Running Order working doc'!$A$4:$CO$60,J$100,FALSE),"-")</f>
        <v>-</v>
      </c>
      <c r="K13" s="12" t="str">
        <f>IFERROR(VLOOKUP($A13,'All Running Order working doc'!$A$4:$CO$60,K$100,FALSE),"-")</f>
        <v>-</v>
      </c>
      <c r="L13" s="12" t="str">
        <f>IFERROR(VLOOKUP($A13,'All Running Order working doc'!$A$4:$CO$60,L$100,FALSE),"-")</f>
        <v>-</v>
      </c>
      <c r="M13" s="12" t="str">
        <f>IFERROR(VLOOKUP($A13,'All Running Order working doc'!$A$4:$CO$60,M$100,FALSE),"-")</f>
        <v>-</v>
      </c>
      <c r="N13" s="12" t="str">
        <f>IFERROR(VLOOKUP($A13,'All Running Order working doc'!$A$4:$CO$60,N$100,FALSE),"-")</f>
        <v>-</v>
      </c>
      <c r="O13" s="12" t="str">
        <f>IFERROR(VLOOKUP($A13,'All Running Order working doc'!$A$4:$CO$60,O$100,FALSE),"-")</f>
        <v>-</v>
      </c>
      <c r="P13" s="12" t="str">
        <f>IFERROR(VLOOKUP($A13,'All Running Order working doc'!$A$4:$CO$60,P$100,FALSE),"-")</f>
        <v>-</v>
      </c>
      <c r="Q13" s="12" t="str">
        <f>IFERROR(VLOOKUP($A13,'All Running Order working doc'!$A$4:$CO$60,Q$100,FALSE),"-")</f>
        <v>-</v>
      </c>
      <c r="R13" s="12" t="str">
        <f>IFERROR(VLOOKUP($A13,'All Running Order working doc'!$A$4:$CO$60,R$100,FALSE),"-")</f>
        <v>-</v>
      </c>
      <c r="S13" s="12" t="str">
        <f>IFERROR(VLOOKUP($A13,'All Running Order working doc'!$A$4:$CO$60,S$100,FALSE),"-")</f>
        <v>-</v>
      </c>
      <c r="T13" s="12" t="str">
        <f>IFERROR(VLOOKUP($A13,'All Running Order working doc'!$A$4:$CO$60,T$100,FALSE),"-")</f>
        <v>-</v>
      </c>
      <c r="U13" s="12" t="str">
        <f>IFERROR(VLOOKUP($A13,'All Running Order working doc'!$A$4:$CO$60,U$100,FALSE),"-")</f>
        <v>-</v>
      </c>
      <c r="V13" s="12" t="str">
        <f>IFERROR(VLOOKUP($A13,'All Running Order working doc'!$A$4:$CO$60,V$100,FALSE),"-")</f>
        <v>-</v>
      </c>
      <c r="W13" s="12" t="str">
        <f>IFERROR(VLOOKUP($A13,'All Running Order working doc'!$A$4:$CO$60,W$100,FALSE),"-")</f>
        <v>-</v>
      </c>
      <c r="X13" s="12" t="str">
        <f>IFERROR(VLOOKUP($A13,'All Running Order working doc'!$A$4:$CO$60,X$100,FALSE),"-")</f>
        <v>-</v>
      </c>
      <c r="Y13" s="12" t="str">
        <f>IFERROR(VLOOKUP($A13,'All Running Order working doc'!$A$4:$CO$60,Y$100,FALSE),"-")</f>
        <v>-</v>
      </c>
      <c r="Z13" s="12" t="str">
        <f>IFERROR(VLOOKUP($A13,'All Running Order working doc'!$A$4:$CO$60,Z$100,FALSE),"-")</f>
        <v>-</v>
      </c>
      <c r="AA13" s="12" t="str">
        <f>IFERROR(VLOOKUP($A13,'All Running Order working doc'!$A$4:$CO$60,AA$100,FALSE),"-")</f>
        <v>-</v>
      </c>
      <c r="AB13" s="12" t="str">
        <f>IFERROR(VLOOKUP($A13,'All Running Order working doc'!$A$4:$CO$60,AB$100,FALSE),"-")</f>
        <v>-</v>
      </c>
      <c r="AC13" s="12" t="str">
        <f>IFERROR(VLOOKUP($A13,'All Running Order working doc'!$A$4:$CO$60,AC$100,FALSE),"-")</f>
        <v>-</v>
      </c>
      <c r="AD13" s="12" t="str">
        <f>IFERROR(VLOOKUP($A13,'All Running Order working doc'!$A$4:$CO$60,AD$100,FALSE),"-")</f>
        <v>-</v>
      </c>
      <c r="AE13" s="12" t="str">
        <f>IFERROR(VLOOKUP($A13,'All Running Order working doc'!$A$4:$CO$60,AE$100,FALSE),"-")</f>
        <v>-</v>
      </c>
      <c r="AF13" s="12" t="str">
        <f>IFERROR(VLOOKUP($A13,'All Running Order working doc'!$A$4:$CO$60,AF$100,FALSE),"-")</f>
        <v>-</v>
      </c>
      <c r="AG13" s="12" t="str">
        <f>IFERROR(VLOOKUP($A13,'All Running Order working doc'!$A$4:$CO$60,AG$100,FALSE),"-")</f>
        <v>-</v>
      </c>
      <c r="AH13" s="12" t="str">
        <f>IFERROR(VLOOKUP($A13,'All Running Order working doc'!$A$4:$CO$60,AH$100,FALSE),"-")</f>
        <v>-</v>
      </c>
      <c r="AI13" s="12" t="str">
        <f>IFERROR(VLOOKUP($A13,'All Running Order working doc'!$A$4:$CO$60,AI$100,FALSE),"-")</f>
        <v>-</v>
      </c>
      <c r="AJ13" s="12" t="str">
        <f>IFERROR(VLOOKUP($A13,'All Running Order working doc'!$A$4:$CO$60,AJ$100,FALSE),"-")</f>
        <v>-</v>
      </c>
      <c r="AK13" s="12" t="str">
        <f>IFERROR(VLOOKUP($A13,'All Running Order working doc'!$A$4:$CO$60,AK$100,FALSE),"-")</f>
        <v>-</v>
      </c>
      <c r="AL13" s="12" t="str">
        <f>IFERROR(VLOOKUP($A13,'All Running Order working doc'!$A$4:$CO$60,AL$100,FALSE),"-")</f>
        <v>-</v>
      </c>
      <c r="AM13" s="12" t="str">
        <f>IFERROR(VLOOKUP($A13,'All Running Order working doc'!$A$4:$CO$60,AM$100,FALSE),"-")</f>
        <v>-</v>
      </c>
      <c r="AN13" s="12" t="str">
        <f>IFERROR(VLOOKUP($A13,'All Running Order working doc'!$A$4:$CO$60,AN$100,FALSE),"-")</f>
        <v>-</v>
      </c>
      <c r="AO13" s="12" t="str">
        <f>IFERROR(VLOOKUP($A13,'All Running Order working doc'!$A$4:$CO$60,AO$100,FALSE),"-")</f>
        <v>-</v>
      </c>
      <c r="AP13" s="12" t="str">
        <f>IFERROR(VLOOKUP($A13,'All Running Order working doc'!$A$4:$CO$60,AP$100,FALSE),"-")</f>
        <v>-</v>
      </c>
      <c r="AQ13" s="12" t="str">
        <f>IFERROR(VLOOKUP($A13,'All Running Order working doc'!$A$4:$CO$60,AQ$100,FALSE),"-")</f>
        <v>-</v>
      </c>
      <c r="AR13" s="12" t="str">
        <f>IFERROR(VLOOKUP($A13,'All Running Order working doc'!$A$4:$CO$60,AR$100,FALSE),"-")</f>
        <v>-</v>
      </c>
      <c r="AS13" s="12" t="str">
        <f>IFERROR(VLOOKUP($A13,'All Running Order working doc'!$A$4:$CO$60,AS$100,FALSE),"-")</f>
        <v>-</v>
      </c>
      <c r="AT13" s="12" t="str">
        <f>IFERROR(VLOOKUP($A13,'All Running Order working doc'!$A$4:$CO$60,AT$100,FALSE),"-")</f>
        <v>-</v>
      </c>
      <c r="AU13" s="12" t="str">
        <f>IFERROR(VLOOKUP($A13,'All Running Order working doc'!$A$4:$CO$60,AU$100,FALSE),"-")</f>
        <v>-</v>
      </c>
      <c r="AV13" s="12" t="str">
        <f>IFERROR(VLOOKUP($A13,'All Running Order working doc'!$A$4:$CO$60,AV$100,FALSE),"-")</f>
        <v>-</v>
      </c>
      <c r="AW13" s="12" t="str">
        <f>IFERROR(VLOOKUP($A13,'All Running Order working doc'!$A$4:$CO$60,AW$100,FALSE),"-")</f>
        <v>-</v>
      </c>
      <c r="AX13" s="12" t="str">
        <f>IFERROR(VLOOKUP($A13,'All Running Order working doc'!$A$4:$CO$60,AX$100,FALSE),"-")</f>
        <v>-</v>
      </c>
      <c r="AY13" s="12" t="str">
        <f>IFERROR(VLOOKUP($A13,'All Running Order working doc'!$A$4:$CO$60,AY$100,FALSE),"-")</f>
        <v>-</v>
      </c>
      <c r="AZ13" s="12" t="str">
        <f>IFERROR(VLOOKUP($A13,'All Running Order working doc'!$A$4:$CO$60,AZ$100,FALSE),"-")</f>
        <v>-</v>
      </c>
      <c r="BA13" s="12" t="str">
        <f>IFERROR(VLOOKUP($A13,'All Running Order working doc'!$A$4:$CO$60,BA$100,FALSE),"-")</f>
        <v>-</v>
      </c>
      <c r="BB13" s="12" t="str">
        <f>IFERROR(VLOOKUP($A13,'All Running Order working doc'!$A$4:$CO$60,BB$100,FALSE),"-")</f>
        <v>-</v>
      </c>
      <c r="BC13" s="12" t="str">
        <f>IFERROR(VLOOKUP($A13,'All Running Order working doc'!$A$4:$CO$60,BC$100,FALSE),"-")</f>
        <v>-</v>
      </c>
      <c r="BD13" s="12" t="str">
        <f>IFERROR(VLOOKUP($A13,'All Running Order working doc'!$A$4:$CO$60,BD$100,FALSE),"-")</f>
        <v>-</v>
      </c>
      <c r="BE13" s="12" t="str">
        <f>IFERROR(VLOOKUP($A13,'All Running Order working doc'!$A$4:$CO$60,BE$100,FALSE),"-")</f>
        <v>-</v>
      </c>
      <c r="BF13" s="12" t="str">
        <f>IFERROR(VLOOKUP($A13,'All Running Order working doc'!$A$4:$CO$60,BF$100,FALSE),"-")</f>
        <v>-</v>
      </c>
      <c r="BG13" s="12" t="str">
        <f>IFERROR(VLOOKUP($A13,'All Running Order working doc'!$A$4:$CO$60,BG$100,FALSE),"-")</f>
        <v>-</v>
      </c>
      <c r="BH13" s="12" t="str">
        <f>IFERROR(VLOOKUP($A13,'All Running Order working doc'!$A$4:$CO$60,BH$100,FALSE),"-")</f>
        <v>-</v>
      </c>
      <c r="BI13" s="12" t="str">
        <f>IFERROR(VLOOKUP($A13,'All Running Order working doc'!$A$4:$CO$60,BI$100,FALSE),"-")</f>
        <v>-</v>
      </c>
      <c r="BJ13" s="12" t="str">
        <f>IFERROR(VLOOKUP($A13,'All Running Order working doc'!$A$4:$CO$60,BJ$100,FALSE),"-")</f>
        <v>-</v>
      </c>
      <c r="BK13" s="12" t="str">
        <f>IFERROR(VLOOKUP($A13,'All Running Order working doc'!$A$4:$CO$60,BK$100,FALSE),"-")</f>
        <v>-</v>
      </c>
      <c r="BL13" s="12" t="str">
        <f>IFERROR(VLOOKUP($A13,'All Running Order working doc'!$A$4:$CO$60,BL$100,FALSE),"-")</f>
        <v>-</v>
      </c>
      <c r="BM13" s="12" t="str">
        <f>IFERROR(VLOOKUP($A13,'All Running Order working doc'!$A$4:$CO$60,BM$100,FALSE),"-")</f>
        <v>-</v>
      </c>
      <c r="BN13" s="12" t="str">
        <f>IFERROR(VLOOKUP($A13,'All Running Order working doc'!$A$4:$CO$60,BN$100,FALSE),"-")</f>
        <v>-</v>
      </c>
      <c r="BO13" s="12" t="str">
        <f>IFERROR(VLOOKUP($A13,'All Running Order working doc'!$A$4:$CO$60,BO$100,FALSE),"-")</f>
        <v>-</v>
      </c>
      <c r="BP13" s="12" t="str">
        <f>IFERROR(VLOOKUP($A13,'All Running Order working doc'!$A$4:$CO$60,BP$100,FALSE),"-")</f>
        <v>-</v>
      </c>
      <c r="BQ13" s="12" t="str">
        <f>IFERROR(VLOOKUP($A13,'All Running Order working doc'!$A$4:$CO$60,BQ$100,FALSE),"-")</f>
        <v>-</v>
      </c>
      <c r="BR13" s="12" t="str">
        <f>IFERROR(VLOOKUP($A13,'All Running Order working doc'!$A$4:$CO$60,BR$100,FALSE),"-")</f>
        <v>-</v>
      </c>
      <c r="BS13" s="12" t="str">
        <f>IFERROR(VLOOKUP($A13,'All Running Order working doc'!$A$4:$CO$60,BS$100,FALSE),"-")</f>
        <v>-</v>
      </c>
      <c r="BT13" s="12" t="str">
        <f>IFERROR(VLOOKUP($A13,'All Running Order working doc'!$A$4:$CO$60,BT$100,FALSE),"-")</f>
        <v>-</v>
      </c>
      <c r="BU13" s="12" t="str">
        <f>IFERROR(VLOOKUP($A13,'All Running Order working doc'!$A$4:$CO$60,BU$100,FALSE),"-")</f>
        <v>-</v>
      </c>
      <c r="BV13" s="12" t="str">
        <f>IFERROR(VLOOKUP($A13,'All Running Order working doc'!$A$4:$CO$60,BV$100,FALSE),"-")</f>
        <v>-</v>
      </c>
      <c r="BW13" s="12" t="str">
        <f>IFERROR(VLOOKUP($A13,'All Running Order working doc'!$A$4:$CO$60,BW$100,FALSE),"-")</f>
        <v>-</v>
      </c>
      <c r="BX13" s="12" t="str">
        <f>IFERROR(VLOOKUP($A13,'All Running Order working doc'!$A$4:$CO$60,BX$100,FALSE),"-")</f>
        <v>-</v>
      </c>
      <c r="BY13" s="12" t="str">
        <f>IFERROR(VLOOKUP($A13,'All Running Order working doc'!$A$4:$CO$60,BY$100,FALSE),"-")</f>
        <v>-</v>
      </c>
      <c r="BZ13" s="12" t="str">
        <f>IFERROR(VLOOKUP($A13,'All Running Order working doc'!$A$4:$CO$60,BZ$100,FALSE),"-")</f>
        <v>-</v>
      </c>
      <c r="CA13" s="12" t="str">
        <f>IFERROR(VLOOKUP($A13,'All Running Order working doc'!$A$4:$CO$60,CA$100,FALSE),"-")</f>
        <v>-</v>
      </c>
      <c r="CB13" s="12" t="str">
        <f>IFERROR(VLOOKUP($A13,'All Running Order working doc'!$A$4:$CO$60,CB$100,FALSE),"-")</f>
        <v>-</v>
      </c>
      <c r="CC13" s="12" t="str">
        <f>IFERROR(VLOOKUP($A13,'All Running Order working doc'!$A$4:$CO$60,CC$100,FALSE),"-")</f>
        <v>-</v>
      </c>
      <c r="CD13" s="12" t="str">
        <f>IFERROR(VLOOKUP($A13,'All Running Order working doc'!$A$4:$CO$60,CD$100,FALSE),"-")</f>
        <v>-</v>
      </c>
      <c r="CE13" s="12" t="str">
        <f>IFERROR(VLOOKUP($A13,'All Running Order working doc'!$A$4:$CO$60,CE$100,FALSE),"-")</f>
        <v>-</v>
      </c>
      <c r="CF13" s="12" t="str">
        <f>IFERROR(VLOOKUP($A13,'All Running Order working doc'!$A$4:$CO$60,CF$100,FALSE),"-")</f>
        <v>-</v>
      </c>
      <c r="CG13" s="12" t="str">
        <f>IFERROR(VLOOKUP($A13,'All Running Order working doc'!$A$4:$CO$60,CG$100,FALSE),"-")</f>
        <v>-</v>
      </c>
      <c r="CH13" s="12" t="str">
        <f>IFERROR(VLOOKUP($A13,'All Running Order working doc'!$A$4:$CO$60,CH$100,FALSE),"-")</f>
        <v>-</v>
      </c>
      <c r="CI13" s="12" t="str">
        <f>IFERROR(VLOOKUP($A13,'All Running Order working doc'!$A$4:$CO$60,CI$100,FALSE),"-")</f>
        <v>-</v>
      </c>
      <c r="CJ13" s="12" t="str">
        <f>IFERROR(VLOOKUP($A13,'All Running Order working doc'!$A$4:$CO$60,CJ$100,FALSE),"-")</f>
        <v>-</v>
      </c>
      <c r="CK13" s="12" t="str">
        <f>IFERROR(VLOOKUP($A13,'All Running Order working doc'!$A$4:$CO$60,CK$100,FALSE),"-")</f>
        <v>-</v>
      </c>
      <c r="CL13" s="12" t="str">
        <f>IFERROR(VLOOKUP($A13,'All Running Order working doc'!$A$4:$CO$60,CL$100,FALSE),"-")</f>
        <v>-</v>
      </c>
      <c r="CM13" s="12" t="str">
        <f>IFERROR(VLOOKUP($A13,'All Running Order working doc'!$A$4:$CO$60,CM$100,FALSE),"-")</f>
        <v>-</v>
      </c>
      <c r="CN13" s="12" t="str">
        <f>IFERROR(VLOOKUP($A13,'All Running Order working doc'!$A$4:$CO$60,CN$100,FALSE),"-")</f>
        <v>-</v>
      </c>
      <c r="CQ13" s="3">
        <v>10</v>
      </c>
    </row>
    <row r="14" spans="1:95" x14ac:dyDescent="0.2">
      <c r="A14" s="3" t="str">
        <f>CONCATENATE(Constants!$B$7,CQ14,)</f>
        <v>Club-N11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2">
      <c r="A15" s="3" t="str">
        <f>CONCATENATE(Constants!$B$7,CQ15,)</f>
        <v>Club-N12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2">
      <c r="A16" s="3" t="str">
        <f>CONCATENATE(Constants!$B$7,CQ16,)</f>
        <v>Club-N13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2">
      <c r="A17" s="3" t="str">
        <f>CONCATENATE(Constants!$B$7,CQ17,)</f>
        <v>Club-N14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2">
      <c r="A18" s="3" t="str">
        <f>CONCATENATE(Constants!$B$7,CQ18,)</f>
        <v>Club-N15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2">
      <c r="A19" s="3" t="str">
        <f>CONCATENATE(Constants!$B$7,CQ19,)</f>
        <v>Club-N16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2">
      <c r="A20" s="3" t="str">
        <f>CONCATENATE(Constants!$B$7,CQ20,)</f>
        <v>Club-N17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2">
      <c r="A21" s="3" t="str">
        <f>CONCATENATE(Constants!$B$7,CQ21,)</f>
        <v>Club-N18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2">
      <c r="A22" s="3" t="str">
        <f>CONCATENATE(Constants!$B$7,CQ22,)</f>
        <v>Club-N19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2">
      <c r="A23" s="3" t="str">
        <f>CONCATENATE(Constants!$B$7,CQ23,)</f>
        <v>Club-N20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2">
      <c r="A24" s="3" t="str">
        <f>CONCATENATE(Constants!$B$7,CQ24,)</f>
        <v>Club-N21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2">
      <c r="A25" s="3" t="str">
        <f>CONCATENATE(Constants!$B$7,CQ25,)</f>
        <v>Club-N22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2">
      <c r="A26" s="3" t="str">
        <f>CONCATENATE(Constants!$B$7,CQ26,)</f>
        <v>Club-N23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2">
      <c r="A27" s="3" t="str">
        <f>CONCATENATE(Constants!$B$7,CQ27,)</f>
        <v>Club-N24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2">
      <c r="A28" s="3" t="str">
        <f>CONCATENATE(Constants!$B$7,CQ28,)</f>
        <v>Club-N25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2">
      <c r="A29" s="3" t="str">
        <f>CONCATENATE(Constants!$B$7,CQ29,)</f>
        <v>Club-N26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2">
      <c r="A30" s="3" t="str">
        <f>CONCATENATE(Constants!$B$7,CQ30,)</f>
        <v>Club-N27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2">
      <c r="A31" s="3" t="str">
        <f>CONCATENATE(Constants!$B$7,CQ31,)</f>
        <v>Club-N28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2">
      <c r="A32" s="3" t="str">
        <f>CONCATENATE(Constants!$B$7,CQ32,)</f>
        <v>Club-N29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2">
      <c r="A33" s="3" t="str">
        <f>CONCATENATE(Constants!$B$7,CQ33,)</f>
        <v>Club-N30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2">
      <c r="A34" s="3" t="str">
        <f>CONCATENATE(Constants!$B$7,CQ34,)</f>
        <v>Club-N31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2">
      <c r="A35" s="3" t="str">
        <f>CONCATENATE(Constants!$B$7,CQ35,)</f>
        <v>Club-N32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2">
      <c r="A36" s="3" t="str">
        <f>CONCATENATE(Constants!$B$7,CQ36,)</f>
        <v>Club-N33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2">
      <c r="A37" s="3" t="str">
        <f>CONCATENATE(Constants!$B$7,CQ37,)</f>
        <v>Club-N34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2">
      <c r="A38" s="3" t="str">
        <f>CONCATENATE(Constants!$B$7,CQ38,)</f>
        <v>Club-N35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2">
      <c r="A39" s="3" t="str">
        <f>CONCATENATE(Constants!$B$7,CQ39,)</f>
        <v>Club-N36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2">
      <c r="A40" s="3" t="str">
        <f>CONCATENATE(Constants!$B$7,CQ40,)</f>
        <v>Club-N37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2">
      <c r="A41" s="3" t="str">
        <f>CONCATENATE(Constants!$B$7,CQ41,)</f>
        <v>Club-N38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2">
      <c r="A42" s="3" t="str">
        <f>CONCATENATE(Constants!$B$7,CQ42,)</f>
        <v>Club-N39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2">
      <c r="A43" s="3" t="str">
        <f>CONCATENATE(Constants!$B$7,CQ43,)</f>
        <v>Club-N40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2">
      <c r="A44" s="3" t="str">
        <f>CONCATENATE(Constants!$B$7,CQ44,)</f>
        <v>Club-N41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2">
      <c r="A45" s="3" t="str">
        <f>CONCATENATE(Constants!$B$7,CQ45,)</f>
        <v>Club-N42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2">
      <c r="A46" s="3" t="str">
        <f>CONCATENATE(Constants!$B$7,CQ46,)</f>
        <v>Club-N43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2">
      <c r="A47" s="3" t="str">
        <f>CONCATENATE(Constants!$B$7,CQ47,)</f>
        <v>Club-N44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2">
      <c r="A48" s="3" t="str">
        <f>CONCATENATE(Constants!$B$7,CQ48,)</f>
        <v>Club-N45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2">
      <c r="A49" s="3" t="str">
        <f>CONCATENATE(Constants!$B$7,CQ49,)</f>
        <v>Club-N46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2">
      <c r="A50" s="3" t="str">
        <f>CONCATENATE(Constants!$B$7,CQ50,)</f>
        <v>Club-N47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2">
      <c r="A51" s="3" t="str">
        <f>CONCATENATE(Constants!$B$7,CQ51,)</f>
        <v>Club-N48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2">
      <c r="A52" s="3" t="str">
        <f>CONCATENATE(Constants!$B$7,CQ52,)</f>
        <v>Club-N49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2">
      <c r="A53" s="3" t="str">
        <f>CONCATENATE(Constants!$B$7,CQ53,)</f>
        <v>Club-N50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2">
      <c r="A54" s="3" t="str">
        <f>CONCATENATE(Constants!$B$7,CQ54,)</f>
        <v>Club-N51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2">
      <c r="A55" s="3" t="str">
        <f>CONCATENATE(Constants!$B$7,CQ55,)</f>
        <v>Club-N52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2">
      <c r="A56" s="3" t="str">
        <f>CONCATENATE(Constants!$B$7,CQ56,)</f>
        <v>Club-N53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2">
      <c r="A57" s="3" t="str">
        <f>CONCATENATE(Constants!$B$7,CQ57,)</f>
        <v>Club-N54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2">
      <c r="A58" s="3" t="str">
        <f>CONCATENATE(Constants!$B$7,CQ58,)</f>
        <v>Club-N55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2">
      <c r="A59" s="3" t="str">
        <f>CONCATENATE(Constants!$B$7,CQ59,)</f>
        <v>Club-N56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2">
      <c r="A60" s="3" t="str">
        <f>CONCATENATE(Constants!$B$7,CQ60,)</f>
        <v>Club-N57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2">
      <c r="A80" s="3" t="s">
        <v>57</v>
      </c>
    </row>
    <row r="100" spans="1:92" x14ac:dyDescent="0.2">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2">
      <c r="F1003" s="3" t="s">
        <v>46</v>
      </c>
    </row>
    <row r="1004" spans="6:6" x14ac:dyDescent="0.2">
      <c r="F1004" s="3" t="s">
        <v>54</v>
      </c>
    </row>
  </sheetData>
  <sheetProtection sheet="1" objects="1" scenarios="1" deleteRows="0"/>
  <mergeCells count="39">
    <mergeCell ref="CL1:CL2"/>
    <mergeCell ref="CM1:CM2"/>
    <mergeCell ref="CN1:CN2"/>
    <mergeCell ref="CF1:CF2"/>
    <mergeCell ref="CG1:CG2"/>
    <mergeCell ref="CH1:CH2"/>
    <mergeCell ref="CI1:CI2"/>
    <mergeCell ref="CJ1:CJ2"/>
    <mergeCell ref="CK1:CK2"/>
    <mergeCell ref="CE1:CE2"/>
    <mergeCell ref="BT1:BT2"/>
    <mergeCell ref="BU1:BU2"/>
    <mergeCell ref="BV1:BV2"/>
    <mergeCell ref="BW1:BW2"/>
    <mergeCell ref="BX1:BX2"/>
    <mergeCell ref="BY1:BY2"/>
    <mergeCell ref="BZ1:BZ2"/>
    <mergeCell ref="CA1:CA2"/>
    <mergeCell ref="CB1:CB2"/>
    <mergeCell ref="CC1:CC2"/>
    <mergeCell ref="CD1:CD2"/>
    <mergeCell ref="BS1:BS2"/>
    <mergeCell ref="AJ1:AJ2"/>
    <mergeCell ref="AK1:AK2"/>
    <mergeCell ref="AL1:AU1"/>
    <mergeCell ref="AV1:AV2"/>
    <mergeCell ref="AW1:AW2"/>
    <mergeCell ref="AX1:BG1"/>
    <mergeCell ref="BH1:BH2"/>
    <mergeCell ref="BI1:BI2"/>
    <mergeCell ref="BJ1:BM1"/>
    <mergeCell ref="BN1:BQ1"/>
    <mergeCell ref="BR1:BR2"/>
    <mergeCell ref="Z1:AI1"/>
    <mergeCell ref="H1:K1"/>
    <mergeCell ref="L1:L2"/>
    <mergeCell ref="N1:N2"/>
    <mergeCell ref="O1:X1"/>
    <mergeCell ref="Y1:Y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D7"/>
  <sheetViews>
    <sheetView workbookViewId="0" xr3:uid="{C67EF94B-0B3B-5838-830C-E3A509766221}">
      <selection activeCell="B5" sqref="B5"/>
    </sheetView>
  </sheetViews>
  <sheetFormatPr defaultRowHeight="15" x14ac:dyDescent="0.2"/>
  <cols>
    <col min="3" max="3" width="12.23828125" bestFit="1" customWidth="1"/>
  </cols>
  <sheetData>
    <row r="1" spans="1:4" x14ac:dyDescent="0.2">
      <c r="A1" s="14" t="s">
        <v>1</v>
      </c>
      <c r="B1" s="14" t="s">
        <v>44</v>
      </c>
      <c r="C1" s="14" t="s">
        <v>45</v>
      </c>
      <c r="D1" s="14" t="s">
        <v>75</v>
      </c>
    </row>
    <row r="2" spans="1:4" x14ac:dyDescent="0.2">
      <c r="A2" s="18" t="s">
        <v>1</v>
      </c>
      <c r="B2" s="18" t="s">
        <v>52</v>
      </c>
      <c r="C2" s="18" t="s">
        <v>46</v>
      </c>
      <c r="D2" s="18" t="s">
        <v>76</v>
      </c>
    </row>
    <row r="3" spans="1:4" x14ac:dyDescent="0.2">
      <c r="A3" s="18"/>
      <c r="B3" s="18" t="s">
        <v>53</v>
      </c>
      <c r="C3" s="18" t="s">
        <v>47</v>
      </c>
      <c r="D3" t="s">
        <v>77</v>
      </c>
    </row>
    <row r="4" spans="1:4" x14ac:dyDescent="0.2">
      <c r="A4" s="18"/>
      <c r="B4" s="18" t="s">
        <v>79</v>
      </c>
      <c r="C4" s="18" t="s">
        <v>48</v>
      </c>
    </row>
    <row r="5" spans="1:4" x14ac:dyDescent="0.2">
      <c r="B5" s="18" t="s">
        <v>72</v>
      </c>
    </row>
    <row r="6" spans="1:4" x14ac:dyDescent="0.2">
      <c r="B6" s="18" t="s">
        <v>73</v>
      </c>
    </row>
    <row r="7" spans="1:4" x14ac:dyDescent="0.2">
      <c r="B7" s="18" t="s">
        <v>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H60"/>
  <sheetViews>
    <sheetView tabSelected="1" zoomScale="87" zoomScaleNormal="87" workbookViewId="0" xr3:uid="{958C4451-9541-5A59-BF78-D2F731DF1C81}">
      <selection activeCell="C15" sqref="C15"/>
    </sheetView>
  </sheetViews>
  <sheetFormatPr defaultColWidth="9.14453125" defaultRowHeight="15" x14ac:dyDescent="0.2"/>
  <cols>
    <col min="1" max="1" width="6.9921875" style="3" hidden="1" customWidth="1"/>
    <col min="2" max="2" width="4.4375" style="3" bestFit="1" customWidth="1"/>
    <col min="3" max="3" width="20.71484375" style="22" customWidth="1"/>
    <col min="4" max="4" width="11.02734375" style="22" hidden="1" customWidth="1"/>
    <col min="5" max="5" width="15.73828125" style="22" customWidth="1"/>
    <col min="6" max="6" width="5.6484375" style="3" customWidth="1"/>
    <col min="7" max="7" width="12.23828125" style="3" bestFit="1" customWidth="1"/>
    <col min="8" max="11" width="2.95703125" style="3" hidden="1" customWidth="1"/>
    <col min="12" max="12" width="7.26171875" style="3" bestFit="1" customWidth="1"/>
    <col min="13" max="13" width="9.01171875" style="3" bestFit="1" customWidth="1"/>
    <col min="14" max="14" width="10.76171875" style="3" customWidth="1"/>
    <col min="15" max="22" width="2.95703125" style="3" customWidth="1"/>
    <col min="23" max="24" width="2.95703125" style="3" hidden="1" customWidth="1"/>
    <col min="25" max="25" width="7.6640625" style="3" bestFit="1" customWidth="1"/>
    <col min="26" max="33" width="2.95703125" style="3" customWidth="1"/>
    <col min="34" max="35" width="2.95703125" style="3" hidden="1" customWidth="1"/>
    <col min="36" max="36" width="7.6640625" style="3" bestFit="1" customWidth="1"/>
    <col min="37" max="37" width="10.625" style="3" bestFit="1" customWidth="1"/>
    <col min="38" max="45" width="2.95703125" style="3" customWidth="1"/>
    <col min="46" max="47" width="2.95703125" style="3" hidden="1" customWidth="1"/>
    <col min="48" max="48" width="10.76171875" style="3" customWidth="1"/>
    <col min="49" max="49" width="10.625" style="3" hidden="1" customWidth="1"/>
    <col min="50" max="59" width="2.95703125" style="3" hidden="1" customWidth="1"/>
    <col min="60" max="60" width="7.6640625" style="3" hidden="1" customWidth="1"/>
    <col min="61" max="61" width="7.53125" style="3" bestFit="1" customWidth="1"/>
    <col min="62" max="65" width="3.765625" style="3" customWidth="1"/>
    <col min="66" max="69" width="3.765625" style="3" hidden="1" customWidth="1"/>
    <col min="70" max="70" width="9.81640625" style="3" hidden="1" customWidth="1"/>
    <col min="71" max="71" width="10.22265625" style="3" customWidth="1"/>
    <col min="72" max="72" width="7.93359375" style="3" hidden="1" customWidth="1"/>
    <col min="73" max="73" width="8.47265625" style="3" bestFit="1" customWidth="1"/>
    <col min="74" max="74" width="7.80078125" style="3" hidden="1" customWidth="1"/>
    <col min="75" max="75" width="8.47265625" style="3" bestFit="1" customWidth="1"/>
    <col min="76" max="76" width="7.12890625" style="3" hidden="1" customWidth="1"/>
    <col min="77" max="77" width="9.28125" style="3" bestFit="1" customWidth="1"/>
    <col min="78" max="78" width="8.7421875" style="3" hidden="1" customWidth="1"/>
    <col min="79" max="79" width="9.28125" style="3" customWidth="1"/>
    <col min="80" max="80" width="6.9921875" style="3" hidden="1" customWidth="1"/>
    <col min="81" max="81" width="9.28125" style="3" customWidth="1"/>
    <col min="82" max="82" width="6.859375" style="3" hidden="1" customWidth="1"/>
    <col min="83" max="83" width="9.28125" style="3" customWidth="1"/>
    <col min="84" max="84" width="7.12890625" style="3" hidden="1" customWidth="1"/>
    <col min="85" max="85" width="9.28125" style="3" customWidth="1"/>
    <col min="86" max="86" width="7.6640625" style="3" hidden="1" customWidth="1"/>
    <col min="87" max="87" width="12.23828125" style="3" hidden="1" customWidth="1"/>
    <col min="88" max="88" width="5.37890625" style="3" bestFit="1" customWidth="1"/>
    <col min="89" max="89" width="8.33984375" style="3" bestFit="1" customWidth="1"/>
    <col min="90" max="90" width="9.55078125" style="3" bestFit="1" customWidth="1"/>
    <col min="91" max="92" width="15.73828125" style="3" bestFit="1" customWidth="1"/>
    <col min="93" max="93" width="9.14453125" style="3"/>
    <col min="94" max="94" width="2.95703125" style="3" hidden="1" customWidth="1"/>
    <col min="95" max="95" width="8.7421875" style="3" hidden="1" customWidth="1"/>
    <col min="96" max="96" width="9.953125" style="3" hidden="1" customWidth="1"/>
    <col min="97" max="97" width="9.81640625" style="3" hidden="1" customWidth="1"/>
    <col min="98" max="98" width="2.015625" style="3" hidden="1" customWidth="1"/>
    <col min="99" max="99" width="8.7421875" style="3" hidden="1" customWidth="1"/>
    <col min="100" max="100" width="9.953125" style="3" hidden="1" customWidth="1"/>
    <col min="101" max="101" width="9.81640625" style="3" hidden="1" customWidth="1"/>
    <col min="102" max="102" width="2.015625" style="3" hidden="1" customWidth="1"/>
    <col min="103" max="103" width="8.7421875" style="3" hidden="1" customWidth="1"/>
    <col min="104" max="104" width="9.953125" style="3" hidden="1" customWidth="1"/>
    <col min="105" max="105" width="9.81640625" style="3" hidden="1" customWidth="1"/>
    <col min="106" max="106" width="2.015625" style="3" hidden="1" customWidth="1"/>
    <col min="107" max="107" width="8.7421875" style="3" hidden="1" customWidth="1"/>
    <col min="108" max="108" width="9.953125" style="3" hidden="1" customWidth="1"/>
    <col min="109" max="109" width="9.81640625" style="3" hidden="1" customWidth="1"/>
    <col min="110" max="110" width="2.015625" style="3" hidden="1" customWidth="1"/>
    <col min="111" max="111" width="8.7421875" style="3" hidden="1" customWidth="1"/>
    <col min="112" max="112" width="9.953125" style="3" hidden="1" customWidth="1"/>
    <col min="113" max="113" width="9.81640625" style="3" hidden="1" customWidth="1"/>
    <col min="114" max="114" width="2.015625" style="3" hidden="1" customWidth="1"/>
    <col min="115" max="115" width="8.7421875" style="3" hidden="1" customWidth="1"/>
    <col min="116" max="116" width="9.953125" style="3" hidden="1" customWidth="1"/>
    <col min="117" max="117" width="9.81640625" style="3" hidden="1" customWidth="1"/>
    <col min="118" max="118" width="2.015625" style="3" hidden="1" customWidth="1"/>
    <col min="119" max="119" width="8.7421875" style="3" hidden="1" customWidth="1"/>
    <col min="120" max="120" width="9.953125" style="3" hidden="1" customWidth="1"/>
    <col min="121" max="121" width="9.81640625" style="3" hidden="1" customWidth="1"/>
    <col min="122" max="122" width="9.14453125" style="3" hidden="1" customWidth="1"/>
    <col min="123" max="123" width="2.015625" style="3" hidden="1" customWidth="1"/>
    <col min="124" max="124" width="8.7421875" style="3" hidden="1" customWidth="1"/>
    <col min="125" max="125" width="9.953125" style="3" hidden="1" customWidth="1"/>
    <col min="126" max="126" width="9.81640625" style="3" hidden="1" customWidth="1"/>
    <col min="127" max="127" width="2.015625" style="3" hidden="1" customWidth="1"/>
    <col min="128" max="128" width="8.7421875" style="3" hidden="1" customWidth="1"/>
    <col min="129" max="129" width="9.953125" style="3" hidden="1" customWidth="1"/>
    <col min="130" max="130" width="9.81640625" style="3" hidden="1" customWidth="1"/>
    <col min="131" max="131" width="2.015625" style="3" hidden="1" customWidth="1"/>
    <col min="132" max="132" width="8.7421875" style="3" hidden="1" customWidth="1"/>
    <col min="133" max="133" width="9.953125" style="3" hidden="1" customWidth="1"/>
    <col min="134" max="134" width="9.81640625" style="3" hidden="1" customWidth="1"/>
    <col min="135" max="135" width="2.015625" style="3" hidden="1" customWidth="1"/>
    <col min="136" max="136" width="8.7421875" style="3" hidden="1" customWidth="1"/>
    <col min="137" max="137" width="9.953125" style="3" hidden="1" customWidth="1"/>
    <col min="138" max="138" width="9.81640625" style="3" hidden="1" customWidth="1"/>
    <col min="139" max="139" width="2.015625" style="3" hidden="1" customWidth="1"/>
    <col min="140" max="140" width="8.7421875" style="3" hidden="1" customWidth="1"/>
    <col min="141" max="141" width="9.953125" style="3" hidden="1" customWidth="1"/>
    <col min="142" max="142" width="9.81640625" style="3" hidden="1" customWidth="1"/>
    <col min="143" max="143" width="2.015625" style="3" hidden="1" customWidth="1"/>
    <col min="144" max="144" width="8.7421875" style="3" hidden="1" customWidth="1"/>
    <col min="145" max="145" width="9.953125" style="3" hidden="1" customWidth="1"/>
    <col min="146" max="146" width="9.81640625" style="3" hidden="1" customWidth="1"/>
    <col min="147" max="147" width="2.015625" style="3" hidden="1" customWidth="1"/>
    <col min="148" max="148" width="8.7421875" style="3" hidden="1" customWidth="1"/>
    <col min="149" max="149" width="9.953125" style="3" hidden="1" customWidth="1"/>
    <col min="150" max="150" width="9.81640625" style="3" hidden="1" customWidth="1"/>
    <col min="151" max="153" width="9.14453125" style="3" hidden="1" customWidth="1"/>
    <col min="154" max="154" width="12.9140625" style="3" hidden="1" customWidth="1"/>
    <col min="155" max="155" width="4.03515625" style="3" hidden="1" customWidth="1"/>
    <col min="156" max="156" width="12.9140625" style="3" hidden="1" customWidth="1"/>
    <col min="157" max="157" width="4.03515625" style="3" hidden="1" customWidth="1"/>
    <col min="158" max="158" width="9.14453125" style="3" hidden="1" customWidth="1"/>
    <col min="159" max="159" width="2.015625" style="3" hidden="1" customWidth="1"/>
    <col min="160" max="160" width="8.7421875" style="3" hidden="1" customWidth="1"/>
    <col min="161" max="161" width="9.953125" style="3" hidden="1" customWidth="1"/>
    <col min="162" max="162" width="9.81640625" style="3" hidden="1" customWidth="1"/>
    <col min="163" max="163" width="2.015625" style="3" hidden="1" customWidth="1"/>
    <col min="164" max="164" width="8.7421875" style="3" hidden="1" customWidth="1"/>
    <col min="165" max="165" width="9.953125" style="3" hidden="1" customWidth="1"/>
    <col min="166" max="166" width="9.81640625" style="3" hidden="1" customWidth="1"/>
    <col min="167" max="167" width="2.015625" style="3" hidden="1" customWidth="1"/>
    <col min="168" max="168" width="8.7421875" style="3" hidden="1" customWidth="1"/>
    <col min="169" max="169" width="9.953125" style="3" hidden="1" customWidth="1"/>
    <col min="170" max="170" width="9.81640625" style="3" hidden="1" customWidth="1"/>
    <col min="171" max="171" width="2.015625" style="3" hidden="1" customWidth="1"/>
    <col min="172" max="172" width="8.7421875" style="3" hidden="1" customWidth="1"/>
    <col min="173" max="173" width="9.953125" style="3" hidden="1" customWidth="1"/>
    <col min="174" max="174" width="9.81640625" style="3" hidden="1" customWidth="1"/>
    <col min="175" max="175" width="2.015625" style="3" hidden="1" customWidth="1"/>
    <col min="176" max="176" width="8.7421875" style="3" hidden="1" customWidth="1"/>
    <col min="177" max="177" width="9.953125" style="3" hidden="1" customWidth="1"/>
    <col min="178" max="178" width="9.81640625" style="3" hidden="1" customWidth="1"/>
    <col min="179" max="179" width="2.015625" style="3" hidden="1" customWidth="1"/>
    <col min="180" max="180" width="8.7421875" style="3" hidden="1" customWidth="1"/>
    <col min="181" max="181" width="9.953125" style="3" hidden="1" customWidth="1"/>
    <col min="182" max="182" width="9.81640625" style="3" hidden="1" customWidth="1"/>
    <col min="183" max="183" width="2.015625" style="3" hidden="1" customWidth="1"/>
    <col min="184" max="184" width="8.7421875" style="3" hidden="1" customWidth="1"/>
    <col min="185" max="185" width="9.953125" style="3" hidden="1" customWidth="1"/>
    <col min="186" max="186" width="9.81640625" style="3" hidden="1" customWidth="1"/>
    <col min="187" max="188" width="9.14453125" style="3" hidden="1" customWidth="1"/>
    <col min="189" max="189" width="2.015625" style="3" hidden="1" customWidth="1"/>
    <col min="190" max="190" width="8.7421875" style="3" hidden="1" customWidth="1"/>
    <col min="191" max="191" width="9.953125" style="3" hidden="1" customWidth="1"/>
    <col min="192" max="192" width="9.81640625" style="3" hidden="1" customWidth="1"/>
    <col min="193" max="193" width="2.015625" style="3" hidden="1" customWidth="1"/>
    <col min="194" max="194" width="8.7421875" style="3" hidden="1" customWidth="1"/>
    <col min="195" max="195" width="9.953125" style="3" hidden="1" customWidth="1"/>
    <col min="196" max="196" width="9.81640625" style="3" hidden="1" customWidth="1"/>
    <col min="197" max="197" width="2.015625" style="3" hidden="1" customWidth="1"/>
    <col min="198" max="198" width="8.7421875" style="3" hidden="1" customWidth="1"/>
    <col min="199" max="199" width="9.953125" style="3" hidden="1" customWidth="1"/>
    <col min="200" max="200" width="9.81640625" style="3" hidden="1" customWidth="1"/>
    <col min="201" max="201" width="2.015625" style="3" hidden="1" customWidth="1"/>
    <col min="202" max="202" width="8.7421875" style="3" hidden="1" customWidth="1"/>
    <col min="203" max="203" width="9.953125" style="3" hidden="1" customWidth="1"/>
    <col min="204" max="204" width="9.81640625" style="3" hidden="1" customWidth="1"/>
    <col min="205" max="205" width="2.015625" style="3" hidden="1" customWidth="1"/>
    <col min="206" max="206" width="8.7421875" style="3" hidden="1" customWidth="1"/>
    <col min="207" max="207" width="9.953125" style="3" hidden="1" customWidth="1"/>
    <col min="208" max="208" width="9.81640625" style="3" hidden="1" customWidth="1"/>
    <col min="209" max="209" width="2.015625" style="3" hidden="1" customWidth="1"/>
    <col min="210" max="210" width="8.7421875" style="3" hidden="1" customWidth="1"/>
    <col min="211" max="211" width="9.953125" style="3" hidden="1" customWidth="1"/>
    <col min="212" max="212" width="9.81640625" style="3" hidden="1" customWidth="1"/>
    <col min="213" max="213" width="2.015625" style="3" hidden="1" customWidth="1"/>
    <col min="214" max="214" width="8.7421875" style="3" hidden="1" customWidth="1"/>
    <col min="215" max="215" width="9.953125" style="3" hidden="1" customWidth="1"/>
    <col min="216" max="216" width="9.81640625" style="3" hidden="1" customWidth="1"/>
    <col min="217" max="16384" width="9.14453125" style="3"/>
  </cols>
  <sheetData>
    <row r="1" spans="1:216" ht="51.75" customHeight="1" x14ac:dyDescent="0.2">
      <c r="B1" s="13"/>
      <c r="C1" s="20"/>
      <c r="D1" s="20"/>
      <c r="E1" s="20"/>
      <c r="F1" s="13"/>
      <c r="G1" s="13"/>
      <c r="H1" s="39" t="s">
        <v>0</v>
      </c>
      <c r="I1" s="40"/>
      <c r="J1" s="40"/>
      <c r="K1" s="41"/>
      <c r="L1" s="36" t="s">
        <v>1</v>
      </c>
      <c r="M1" s="1"/>
      <c r="N1" s="42" t="s">
        <v>2</v>
      </c>
      <c r="O1" s="38" t="s">
        <v>3</v>
      </c>
      <c r="P1" s="38"/>
      <c r="Q1" s="38"/>
      <c r="R1" s="38"/>
      <c r="S1" s="38"/>
      <c r="T1" s="38"/>
      <c r="U1" s="38"/>
      <c r="V1" s="38"/>
      <c r="W1" s="38"/>
      <c r="X1" s="38"/>
      <c r="Y1" s="35" t="s">
        <v>4</v>
      </c>
      <c r="Z1" s="38" t="s">
        <v>5</v>
      </c>
      <c r="AA1" s="38"/>
      <c r="AB1" s="38"/>
      <c r="AC1" s="38"/>
      <c r="AD1" s="38"/>
      <c r="AE1" s="38"/>
      <c r="AF1" s="38"/>
      <c r="AG1" s="38"/>
      <c r="AH1" s="38"/>
      <c r="AI1" s="38"/>
      <c r="AJ1" s="35" t="s">
        <v>4</v>
      </c>
      <c r="AK1" s="35" t="s">
        <v>6</v>
      </c>
      <c r="AL1" s="38" t="s">
        <v>7</v>
      </c>
      <c r="AM1" s="38"/>
      <c r="AN1" s="38"/>
      <c r="AO1" s="38"/>
      <c r="AP1" s="38"/>
      <c r="AQ1" s="38"/>
      <c r="AR1" s="38"/>
      <c r="AS1" s="38"/>
      <c r="AT1" s="38"/>
      <c r="AU1" s="38"/>
      <c r="AV1" s="35" t="s">
        <v>4</v>
      </c>
      <c r="AW1" s="35" t="s">
        <v>6</v>
      </c>
      <c r="AX1" s="38" t="s">
        <v>43</v>
      </c>
      <c r="AY1" s="38"/>
      <c r="AZ1" s="38"/>
      <c r="BA1" s="38"/>
      <c r="BB1" s="38"/>
      <c r="BC1" s="38"/>
      <c r="BD1" s="38"/>
      <c r="BE1" s="38"/>
      <c r="BF1" s="38"/>
      <c r="BG1" s="38"/>
      <c r="BH1" s="35" t="s">
        <v>4</v>
      </c>
      <c r="BI1" s="35" t="s">
        <v>8</v>
      </c>
      <c r="BJ1" s="32" t="s">
        <v>9</v>
      </c>
      <c r="BK1" s="33"/>
      <c r="BL1" s="33"/>
      <c r="BM1" s="34"/>
      <c r="BN1" s="32" t="s">
        <v>9</v>
      </c>
      <c r="BO1" s="33"/>
      <c r="BP1" s="33"/>
      <c r="BQ1" s="34"/>
      <c r="BR1" s="36" t="str">
        <f>Constants!$D$2</f>
        <v>National</v>
      </c>
      <c r="BS1" s="36" t="str">
        <f>CONCATENATE("Position in "," ",Constants!$D$2)</f>
        <v>Position in  National</v>
      </c>
      <c r="BT1" s="36" t="str">
        <f>CONCATENATE(,"CLASS"," ",Constants!$B$2)</f>
        <v>CLASS Red</v>
      </c>
      <c r="BU1" s="36" t="str">
        <f>CONCATENATE("Position in CLASS"," ",Constants!$B$2)</f>
        <v>Position in CLASS Red</v>
      </c>
      <c r="BV1" s="36" t="str">
        <f>CONCATENATE(,"CLASS"," ",Constants!$B$3)</f>
        <v>CLASS Blue</v>
      </c>
      <c r="BW1" s="36" t="str">
        <f>CONCATENATE("Position in CLASS"," ",Constants!$B$3)</f>
        <v>Position in CLASS Blue</v>
      </c>
      <c r="BX1" s="36" t="str">
        <f>CONCATENATE(,Constants!$B$4," ","CLASS")</f>
        <v>Rookie CLASS</v>
      </c>
      <c r="BY1" s="36" t="str">
        <f>CONCATENATE("Position in ",Constants!$B$4," ","CLASS")</f>
        <v>Position in Rookie CLASS</v>
      </c>
      <c r="BZ1" s="36" t="str">
        <f>Constants!$D$3</f>
        <v>Clubman</v>
      </c>
      <c r="CA1" s="36" t="str">
        <f>CONCATENATE("Position in "," ",Constants!$D$3)</f>
        <v>Position in  Clubman</v>
      </c>
      <c r="CB1" s="36" t="str">
        <f>CONCATENATE(,Constants!$B$5," ","CLASS")</f>
        <v>Club-A CLASS</v>
      </c>
      <c r="CC1" s="36" t="str">
        <f>CONCATENATE("Position in ",Constants!$B$5," ","CLASS")</f>
        <v>Position in Club-A CLASS</v>
      </c>
      <c r="CD1" s="36" t="str">
        <f>CONCATENATE(,Constants!$B$6," ","CLASS")</f>
        <v>Club-B CLASS</v>
      </c>
      <c r="CE1" s="36" t="str">
        <f>CONCATENATE("Position in ",Constants!$B$6," ","CLASS")</f>
        <v>Position in Club-B CLASS</v>
      </c>
      <c r="CF1" s="36" t="str">
        <f>CONCATENATE(,Constants!$B$7," ","CLASS")</f>
        <v>Club-N CLASS</v>
      </c>
      <c r="CG1" s="36" t="str">
        <f>CONCATENATE("Position in ",Constants!$B$7," ","CLASS")</f>
        <v>Position in Club-N CLASS</v>
      </c>
      <c r="CH1" s="36" t="s">
        <v>49</v>
      </c>
      <c r="CI1" s="36" t="str">
        <f>CONCATENATE("Position in ",Constants!$C$4," ","CLASS")</f>
        <v>Position in Post-Historic CLASS</v>
      </c>
      <c r="CJ1" s="36" t="s">
        <v>10</v>
      </c>
      <c r="CK1" s="36" t="s">
        <v>11</v>
      </c>
      <c r="CL1" s="35" t="s">
        <v>12</v>
      </c>
      <c r="CM1" s="35" t="s">
        <v>13</v>
      </c>
      <c r="CN1" s="35" t="s">
        <v>50</v>
      </c>
      <c r="CO1" s="2"/>
      <c r="CP1" s="31" t="s">
        <v>14</v>
      </c>
      <c r="CQ1" s="31"/>
      <c r="CR1" s="31"/>
      <c r="CS1" s="31"/>
      <c r="CT1" s="31" t="s">
        <v>15</v>
      </c>
      <c r="CU1" s="31"/>
      <c r="CV1" s="31"/>
      <c r="CW1" s="31"/>
      <c r="CX1" s="31" t="s">
        <v>16</v>
      </c>
      <c r="CY1" s="31"/>
      <c r="CZ1" s="31"/>
      <c r="DA1" s="31"/>
      <c r="DB1" s="31" t="s">
        <v>17</v>
      </c>
      <c r="DC1" s="31"/>
      <c r="DD1" s="31"/>
      <c r="DE1" s="31"/>
      <c r="DF1" s="31" t="s">
        <v>18</v>
      </c>
      <c r="DG1" s="31"/>
      <c r="DH1" s="31"/>
      <c r="DI1" s="31"/>
      <c r="DJ1" s="31" t="s">
        <v>19</v>
      </c>
      <c r="DK1" s="31"/>
      <c r="DL1" s="31"/>
      <c r="DM1" s="31"/>
      <c r="DN1" s="31" t="s">
        <v>20</v>
      </c>
      <c r="DO1" s="31"/>
      <c r="DP1" s="31"/>
      <c r="DQ1" s="31"/>
      <c r="DR1" s="2"/>
      <c r="DS1" s="30" t="s">
        <v>14</v>
      </c>
      <c r="DT1" s="30"/>
      <c r="DU1" s="30"/>
      <c r="DV1" s="30"/>
      <c r="DW1" s="30" t="s">
        <v>15</v>
      </c>
      <c r="DX1" s="30"/>
      <c r="DY1" s="30"/>
      <c r="DZ1" s="30"/>
      <c r="EA1" s="30" t="s">
        <v>16</v>
      </c>
      <c r="EB1" s="30"/>
      <c r="EC1" s="30"/>
      <c r="ED1" s="30"/>
      <c r="EE1" s="30" t="s">
        <v>17</v>
      </c>
      <c r="EF1" s="30"/>
      <c r="EG1" s="30"/>
      <c r="EH1" s="30"/>
      <c r="EI1" s="30" t="s">
        <v>18</v>
      </c>
      <c r="EJ1" s="30"/>
      <c r="EK1" s="30"/>
      <c r="EL1" s="30"/>
      <c r="EM1" s="30" t="s">
        <v>19</v>
      </c>
      <c r="EN1" s="30"/>
      <c r="EO1" s="30"/>
      <c r="EP1" s="30"/>
      <c r="EQ1" s="30" t="s">
        <v>20</v>
      </c>
      <c r="ER1" s="30"/>
      <c r="ES1" s="30"/>
      <c r="ET1" s="30"/>
      <c r="EU1" s="2"/>
      <c r="EV1" s="2"/>
      <c r="FC1" s="29" t="s">
        <v>14</v>
      </c>
      <c r="FD1" s="29"/>
      <c r="FE1" s="29"/>
      <c r="FF1" s="29"/>
      <c r="FG1" s="29" t="s">
        <v>15</v>
      </c>
      <c r="FH1" s="29"/>
      <c r="FI1" s="29"/>
      <c r="FJ1" s="29"/>
      <c r="FK1" s="29" t="s">
        <v>16</v>
      </c>
      <c r="FL1" s="29"/>
      <c r="FM1" s="29"/>
      <c r="FN1" s="29"/>
      <c r="FO1" s="29" t="s">
        <v>17</v>
      </c>
      <c r="FP1" s="29"/>
      <c r="FQ1" s="29"/>
      <c r="FR1" s="29"/>
      <c r="FS1" s="29" t="s">
        <v>18</v>
      </c>
      <c r="FT1" s="29"/>
      <c r="FU1" s="29"/>
      <c r="FV1" s="29"/>
      <c r="FW1" s="29" t="s">
        <v>19</v>
      </c>
      <c r="FX1" s="29"/>
      <c r="FY1" s="29"/>
      <c r="FZ1" s="29"/>
      <c r="GA1" s="29" t="s">
        <v>20</v>
      </c>
      <c r="GB1" s="29"/>
      <c r="GC1" s="29"/>
      <c r="GD1" s="29"/>
      <c r="GG1" s="28" t="s">
        <v>14</v>
      </c>
      <c r="GH1" s="28"/>
      <c r="GI1" s="28"/>
      <c r="GJ1" s="28"/>
      <c r="GK1" s="28" t="s">
        <v>15</v>
      </c>
      <c r="GL1" s="28"/>
      <c r="GM1" s="28"/>
      <c r="GN1" s="28"/>
      <c r="GO1" s="28" t="s">
        <v>16</v>
      </c>
      <c r="GP1" s="28"/>
      <c r="GQ1" s="28"/>
      <c r="GR1" s="28"/>
      <c r="GS1" s="28" t="s">
        <v>17</v>
      </c>
      <c r="GT1" s="28"/>
      <c r="GU1" s="28"/>
      <c r="GV1" s="28"/>
      <c r="GW1" s="28" t="s">
        <v>18</v>
      </c>
      <c r="GX1" s="28"/>
      <c r="GY1" s="28"/>
      <c r="GZ1" s="28"/>
      <c r="HA1" s="28" t="s">
        <v>19</v>
      </c>
      <c r="HB1" s="28"/>
      <c r="HC1" s="28"/>
      <c r="HD1" s="28"/>
      <c r="HE1" s="28" t="s">
        <v>20</v>
      </c>
      <c r="HF1" s="28"/>
      <c r="HG1" s="28"/>
      <c r="HH1" s="28"/>
    </row>
    <row r="2" spans="1:216" ht="16.5" customHeight="1" x14ac:dyDescent="0.2">
      <c r="B2" s="4" t="s">
        <v>21</v>
      </c>
      <c r="C2" s="5" t="s">
        <v>22</v>
      </c>
      <c r="D2" s="5" t="s">
        <v>23</v>
      </c>
      <c r="E2" s="5" t="s">
        <v>24</v>
      </c>
      <c r="F2" s="4" t="s">
        <v>25</v>
      </c>
      <c r="G2" s="4" t="s">
        <v>26</v>
      </c>
      <c r="H2" s="6">
        <v>1</v>
      </c>
      <c r="I2" s="6">
        <v>2</v>
      </c>
      <c r="J2" s="6">
        <v>3</v>
      </c>
      <c r="K2" s="6">
        <v>4</v>
      </c>
      <c r="L2" s="37"/>
      <c r="M2" s="15" t="s">
        <v>78</v>
      </c>
      <c r="N2" s="42"/>
      <c r="O2" s="4" t="s">
        <v>27</v>
      </c>
      <c r="P2" s="4" t="s">
        <v>28</v>
      </c>
      <c r="Q2" s="4" t="s">
        <v>29</v>
      </c>
      <c r="R2" s="4" t="s">
        <v>30</v>
      </c>
      <c r="S2" s="4" t="s">
        <v>31</v>
      </c>
      <c r="T2" s="4" t="s">
        <v>32</v>
      </c>
      <c r="U2" s="4" t="s">
        <v>33</v>
      </c>
      <c r="V2" s="4" t="s">
        <v>34</v>
      </c>
      <c r="W2" s="4" t="s">
        <v>35</v>
      </c>
      <c r="X2" s="4" t="s">
        <v>36</v>
      </c>
      <c r="Y2" s="35"/>
      <c r="Z2" s="4" t="s">
        <v>27</v>
      </c>
      <c r="AA2" s="4" t="s">
        <v>28</v>
      </c>
      <c r="AB2" s="4" t="s">
        <v>29</v>
      </c>
      <c r="AC2" s="4" t="s">
        <v>30</v>
      </c>
      <c r="AD2" s="4" t="s">
        <v>31</v>
      </c>
      <c r="AE2" s="4" t="s">
        <v>32</v>
      </c>
      <c r="AF2" s="4" t="s">
        <v>33</v>
      </c>
      <c r="AG2" s="4" t="s">
        <v>34</v>
      </c>
      <c r="AH2" s="4" t="s">
        <v>35</v>
      </c>
      <c r="AI2" s="4" t="s">
        <v>36</v>
      </c>
      <c r="AJ2" s="35"/>
      <c r="AK2" s="35"/>
      <c r="AL2" s="4" t="s">
        <v>27</v>
      </c>
      <c r="AM2" s="4" t="s">
        <v>28</v>
      </c>
      <c r="AN2" s="4" t="s">
        <v>29</v>
      </c>
      <c r="AO2" s="4" t="s">
        <v>30</v>
      </c>
      <c r="AP2" s="4" t="s">
        <v>31</v>
      </c>
      <c r="AQ2" s="4" t="s">
        <v>32</v>
      </c>
      <c r="AR2" s="4" t="s">
        <v>33</v>
      </c>
      <c r="AS2" s="4" t="s">
        <v>34</v>
      </c>
      <c r="AT2" s="4" t="s">
        <v>35</v>
      </c>
      <c r="AU2" s="4" t="s">
        <v>36</v>
      </c>
      <c r="AV2" s="35"/>
      <c r="AW2" s="35"/>
      <c r="AX2" s="4" t="s">
        <v>27</v>
      </c>
      <c r="AY2" s="4" t="s">
        <v>28</v>
      </c>
      <c r="AZ2" s="4" t="s">
        <v>29</v>
      </c>
      <c r="BA2" s="4" t="s">
        <v>30</v>
      </c>
      <c r="BB2" s="4" t="s">
        <v>31</v>
      </c>
      <c r="BC2" s="4" t="s">
        <v>32</v>
      </c>
      <c r="BD2" s="4" t="s">
        <v>33</v>
      </c>
      <c r="BE2" s="4" t="s">
        <v>34</v>
      </c>
      <c r="BF2" s="4" t="s">
        <v>35</v>
      </c>
      <c r="BG2" s="4" t="s">
        <v>36</v>
      </c>
      <c r="BH2" s="35"/>
      <c r="BI2" s="35"/>
      <c r="BJ2" s="6">
        <v>1</v>
      </c>
      <c r="BK2" s="6">
        <v>2</v>
      </c>
      <c r="BL2" s="6">
        <v>3</v>
      </c>
      <c r="BM2" s="6">
        <v>4</v>
      </c>
      <c r="BN2" s="6">
        <v>1</v>
      </c>
      <c r="BO2" s="6">
        <v>2</v>
      </c>
      <c r="BP2" s="6">
        <v>3</v>
      </c>
      <c r="BQ2" s="15">
        <v>4</v>
      </c>
      <c r="BR2" s="37"/>
      <c r="BS2" s="37"/>
      <c r="BT2" s="37"/>
      <c r="BU2" s="37"/>
      <c r="BV2" s="37"/>
      <c r="BW2" s="37"/>
      <c r="BX2" s="37"/>
      <c r="BY2" s="37"/>
      <c r="BZ2" s="37"/>
      <c r="CA2" s="37"/>
      <c r="CB2" s="37"/>
      <c r="CC2" s="37"/>
      <c r="CD2" s="37"/>
      <c r="CE2" s="37"/>
      <c r="CF2" s="37"/>
      <c r="CG2" s="37"/>
      <c r="CH2" s="37"/>
      <c r="CI2" s="37"/>
      <c r="CJ2" s="37"/>
      <c r="CK2" s="37"/>
      <c r="CL2" s="35"/>
      <c r="CM2" s="35" t="s">
        <v>13</v>
      </c>
      <c r="CN2" s="35" t="s">
        <v>13</v>
      </c>
      <c r="CO2" s="2"/>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2"/>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2"/>
      <c r="EV2" s="2"/>
      <c r="EX2" s="3" t="s">
        <v>37</v>
      </c>
      <c r="EZ2" s="3" t="s">
        <v>38</v>
      </c>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row>
    <row r="3" spans="1:216" ht="16.5" customHeight="1" x14ac:dyDescent="0.2">
      <c r="C3" s="17" t="s">
        <v>39</v>
      </c>
      <c r="D3" s="17"/>
      <c r="E3" s="17"/>
      <c r="F3" s="7"/>
      <c r="G3" s="7"/>
      <c r="H3" s="8"/>
      <c r="I3" s="8"/>
      <c r="J3" s="8"/>
      <c r="K3" s="8"/>
      <c r="L3" s="8"/>
      <c r="M3" s="8"/>
      <c r="N3" s="7" t="s">
        <v>40</v>
      </c>
      <c r="O3" s="7">
        <f t="shared" ref="O3:X3" si="0">MIN(O4:O60)</f>
        <v>0</v>
      </c>
      <c r="P3" s="7">
        <f t="shared" si="0"/>
        <v>0</v>
      </c>
      <c r="Q3" s="7">
        <f t="shared" si="0"/>
        <v>0</v>
      </c>
      <c r="R3" s="7">
        <f t="shared" si="0"/>
        <v>0</v>
      </c>
      <c r="S3" s="7">
        <f t="shared" si="0"/>
        <v>0</v>
      </c>
      <c r="T3" s="7">
        <f t="shared" si="0"/>
        <v>2</v>
      </c>
      <c r="U3" s="7">
        <f t="shared" si="0"/>
        <v>0</v>
      </c>
      <c r="V3" s="7">
        <f t="shared" si="0"/>
        <v>2</v>
      </c>
      <c r="W3" s="7">
        <f t="shared" si="0"/>
        <v>0</v>
      </c>
      <c r="X3" s="7">
        <f t="shared" si="0"/>
        <v>0</v>
      </c>
      <c r="Y3" s="8">
        <f>SUM(O3:X3)</f>
        <v>4</v>
      </c>
      <c r="Z3" s="7">
        <f t="shared" ref="Z3:AI3" si="1">MIN(Z4:Z60)</f>
        <v>0</v>
      </c>
      <c r="AA3" s="7">
        <f t="shared" si="1"/>
        <v>0</v>
      </c>
      <c r="AB3" s="7">
        <f t="shared" si="1"/>
        <v>0</v>
      </c>
      <c r="AC3" s="7">
        <f t="shared" si="1"/>
        <v>0</v>
      </c>
      <c r="AD3" s="7">
        <f t="shared" si="1"/>
        <v>0</v>
      </c>
      <c r="AE3" s="7">
        <f t="shared" si="1"/>
        <v>0</v>
      </c>
      <c r="AF3" s="7">
        <f t="shared" si="1"/>
        <v>0</v>
      </c>
      <c r="AG3" s="7">
        <f t="shared" si="1"/>
        <v>0</v>
      </c>
      <c r="AH3" s="7">
        <f t="shared" si="1"/>
        <v>0</v>
      </c>
      <c r="AI3" s="7">
        <f t="shared" si="1"/>
        <v>0</v>
      </c>
      <c r="AJ3" s="8">
        <f>SUM(Z3:AI3)</f>
        <v>0</v>
      </c>
      <c r="AK3" s="8">
        <f>AJ3+Y3</f>
        <v>4</v>
      </c>
      <c r="AL3" s="7">
        <f t="shared" ref="AL3:AU3" si="2">MIN(AL4:AL60)</f>
        <v>0</v>
      </c>
      <c r="AM3" s="7">
        <f t="shared" si="2"/>
        <v>0</v>
      </c>
      <c r="AN3" s="7">
        <f t="shared" si="2"/>
        <v>2</v>
      </c>
      <c r="AO3" s="7">
        <f t="shared" si="2"/>
        <v>0</v>
      </c>
      <c r="AP3" s="7">
        <f t="shared" si="2"/>
        <v>0</v>
      </c>
      <c r="AQ3" s="7">
        <f t="shared" si="2"/>
        <v>0</v>
      </c>
      <c r="AR3" s="7">
        <f t="shared" si="2"/>
        <v>0</v>
      </c>
      <c r="AS3" s="7">
        <f t="shared" si="2"/>
        <v>3</v>
      </c>
      <c r="AT3" s="7">
        <f t="shared" si="2"/>
        <v>0</v>
      </c>
      <c r="AU3" s="7">
        <f t="shared" si="2"/>
        <v>0</v>
      </c>
      <c r="AV3" s="8">
        <f>SUM(AL3:AU3)</f>
        <v>5</v>
      </c>
      <c r="AW3" s="8">
        <f>AV3+AK3</f>
        <v>9</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9</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16"/>
      <c r="CQ3" s="16" t="s">
        <v>51</v>
      </c>
      <c r="CR3" s="16" t="s">
        <v>41</v>
      </c>
      <c r="CS3" s="16" t="s">
        <v>42</v>
      </c>
      <c r="CT3" s="16"/>
      <c r="CU3" s="16" t="s">
        <v>51</v>
      </c>
      <c r="CV3" s="16" t="s">
        <v>41</v>
      </c>
      <c r="CW3" s="16" t="s">
        <v>42</v>
      </c>
      <c r="CX3" s="16"/>
      <c r="CY3" s="16" t="s">
        <v>51</v>
      </c>
      <c r="CZ3" s="16" t="s">
        <v>41</v>
      </c>
      <c r="DA3" s="16" t="s">
        <v>42</v>
      </c>
      <c r="DB3" s="16"/>
      <c r="DC3" s="16" t="s">
        <v>51</v>
      </c>
      <c r="DD3" s="16" t="s">
        <v>41</v>
      </c>
      <c r="DE3" s="16" t="s">
        <v>42</v>
      </c>
      <c r="DF3" s="16"/>
      <c r="DG3" s="16" t="s">
        <v>51</v>
      </c>
      <c r="DH3" s="16" t="s">
        <v>41</v>
      </c>
      <c r="DI3" s="16" t="s">
        <v>42</v>
      </c>
      <c r="DJ3" s="16"/>
      <c r="DK3" s="16" t="s">
        <v>51</v>
      </c>
      <c r="DL3" s="16" t="s">
        <v>41</v>
      </c>
      <c r="DM3" s="16" t="s">
        <v>42</v>
      </c>
      <c r="DN3" s="16"/>
      <c r="DO3" s="16" t="s">
        <v>51</v>
      </c>
      <c r="DP3" s="16" t="s">
        <v>41</v>
      </c>
      <c r="DQ3" s="16" t="s">
        <v>42</v>
      </c>
      <c r="DR3" s="2"/>
      <c r="DS3" s="9"/>
      <c r="DT3" s="9" t="s">
        <v>51</v>
      </c>
      <c r="DU3" s="9" t="s">
        <v>41</v>
      </c>
      <c r="DV3" s="9" t="s">
        <v>42</v>
      </c>
      <c r="DW3" s="9"/>
      <c r="DX3" s="9" t="s">
        <v>51</v>
      </c>
      <c r="DY3" s="9" t="s">
        <v>41</v>
      </c>
      <c r="DZ3" s="9" t="s">
        <v>42</v>
      </c>
      <c r="EA3" s="9"/>
      <c r="EB3" s="9" t="s">
        <v>51</v>
      </c>
      <c r="EC3" s="9" t="s">
        <v>41</v>
      </c>
      <c r="ED3" s="9" t="s">
        <v>42</v>
      </c>
      <c r="EE3" s="9"/>
      <c r="EF3" s="9" t="s">
        <v>51</v>
      </c>
      <c r="EG3" s="9" t="s">
        <v>41</v>
      </c>
      <c r="EH3" s="9" t="s">
        <v>42</v>
      </c>
      <c r="EI3" s="9"/>
      <c r="EJ3" s="9" t="s">
        <v>51</v>
      </c>
      <c r="EK3" s="9" t="s">
        <v>41</v>
      </c>
      <c r="EL3" s="9" t="s">
        <v>42</v>
      </c>
      <c r="EM3" s="9"/>
      <c r="EN3" s="9" t="s">
        <v>51</v>
      </c>
      <c r="EO3" s="9" t="s">
        <v>41</v>
      </c>
      <c r="EP3" s="9" t="s">
        <v>42</v>
      </c>
      <c r="EQ3" s="9"/>
      <c r="ER3" s="9" t="s">
        <v>51</v>
      </c>
      <c r="ES3" s="9" t="s">
        <v>41</v>
      </c>
      <c r="ET3" s="9" t="s">
        <v>42</v>
      </c>
      <c r="FC3" s="10"/>
      <c r="FD3" s="10" t="s">
        <v>51</v>
      </c>
      <c r="FE3" s="10" t="s">
        <v>41</v>
      </c>
      <c r="FF3" s="10" t="s">
        <v>42</v>
      </c>
      <c r="FG3" s="10"/>
      <c r="FH3" s="10" t="s">
        <v>51</v>
      </c>
      <c r="FI3" s="10" t="s">
        <v>41</v>
      </c>
      <c r="FJ3" s="10" t="s">
        <v>42</v>
      </c>
      <c r="FK3" s="10"/>
      <c r="FL3" s="10" t="s">
        <v>51</v>
      </c>
      <c r="FM3" s="10" t="s">
        <v>41</v>
      </c>
      <c r="FN3" s="10" t="s">
        <v>42</v>
      </c>
      <c r="FO3" s="10"/>
      <c r="FP3" s="10" t="s">
        <v>51</v>
      </c>
      <c r="FQ3" s="10" t="s">
        <v>41</v>
      </c>
      <c r="FR3" s="10" t="s">
        <v>42</v>
      </c>
      <c r="FS3" s="10"/>
      <c r="FT3" s="10" t="s">
        <v>51</v>
      </c>
      <c r="FU3" s="10" t="s">
        <v>41</v>
      </c>
      <c r="FV3" s="10" t="s">
        <v>42</v>
      </c>
      <c r="FW3" s="10"/>
      <c r="FX3" s="10" t="s">
        <v>51</v>
      </c>
      <c r="FY3" s="10" t="s">
        <v>41</v>
      </c>
      <c r="FZ3" s="10" t="s">
        <v>42</v>
      </c>
      <c r="GA3" s="10"/>
      <c r="GB3" s="10" t="s">
        <v>51</v>
      </c>
      <c r="GC3" s="10" t="s">
        <v>41</v>
      </c>
      <c r="GD3" s="10" t="s">
        <v>42</v>
      </c>
      <c r="GG3" s="11"/>
      <c r="GH3" s="11" t="s">
        <v>51</v>
      </c>
      <c r="GI3" s="11" t="s">
        <v>41</v>
      </c>
      <c r="GJ3" s="11" t="s">
        <v>42</v>
      </c>
      <c r="GK3" s="11"/>
      <c r="GL3" s="11" t="s">
        <v>51</v>
      </c>
      <c r="GM3" s="11" t="s">
        <v>41</v>
      </c>
      <c r="GN3" s="11" t="s">
        <v>42</v>
      </c>
      <c r="GO3" s="11"/>
      <c r="GP3" s="11" t="s">
        <v>51</v>
      </c>
      <c r="GQ3" s="11" t="s">
        <v>41</v>
      </c>
      <c r="GR3" s="11" t="s">
        <v>42</v>
      </c>
      <c r="GS3" s="11"/>
      <c r="GT3" s="11" t="s">
        <v>51</v>
      </c>
      <c r="GU3" s="11" t="s">
        <v>41</v>
      </c>
      <c r="GV3" s="11" t="s">
        <v>42</v>
      </c>
      <c r="GW3" s="11"/>
      <c r="GX3" s="11" t="s">
        <v>51</v>
      </c>
      <c r="GY3" s="11" t="s">
        <v>41</v>
      </c>
      <c r="GZ3" s="11" t="s">
        <v>42</v>
      </c>
      <c r="HA3" s="11"/>
      <c r="HB3" s="11" t="s">
        <v>51</v>
      </c>
      <c r="HC3" s="11" t="s">
        <v>41</v>
      </c>
      <c r="HD3" s="11" t="s">
        <v>42</v>
      </c>
      <c r="HE3" s="11"/>
      <c r="HF3" s="11" t="s">
        <v>51</v>
      </c>
      <c r="HG3" s="11" t="s">
        <v>41</v>
      </c>
      <c r="HH3" s="11" t="s">
        <v>42</v>
      </c>
    </row>
    <row r="4" spans="1:216" x14ac:dyDescent="0.2">
      <c r="A4" s="3">
        <f>BM4</f>
        <v>2</v>
      </c>
      <c r="B4" s="12">
        <v>1</v>
      </c>
      <c r="C4" s="21" t="s">
        <v>80</v>
      </c>
      <c r="D4" s="21"/>
      <c r="E4" s="21" t="s">
        <v>116</v>
      </c>
      <c r="F4" s="12">
        <v>1560</v>
      </c>
      <c r="G4" s="12" t="s">
        <v>47</v>
      </c>
      <c r="H4" s="12"/>
      <c r="I4" s="12"/>
      <c r="J4" s="12"/>
      <c r="K4" s="12"/>
      <c r="L4" s="12"/>
      <c r="M4" s="12" t="s">
        <v>76</v>
      </c>
      <c r="N4" s="12" t="s">
        <v>52</v>
      </c>
      <c r="O4" s="26">
        <v>3</v>
      </c>
      <c r="P4" s="26">
        <v>0</v>
      </c>
      <c r="Q4" s="26">
        <v>0</v>
      </c>
      <c r="R4" s="26">
        <v>0</v>
      </c>
      <c r="S4" s="26">
        <v>2</v>
      </c>
      <c r="T4" s="26">
        <v>3</v>
      </c>
      <c r="U4" s="26">
        <v>0</v>
      </c>
      <c r="V4" s="26">
        <v>2</v>
      </c>
      <c r="W4" s="12"/>
      <c r="X4" s="12"/>
      <c r="Y4" s="13">
        <f>IF(L4="Ret/NS",1000,IF(C4="",1000,SUM(O4:X4)))</f>
        <v>10</v>
      </c>
      <c r="Z4" s="26">
        <v>0</v>
      </c>
      <c r="AA4" s="26">
        <v>1</v>
      </c>
      <c r="AB4" s="26">
        <v>0</v>
      </c>
      <c r="AC4" s="26">
        <v>5</v>
      </c>
      <c r="AD4" s="26">
        <v>2</v>
      </c>
      <c r="AE4" s="26">
        <v>0</v>
      </c>
      <c r="AF4" s="26">
        <v>0</v>
      </c>
      <c r="AG4" s="26">
        <v>3</v>
      </c>
      <c r="AH4" s="12"/>
      <c r="AI4" s="12"/>
      <c r="AJ4" s="13">
        <f t="shared" ref="AJ4" si="4">SUM(Z4:AI4)</f>
        <v>11</v>
      </c>
      <c r="AK4" s="13">
        <f>AJ4+Y4</f>
        <v>21</v>
      </c>
      <c r="AL4" s="26">
        <v>0</v>
      </c>
      <c r="AM4" s="26">
        <v>1</v>
      </c>
      <c r="AN4" s="26">
        <v>2</v>
      </c>
      <c r="AO4" s="26">
        <v>0</v>
      </c>
      <c r="AP4" s="26">
        <v>1</v>
      </c>
      <c r="AQ4" s="26">
        <v>0</v>
      </c>
      <c r="AR4" s="26">
        <v>0</v>
      </c>
      <c r="AS4" s="26">
        <v>3</v>
      </c>
      <c r="AT4" s="12"/>
      <c r="AU4" s="12"/>
      <c r="AV4" s="13">
        <f>SUM(AL4:AU4)</f>
        <v>7</v>
      </c>
      <c r="AW4" s="13">
        <f>IF(L4="Ret/NS",1000,AK4+AV4)</f>
        <v>28</v>
      </c>
      <c r="AX4" s="12"/>
      <c r="AY4" s="12"/>
      <c r="AZ4" s="12"/>
      <c r="BA4" s="12"/>
      <c r="BB4" s="12"/>
      <c r="BC4" s="12"/>
      <c r="BD4" s="12"/>
      <c r="BE4" s="12"/>
      <c r="BF4" s="12"/>
      <c r="BG4" s="12"/>
      <c r="BH4" s="13">
        <f>SUM(AX4:BG4)</f>
        <v>0</v>
      </c>
      <c r="BI4" s="13">
        <f>IF(L4="Ret/NS",1000,AW4+BH4)</f>
        <v>28</v>
      </c>
      <c r="BJ4" s="13">
        <f>HH4</f>
        <v>2</v>
      </c>
      <c r="BK4" s="13">
        <f>GD4</f>
        <v>2</v>
      </c>
      <c r="BL4" s="13">
        <f>ET4</f>
        <v>2</v>
      </c>
      <c r="BM4" s="13">
        <f>DQ4</f>
        <v>2</v>
      </c>
      <c r="BN4" s="13">
        <f>RANK(Y4,$Y$4:$Y$60,1)</f>
        <v>2</v>
      </c>
      <c r="BO4" s="13">
        <f t="shared" ref="BO4" si="5">RANK(AK4,$AK$4:$AK$60,1)</f>
        <v>2</v>
      </c>
      <c r="BP4" s="13">
        <f t="shared" ref="BP4" si="6">RANK(AW4,$AW$4:$AW$60,1)</f>
        <v>2</v>
      </c>
      <c r="BQ4" s="13">
        <f>RANK(BI4,$BI$4:$BI$60,1)</f>
        <v>2</v>
      </c>
      <c r="BR4" s="13">
        <f>IF($M4=Constants!$D$2,RANK($BM4,$BM$4:$BM$60,1),"-")</f>
        <v>2</v>
      </c>
      <c r="BS4" s="13">
        <f>IFERROR(RANK(BR4,$BR$4:$BR$60,1),"")</f>
        <v>2</v>
      </c>
      <c r="BT4" s="13">
        <f>IF($N4=Constants!$B$2,RANK($BM4,$BM$4:$BM$60,1),"-")</f>
        <v>2</v>
      </c>
      <c r="BU4" s="13">
        <f>IFERROR(RANK(BT4,$BT$4:$BT$60,1),"")</f>
        <v>2</v>
      </c>
      <c r="BV4" s="13" t="str">
        <f>IF($N4=Constants!$B$3,RANK($BM4,$BM$4:$BM$60,1),"-")</f>
        <v>-</v>
      </c>
      <c r="BW4" s="13" t="str">
        <f>IFERROR(RANK(BV4,$BV$4:$BV$60,1),"")</f>
        <v/>
      </c>
      <c r="BX4" s="13" t="str">
        <f>IF($N4=Constants!$B$4,RANK($BM4,$BM$4:$BM$60,1),"-")</f>
        <v>-</v>
      </c>
      <c r="BY4" s="13" t="str">
        <f>IFERROR(RANK(BX4,$BX$4:$BX$60,1),"")</f>
        <v/>
      </c>
      <c r="BZ4" s="13" t="str">
        <f>IF($M4=Constants!$D$3,RANK($BM4,$BM$4:$BM$60,1),"-")</f>
        <v>-</v>
      </c>
      <c r="CA4" s="13" t="str">
        <f>IFERROR(RANK(BZ4,$BZ$4:$BZ$60,1),"")</f>
        <v/>
      </c>
      <c r="CB4" s="13" t="str">
        <f>IF($N4=Constants!$B$5,RANK($BM4,$BM$4:$BM$60,1),"-")</f>
        <v>-</v>
      </c>
      <c r="CC4" s="13" t="str">
        <f>IFERROR(RANK(CB4,$CB$4:$CB$60,1),"")</f>
        <v/>
      </c>
      <c r="CD4" s="13" t="str">
        <f>IF($N4=Constants!$B$6,RANK($BM4,$BM$4:$BM$60,1),"-")</f>
        <v>-</v>
      </c>
      <c r="CE4" s="13" t="str">
        <f>IFERROR(RANK(CD4,$CD$4:$CD$60,1),"")</f>
        <v/>
      </c>
      <c r="CF4" s="13" t="str">
        <f>IF($N4=Constants!$B$7,RANK($BM4,$BM$4:$BM$60,1),"-")</f>
        <v>-</v>
      </c>
      <c r="CG4" s="13" t="str">
        <f>IFERROR(RANK(CF4,$CF$4:$CF$60,1),"")</f>
        <v/>
      </c>
      <c r="CH4" s="13" t="str">
        <f>IF($G4=Constants!$C$4,RANK($BM4,$BM$4:$BM$60,1),"-")</f>
        <v>-</v>
      </c>
      <c r="CI4" s="13" t="str">
        <f>IFERROR(RANK(CH4,$CH$4:$CH$60,1)," ")</f>
        <v xml:space="preserve"> </v>
      </c>
      <c r="CJ4" s="13" t="str">
        <f>IF($G4=Constants!$C$2,RANK($BM4,$BM$4:$BM$60,1),"-")</f>
        <v>-</v>
      </c>
      <c r="CK4" s="13" t="str">
        <f t="shared" ref="CK4" si="7">IFERROR(RANK(CJ4,$CJ$4:$CJ$60,1)," ")</f>
        <v xml:space="preserve"> </v>
      </c>
      <c r="CL4" s="13" t="str">
        <f>BU4&amp;BW4&amp;BY4&amp;CC4&amp;CE4&amp;CG4</f>
        <v>2</v>
      </c>
      <c r="CM4" s="13" t="str">
        <f>CK4</f>
        <v xml:space="preserve"> </v>
      </c>
      <c r="CN4" s="13" t="str">
        <f>CI4</f>
        <v xml:space="preserve"> </v>
      </c>
      <c r="CP4" s="3">
        <f>COUNTIF($AX4:$BG4,"0")+COUNTIF($AL4:$AU4,"0")+COUNTIF($Z4:$AI4,"0")+COUNTIF($O4:$X4,"0")</f>
        <v>12</v>
      </c>
      <c r="CQ4" s="3">
        <f>IF(COUNTIF($BI$4:$BI$60,BI4)&gt;1,RANK(CP4,CP$4:CP$60,0)/1000,0)</f>
        <v>0</v>
      </c>
      <c r="CR4" s="3">
        <f>BQ4+CQ4</f>
        <v>2</v>
      </c>
      <c r="CS4" s="3">
        <f t="shared" ref="CS4" si="8">RANK(CR4,CR$4:CR$60,1)</f>
        <v>2</v>
      </c>
      <c r="CT4" s="3">
        <f>COUNTIF($AX4:$BG4,"1")+COUNTIF($AL4:$AU4,"1")+COUNTIF($Z4:$AI4,"1")+COUNTIF($O4:$X4,"1")</f>
        <v>3</v>
      </c>
      <c r="CU4" s="3">
        <f>IF(COUNTIF(BI$4:BI$60,BI4)&gt;1,RANK(CT4,CT$4:CT$60,0)/1000,0)</f>
        <v>0</v>
      </c>
      <c r="CV4" s="3">
        <f>CS4+CU4</f>
        <v>2</v>
      </c>
      <c r="CW4" s="3">
        <f t="shared" ref="CW4" si="9">RANK(CV4,CV$4:CV$60,1)</f>
        <v>2</v>
      </c>
      <c r="CX4" s="3">
        <f>COUNTIF($AX4:$BG4,"2")+COUNTIF($AL4:$AU4,"2")+COUNTIF($Z4:$AI4,"2")+COUNTIF($O4:$X4,"2")</f>
        <v>4</v>
      </c>
      <c r="CY4" s="3">
        <f>IF(COUNTIF(BI$4:BI$60,BI4)&gt;1,RANK(CX4,CX$4:CX$60,0)/1000,0)</f>
        <v>0</v>
      </c>
      <c r="CZ4" s="3">
        <f>CW4+CY4</f>
        <v>2</v>
      </c>
      <c r="DA4" s="3">
        <f t="shared" ref="DA4" si="10">RANK(CZ4,CZ$4:CZ$60,1)</f>
        <v>2</v>
      </c>
      <c r="DB4" s="3">
        <f>COUNTIF($AX4:$BG4,"3")+COUNTIF($AL4:$AU4,"3")+COUNTIF($Z4:$AI4,"3")+COUNTIF($O4:$X4,"3")</f>
        <v>4</v>
      </c>
      <c r="DC4" s="3">
        <f>IF(COUNTIF(BI$4:BI$60,BI4)&gt;1,RANK(DB4,DB$4:DB$60,0)/1000,0)</f>
        <v>0</v>
      </c>
      <c r="DD4" s="3">
        <f>DA4+DC4</f>
        <v>2</v>
      </c>
      <c r="DE4" s="3">
        <f t="shared" ref="DE4" si="11">RANK(DD4,DD$4:DD$60,1)</f>
        <v>2</v>
      </c>
      <c r="DF4" s="3">
        <f>COUNTIF($AX4:$BG4,"4")+COUNTIF($AL4:$AU4,"4")+COUNTIF($Z4:$AI4,"4")+COUNTIF($O4:$X4,"4")</f>
        <v>0</v>
      </c>
      <c r="DG4" s="3">
        <f>IF(COUNTIF(BI$4:BI$60,BI4)&gt;1,RANK(DF4,DF$4:DF$60,0)/1000,0)</f>
        <v>0</v>
      </c>
      <c r="DH4" s="3">
        <f>DE4+DG4</f>
        <v>2</v>
      </c>
      <c r="DI4" s="3">
        <f t="shared" ref="DI4" si="12">RANK(DH4,DH$4:DH$60,1)</f>
        <v>2</v>
      </c>
      <c r="DJ4" s="3">
        <f>COUNTIF($AX4:$BG4,"5")+COUNTIF($AL4:$AU4,"5")+COUNTIF($Z4:$AI4,"5")+COUNTIF($O4:$X4,"5")</f>
        <v>1</v>
      </c>
      <c r="DK4" s="3">
        <f>IF(COUNTIF(BI$4:BI$60,BI4)&gt;1,RANK(DJ4,DJ$4:DJ$60,0)/1000,0)</f>
        <v>0</v>
      </c>
      <c r="DL4" s="3">
        <f>DI4+DK4</f>
        <v>2</v>
      </c>
      <c r="DM4" s="3">
        <f t="shared" ref="DM4" si="13">RANK(DL4,DL$4:DL$60,1)</f>
        <v>2</v>
      </c>
      <c r="DN4" s="3">
        <f>COUNTIF($AX4:$BG4,"6")+COUNTIF($AL4:$AU4,"6")+COUNTIF($Z4:$AI4,"6")+COUNTIF($O4:$X4,"6")</f>
        <v>0</v>
      </c>
      <c r="DO4" s="3">
        <f>IF(COUNTIF(BI$4:BI$60,BI4)&gt;1,RANK(DN4,DN$4:DN$60,0)/1000,0)</f>
        <v>0</v>
      </c>
      <c r="DP4" s="3">
        <f>DM4+DO4</f>
        <v>2</v>
      </c>
      <c r="DQ4" s="3">
        <f t="shared" ref="DQ4" si="14">RANK(DP4,DP$4:DP$60,1)</f>
        <v>2</v>
      </c>
      <c r="DS4" s="3">
        <f>COUNTIF($AL4:$AU4,"0")+COUNTIF($Z4:$AI4,"0")+COUNTIF($O4:$X4,"0")</f>
        <v>12</v>
      </c>
      <c r="DT4" s="3">
        <f t="shared" ref="DT4" si="15">IF(COUNTIF($AW$4:$AW$60,AW4)&gt;1,RANK(DS4,DS$4:DS$60,0)/1000,0)</f>
        <v>0</v>
      </c>
      <c r="DU4" s="3">
        <f t="shared" ref="DU4" si="16">BP4+DT4</f>
        <v>2</v>
      </c>
      <c r="DV4" s="3">
        <f t="shared" ref="DV4" si="17">RANK(DU4,DU$4:DU$60,1)</f>
        <v>2</v>
      </c>
      <c r="DW4" s="3">
        <f>COUNTIF($AL4:$AU4,"1")+COUNTIF($Z4:$AI4,"1")+COUNTIF($O4:$X4,"1")</f>
        <v>3</v>
      </c>
      <c r="DX4" s="3">
        <f t="shared" ref="DX4" si="18">IF(COUNTIF(DV$4:DV$60,DV4)&gt;1,RANK(DW4,DW$4:DW$60,0)/1000,0)</f>
        <v>0</v>
      </c>
      <c r="DY4" s="3">
        <f>DV4+DX4</f>
        <v>2</v>
      </c>
      <c r="DZ4" s="3">
        <f t="shared" ref="DZ4" si="19">RANK(DY4,DY$4:DY$60,1)</f>
        <v>2</v>
      </c>
      <c r="EA4" s="3">
        <f>COUNTIF($AL4:$AU4,"2")+COUNTIF($Z4:$AI4,"2")+COUNTIF($O4:$X4,"2")</f>
        <v>4</v>
      </c>
      <c r="EB4" s="3">
        <f t="shared" ref="EB4" si="20">IF(COUNTIF(DZ$4:DZ$60,DZ4)&gt;1,RANK(EA4,EA$4:EA$60,0)/1000,0)</f>
        <v>0</v>
      </c>
      <c r="EC4" s="3">
        <f>DZ4+EB4</f>
        <v>2</v>
      </c>
      <c r="ED4" s="3">
        <f t="shared" ref="ED4" si="21">RANK(EC4,EC$4:EC$60,1)</f>
        <v>2</v>
      </c>
      <c r="EE4" s="3">
        <f>COUNTIF($AL4:$AU4,"3")+COUNTIF($Z4:$AI4,"3")+COUNTIF($O4:$X4,"3")</f>
        <v>4</v>
      </c>
      <c r="EF4" s="3">
        <f t="shared" ref="EF4" si="22">IF(COUNTIF(ED$4:ED$60,ED4)&gt;1,RANK(EE4,EE$4:EE$60,0)/1000,0)</f>
        <v>0</v>
      </c>
      <c r="EG4" s="3">
        <f>ED4+EF4</f>
        <v>2</v>
      </c>
      <c r="EH4" s="3">
        <f t="shared" ref="EH4" si="23">RANK(EG4,EG$4:EG$60,1)</f>
        <v>2</v>
      </c>
      <c r="EI4" s="3">
        <f>COUNTIF($AL4:$AU4,"4")+COUNTIF($Z4:$AI4,"4")+COUNTIF($O4:$X4,"4")</f>
        <v>0</v>
      </c>
      <c r="EJ4" s="3">
        <f t="shared" ref="EJ4" si="24">IF(COUNTIF(EH$4:EH$60,EH4)&gt;1,RANK(EI4,EI$4:EI$60,0)/1000,0)</f>
        <v>0</v>
      </c>
      <c r="EK4" s="3">
        <f>EH4+EJ4</f>
        <v>2</v>
      </c>
      <c r="EL4" s="3">
        <f t="shared" ref="EL4" si="25">RANK(EK4,EK$4:EK$60,1)</f>
        <v>2</v>
      </c>
      <c r="EM4" s="3">
        <f>COUNTIF($AL4:$AU4,"5")+COUNTIF($Z4:$AI4,"5")+COUNTIF($O4:$X4,"5")</f>
        <v>1</v>
      </c>
      <c r="EN4" s="3">
        <f t="shared" ref="EN4" si="26">IF(COUNTIF(EL$4:EL$60,EL4)&gt;1,RANK(EM4,EM$4:EM$60,0)/1000,0)</f>
        <v>0</v>
      </c>
      <c r="EO4" s="3">
        <f>EL4+EN4</f>
        <v>2</v>
      </c>
      <c r="EP4" s="3">
        <f t="shared" ref="EP4" si="27">RANK(EO4,EO$4:EO$60,1)</f>
        <v>2</v>
      </c>
      <c r="EQ4" s="3">
        <f>COUNTIF($AL4:$AU4,"6")+COUNTIF($Z4:$AI4,"6")+COUNTIF($O4:$X4,"6")</f>
        <v>0</v>
      </c>
      <c r="ER4" s="3">
        <f t="shared" ref="ER4" si="28">IF(COUNTIF(EP$4:EP$60,EP4)&gt;1,RANK(EQ4,EQ$4:EQ$60,0)/1000,0)</f>
        <v>0</v>
      </c>
      <c r="ES4" s="3">
        <f>EP4+ER4</f>
        <v>2</v>
      </c>
      <c r="ET4" s="3">
        <f t="shared" ref="ET4" si="29">RANK(ES4,ES$4:ES$60,1)</f>
        <v>2</v>
      </c>
      <c r="EX4" s="3">
        <f>SUM(O4:X4,Z4:AI4,AL4:AU4,AX4:BG4)</f>
        <v>28</v>
      </c>
      <c r="EY4" s="3" t="str">
        <f>IF(BI4=EX4,"YES","NO")</f>
        <v>YES</v>
      </c>
      <c r="EZ4" s="3">
        <f>BH4+AV4+AJ4+Y4</f>
        <v>28</v>
      </c>
      <c r="FA4" s="3" t="str">
        <f>IF(BI4=EZ4,"YES","NO")</f>
        <v>YES</v>
      </c>
      <c r="FC4" s="3">
        <f>COUNTIF($Z4:$AI4,"0")+COUNTIF($O4:$X4,"0")</f>
        <v>8</v>
      </c>
      <c r="FD4" s="3">
        <f t="shared" ref="FD4" si="30">IF(COUNTIF($AK$4:$AK$60,AK4)&gt;1,RANK(FC4,FC$4:FC$60,0)/1000,0)</f>
        <v>0</v>
      </c>
      <c r="FE4" s="3">
        <f t="shared" ref="FE4" si="31">BO4+FD4</f>
        <v>2</v>
      </c>
      <c r="FF4" s="3">
        <f t="shared" ref="FF4" si="32">RANK(FE4,FE$4:FE$60,1)</f>
        <v>2</v>
      </c>
      <c r="FG4" s="3">
        <f>COUNTIF($Z4:$AI4,"1")+COUNTIF($O4:$X4,"1")</f>
        <v>1</v>
      </c>
      <c r="FH4" s="3">
        <f t="shared" ref="FH4" si="33">IF(COUNTIF(FF$4:FF$60,FF4)&gt;1,RANK(FG4,FG$4:FG$60,0)/1000,0)</f>
        <v>0</v>
      </c>
      <c r="FI4" s="3">
        <f>FF4+FH4</f>
        <v>2</v>
      </c>
      <c r="FJ4" s="3">
        <f t="shared" ref="FJ4" si="34">RANK(FI4,FI$4:FI$60,1)</f>
        <v>2</v>
      </c>
      <c r="FK4" s="3">
        <f>COUNTIF($Z4:$AI4,"2")+COUNTIF($O4:$X4,"2")</f>
        <v>3</v>
      </c>
      <c r="FL4" s="3">
        <f t="shared" ref="FL4" si="35">IF(COUNTIF(FJ$4:FJ$60,FJ4)&gt;1,RANK(FK4,FK$4:FK$60,0)/1000,0)</f>
        <v>0</v>
      </c>
      <c r="FM4" s="3">
        <f>FJ4+FL4</f>
        <v>2</v>
      </c>
      <c r="FN4" s="3">
        <f t="shared" ref="FN4" si="36">RANK(FM4,FM$4:FM$60,1)</f>
        <v>2</v>
      </c>
      <c r="FO4" s="3">
        <f>+COUNTIF($Z4:$AI4,"3")+COUNTIF($O4:$X4,"3")</f>
        <v>3</v>
      </c>
      <c r="FP4" s="3">
        <f t="shared" ref="FP4" si="37">IF(COUNTIF(FN$4:FN$60,FN4)&gt;1,RANK(FO4,FO$4:FO$60,0)/1000,0)</f>
        <v>0</v>
      </c>
      <c r="FQ4" s="3">
        <f>FN4+FP4</f>
        <v>2</v>
      </c>
      <c r="FR4" s="3">
        <f t="shared" ref="FR4" si="38">RANK(FQ4,FQ$4:FQ$60,1)</f>
        <v>2</v>
      </c>
      <c r="FS4" s="3">
        <f>COUNTIF($Z4:$AI4,"4")+COUNTIF($O4:$X4,"4")</f>
        <v>0</v>
      </c>
      <c r="FT4" s="3">
        <f t="shared" ref="FT4" si="39">IF(COUNTIF(FR$4:FR$60,FR4)&gt;1,RANK(FS4,FS$4:FS$60,0)/1000,0)</f>
        <v>0</v>
      </c>
      <c r="FU4" s="3">
        <f>FR4+FT4</f>
        <v>2</v>
      </c>
      <c r="FV4" s="3">
        <f t="shared" ref="FV4" si="40">RANK(FU4,FU$4:FU$60,1)</f>
        <v>2</v>
      </c>
      <c r="FW4" s="3">
        <f>COUNTIF($Z4:$AI4,"5")+COUNTIF($O4:$X4,"5")</f>
        <v>1</v>
      </c>
      <c r="FX4" s="3">
        <f t="shared" ref="FX4" si="41">IF(COUNTIF(FV$4:FV$60,FV4)&gt;1,RANK(FW4,FW$4:FW$60,0)/1000,0)</f>
        <v>0</v>
      </c>
      <c r="FY4" s="3">
        <f>FV4+FX4</f>
        <v>2</v>
      </c>
      <c r="FZ4" s="3">
        <f t="shared" ref="FZ4" si="42">RANK(FY4,FY$4:FY$60,1)</f>
        <v>2</v>
      </c>
      <c r="GA4" s="3">
        <f>COUNTIF($Z4:$AI4,"6")+COUNTIF($O4:$X4,"6")</f>
        <v>0</v>
      </c>
      <c r="GB4" s="3">
        <f t="shared" ref="GB4" si="43">IF(COUNTIF(FZ$4:FZ$60,FZ4)&gt;1,RANK(GA4,GA$4:GA$60,0)/1000,0)</f>
        <v>0</v>
      </c>
      <c r="GC4" s="3">
        <f>FZ4+GB4</f>
        <v>2</v>
      </c>
      <c r="GD4" s="3">
        <f t="shared" ref="GD4" si="44">RANK(GC4,GC$4:GC$60,1)</f>
        <v>2</v>
      </c>
      <c r="GG4" s="3">
        <f>COUNTIF($O4:$X4,"0")</f>
        <v>4</v>
      </c>
      <c r="GH4" s="3">
        <f t="shared" ref="GH4" si="45">IF(COUNTIF($Y$4:$Y$60,BN4)&gt;1,RANK(GG4,GG$4:GG$60,0)/1000,0)</f>
        <v>0</v>
      </c>
      <c r="GI4" s="3">
        <f t="shared" ref="GI4" si="46">BN4+GH4</f>
        <v>2</v>
      </c>
      <c r="GJ4" s="3">
        <f t="shared" ref="GJ4" si="47">RANK(GI4,GI$4:GI$60,1)</f>
        <v>2</v>
      </c>
      <c r="GK4" s="3">
        <f>COUNTIF($O4:$X4,"1")</f>
        <v>0</v>
      </c>
      <c r="GL4" s="3">
        <f t="shared" ref="GL4" si="48">IF(COUNTIF(GJ$4:GJ$60,GJ4)&gt;1,RANK(GK4,GK$4:GK$60,0)/1000,0)</f>
        <v>0</v>
      </c>
      <c r="GM4" s="3">
        <f>GJ4+GL4</f>
        <v>2</v>
      </c>
      <c r="GN4" s="3">
        <f t="shared" ref="GN4" si="49">RANK(GM4,GM$4:GM$60,1)</f>
        <v>2</v>
      </c>
      <c r="GO4" s="3">
        <f>COUNTIF($O4:$X4,"2")</f>
        <v>2</v>
      </c>
      <c r="GP4" s="3">
        <f t="shared" ref="GP4" si="50">IF(COUNTIF(GN$4:GN$60,GN4)&gt;1,RANK(GO4,GO$4:GO$60,0)/1000,0)</f>
        <v>0</v>
      </c>
      <c r="GQ4" s="3">
        <f>GN4+GP4</f>
        <v>2</v>
      </c>
      <c r="GR4" s="3">
        <f t="shared" ref="GR4" si="51">RANK(GQ4,GQ$4:GQ$60,1)</f>
        <v>2</v>
      </c>
      <c r="GS4" s="3">
        <f>COUNTIF($O4:$X4,"3")</f>
        <v>2</v>
      </c>
      <c r="GT4" s="3">
        <f t="shared" ref="GT4" si="52">IF(COUNTIF(GR$4:GR$60,GR4)&gt;1,RANK(GS4,GS$4:GS$60,0)/1000,0)</f>
        <v>0</v>
      </c>
      <c r="GU4" s="3">
        <f>GR4+GT4</f>
        <v>2</v>
      </c>
      <c r="GV4" s="3">
        <f t="shared" ref="GV4" si="53">RANK(GU4,GU$4:GU$60,1)</f>
        <v>2</v>
      </c>
      <c r="GW4" s="3">
        <f>COUNTIF($O4:$X4,"4")</f>
        <v>0</v>
      </c>
      <c r="GX4" s="3">
        <f t="shared" ref="GX4" si="54">IF(COUNTIF(GV$4:GV$60,GV4)&gt;1,RANK(GW4,GW$4:GW$60,0)/1000,0)</f>
        <v>0</v>
      </c>
      <c r="GY4" s="3">
        <f>GV4+GX4</f>
        <v>2</v>
      </c>
      <c r="GZ4" s="3">
        <f t="shared" ref="GZ4" si="55">RANK(GY4,GY$4:GY$60,1)</f>
        <v>2</v>
      </c>
      <c r="HA4" s="3">
        <f>COUNTIF($O4:$X4,"5")</f>
        <v>0</v>
      </c>
      <c r="HB4" s="3">
        <f t="shared" ref="HB4" si="56">IF(COUNTIF(GZ$4:GZ$60,GZ4)&gt;1,RANK(HA4,HA$4:HA$60,0)/1000,0)</f>
        <v>0</v>
      </c>
      <c r="HC4" s="3">
        <f>GZ4+HB4</f>
        <v>2</v>
      </c>
      <c r="HD4" s="3">
        <f t="shared" ref="HD4" si="57">RANK(HC4,HC$4:HC$60,1)</f>
        <v>2</v>
      </c>
      <c r="HE4" s="3">
        <f>COUNTIF($O4:$X4,"6")</f>
        <v>0</v>
      </c>
      <c r="HF4" s="3">
        <f t="shared" ref="HF4" si="58">IF(COUNTIF(HD$4:HD$60,HD4)&gt;1,RANK(HE4,HE$4:HE$60,0)/1000,0)</f>
        <v>0</v>
      </c>
      <c r="HG4" s="3">
        <f>HD4+HF4</f>
        <v>2</v>
      </c>
      <c r="HH4" s="3">
        <f t="shared" ref="HH4" si="59">RANK(HG4,HG$4:HG$60,1)</f>
        <v>2</v>
      </c>
    </row>
    <row r="5" spans="1:216" x14ac:dyDescent="0.2">
      <c r="A5" s="3">
        <f t="shared" ref="A5:A60" si="60">BM5</f>
        <v>20</v>
      </c>
      <c r="B5" s="12">
        <v>2</v>
      </c>
      <c r="C5" s="21" t="s">
        <v>81</v>
      </c>
      <c r="D5" s="21"/>
      <c r="E5" s="21" t="s">
        <v>117</v>
      </c>
      <c r="F5" s="12">
        <v>1600</v>
      </c>
      <c r="G5" s="12" t="s">
        <v>47</v>
      </c>
      <c r="H5" s="12"/>
      <c r="I5" s="12"/>
      <c r="J5" s="12"/>
      <c r="K5" s="12"/>
      <c r="L5" s="12"/>
      <c r="M5" s="12" t="s">
        <v>76</v>
      </c>
      <c r="N5" s="12" t="s">
        <v>53</v>
      </c>
      <c r="O5" s="26">
        <v>6</v>
      </c>
      <c r="P5" s="26">
        <v>7</v>
      </c>
      <c r="Q5" s="26">
        <v>5</v>
      </c>
      <c r="R5" s="26">
        <v>3</v>
      </c>
      <c r="S5" s="26">
        <v>3</v>
      </c>
      <c r="T5" s="26">
        <v>5</v>
      </c>
      <c r="U5" s="26">
        <v>4</v>
      </c>
      <c r="V5" s="26">
        <v>3</v>
      </c>
      <c r="W5" s="12"/>
      <c r="X5" s="12"/>
      <c r="Y5" s="13">
        <f t="shared" ref="Y5:Y60" si="61">IF(L5="Ret/NS",1000,IF(C5="",1000,SUM(O5:X5)))</f>
        <v>36</v>
      </c>
      <c r="Z5" s="26">
        <v>6</v>
      </c>
      <c r="AA5" s="26">
        <v>2</v>
      </c>
      <c r="AB5" s="26">
        <v>5</v>
      </c>
      <c r="AC5" s="26">
        <v>5</v>
      </c>
      <c r="AD5" s="26">
        <v>3</v>
      </c>
      <c r="AE5" s="26">
        <v>5</v>
      </c>
      <c r="AF5" s="26">
        <v>1</v>
      </c>
      <c r="AG5" s="26">
        <v>6</v>
      </c>
      <c r="AH5" s="12"/>
      <c r="AI5" s="12"/>
      <c r="AJ5" s="13">
        <f t="shared" ref="AJ5:AJ60" si="62">SUM(Z5:AI5)</f>
        <v>33</v>
      </c>
      <c r="AK5" s="13">
        <f t="shared" ref="AK5:AK60" si="63">AJ5+Y5</f>
        <v>69</v>
      </c>
      <c r="AL5" s="26">
        <v>6</v>
      </c>
      <c r="AM5" s="26">
        <v>1</v>
      </c>
      <c r="AN5" s="26">
        <v>7</v>
      </c>
      <c r="AO5" s="26">
        <v>5</v>
      </c>
      <c r="AP5" s="26">
        <v>3</v>
      </c>
      <c r="AQ5" s="26">
        <v>1</v>
      </c>
      <c r="AR5" s="26">
        <v>4</v>
      </c>
      <c r="AS5" s="26">
        <v>3</v>
      </c>
      <c r="AT5" s="12"/>
      <c r="AU5" s="12"/>
      <c r="AV5" s="13">
        <f t="shared" ref="AV5:AV60" si="64">SUM(AL5:AU5)</f>
        <v>30</v>
      </c>
      <c r="AW5" s="13">
        <f t="shared" ref="AW5:AW60" si="65">IF(L5="Ret/NS",1000,AK5+AV5)</f>
        <v>99</v>
      </c>
      <c r="AX5" s="12"/>
      <c r="AY5" s="12"/>
      <c r="AZ5" s="12"/>
      <c r="BA5" s="12"/>
      <c r="BB5" s="12"/>
      <c r="BC5" s="12"/>
      <c r="BD5" s="12"/>
      <c r="BE5" s="12"/>
      <c r="BF5" s="12"/>
      <c r="BG5" s="12"/>
      <c r="BH5" s="13">
        <f t="shared" ref="BH5:BH60" si="66">SUM(AX5:BG5)</f>
        <v>0</v>
      </c>
      <c r="BI5" s="13">
        <f t="shared" ref="BI5:BI60" si="67">IF(L5="Ret/NS",1000,AW5+BH5)</f>
        <v>99</v>
      </c>
      <c r="BJ5" s="13">
        <f t="shared" ref="BJ5:BJ60" si="68">HH5</f>
        <v>18</v>
      </c>
      <c r="BK5" s="13">
        <f t="shared" ref="BK5:BK60" si="69">GD5</f>
        <v>19</v>
      </c>
      <c r="BL5" s="13">
        <f t="shared" ref="BL5:BL60" si="70">ET5</f>
        <v>20</v>
      </c>
      <c r="BM5" s="13">
        <f t="shared" ref="BM5:BM60" si="71">DQ5</f>
        <v>20</v>
      </c>
      <c r="BN5" s="13">
        <f t="shared" ref="BN5:BN60" si="72">RANK(Y5,$Y$4:$Y$60,1)</f>
        <v>18</v>
      </c>
      <c r="BO5" s="13">
        <f t="shared" ref="BO5:BO60" si="73">RANK(AK5,$AK$4:$AK$60,1)</f>
        <v>19</v>
      </c>
      <c r="BP5" s="13">
        <f t="shared" ref="BP5:BP60" si="74">RANK(AW5,$AW$4:$AW$60,1)</f>
        <v>20</v>
      </c>
      <c r="BQ5" s="13">
        <f t="shared" ref="BQ5:BQ60" si="75">RANK(BI5,$BI$4:$BI$60,1)</f>
        <v>20</v>
      </c>
      <c r="BR5" s="13">
        <f>IF($M5=Constants!$D$2,RANK($BM5,$BM$4:$BM$60,1),"-")</f>
        <v>20</v>
      </c>
      <c r="BS5" s="13">
        <f t="shared" ref="BS5:BS60" si="76">IFERROR(RANK(BR5,$BR$4:$BR$60,1),"")</f>
        <v>17</v>
      </c>
      <c r="BT5" s="13" t="str">
        <f>IF($N5=Constants!$B$2,RANK($BM5,$BM$4:$BM$60,1),"-")</f>
        <v>-</v>
      </c>
      <c r="BU5" s="13" t="str">
        <f t="shared" ref="BU5:BU60" si="77">IFERROR(RANK(BT5,$BT$4:$BT$60,1),"")</f>
        <v/>
      </c>
      <c r="BV5" s="13">
        <f>IF($N5=Constants!$B$3,RANK($BM5,$BM$4:$BM$60,1),"-")</f>
        <v>20</v>
      </c>
      <c r="BW5" s="13">
        <f t="shared" ref="BW5:BW60" si="78">IFERROR(RANK(BV5,$BV$4:$BV$60,1),"")</f>
        <v>8</v>
      </c>
      <c r="BX5" s="13" t="str">
        <f>IF($N5=Constants!$B$4,RANK($BM5,$BM$4:$BM$60,1),"-")</f>
        <v>-</v>
      </c>
      <c r="BY5" s="13" t="str">
        <f t="shared" ref="BY5:BY60" si="79">IFERROR(RANK(BX5,$BX$4:$BX$60,1),"")</f>
        <v/>
      </c>
      <c r="BZ5" s="13" t="str">
        <f>IF($M5=Constants!$D$3,RANK($BM5,$BM$4:$BM$60,1),"-")</f>
        <v>-</v>
      </c>
      <c r="CA5" s="13" t="str">
        <f t="shared" ref="CA5:CA60" si="80">IFERROR(RANK(BZ5,$BZ$4:$BZ$60,1),"")</f>
        <v/>
      </c>
      <c r="CB5" s="13" t="str">
        <f>IF($N5=Constants!$B$5,RANK($BM5,$BM$4:$BM$60,1),"-")</f>
        <v>-</v>
      </c>
      <c r="CC5" s="13" t="str">
        <f t="shared" ref="CC5:CC60" si="81">IFERROR(RANK(CB5,$CB$4:$CB$60,1),"")</f>
        <v/>
      </c>
      <c r="CD5" s="13" t="str">
        <f>IF($N5=Constants!$B$6,RANK($BM5,$BM$4:$BM$60,1),"-")</f>
        <v>-</v>
      </c>
      <c r="CE5" s="13" t="str">
        <f t="shared" ref="CE5:CE60" si="82">IFERROR(RANK(CD5,$CD$4:$CD$60,1),"")</f>
        <v/>
      </c>
      <c r="CF5" s="13" t="str">
        <f>IF($N5=Constants!$B$7,RANK($BM5,$BM$4:$BM$60,1),"-")</f>
        <v>-</v>
      </c>
      <c r="CG5" s="13" t="str">
        <f t="shared" ref="CG5:CG60" si="83">IFERROR(RANK(CF5,$CF$4:$CF$60,1),"")</f>
        <v/>
      </c>
      <c r="CH5" s="13" t="str">
        <f>IF($G5=Constants!$C$4,RANK($BM5,$BM$4:$BM$60,1),"-")</f>
        <v>-</v>
      </c>
      <c r="CI5" s="13" t="str">
        <f t="shared" ref="CI5:CI60" si="84">IFERROR(RANK(CH5,$CH$4:$CH$60,1)," ")</f>
        <v xml:space="preserve"> </v>
      </c>
      <c r="CJ5" s="13" t="str">
        <f>IF($G5=Constants!$C$2,RANK($BM5,$BM$4:$BM$60,1),"-")</f>
        <v>-</v>
      </c>
      <c r="CK5" s="13" t="str">
        <f t="shared" ref="CK5:CK60" si="85">IFERROR(RANK(CJ5,$CJ$4:$CJ$60,1)," ")</f>
        <v xml:space="preserve"> </v>
      </c>
      <c r="CL5" s="13" t="str">
        <f t="shared" ref="CL5:CL60" si="86">BU5&amp;BW5&amp;BY5&amp;CC5&amp;CE5&amp;CG5</f>
        <v>8</v>
      </c>
      <c r="CM5" s="13" t="str">
        <f t="shared" ref="CM5:CM60" si="87">CK5</f>
        <v xml:space="preserve"> </v>
      </c>
      <c r="CN5" s="13" t="str">
        <f t="shared" ref="CN5:CN60" si="88">CI5</f>
        <v xml:space="preserve"> </v>
      </c>
      <c r="CP5" s="3">
        <f t="shared" ref="CP5:CP60" si="89">COUNTIF($AX5:$BG5,"0")+COUNTIF($AL5:$AU5,"0")+COUNTIF($Z5:$AI5,"0")+COUNTIF($O5:$X5,"0")</f>
        <v>0</v>
      </c>
      <c r="CQ5" s="3">
        <f t="shared" ref="CQ5:CQ60" si="90">IF(COUNTIF($BI$4:$BI$60,BI5)&gt;1,RANK(CP5,CP$4:CP$60,0)/1000,0)</f>
        <v>0</v>
      </c>
      <c r="CR5" s="3">
        <f t="shared" ref="CR5:CR60" si="91">BQ5+CQ5</f>
        <v>20</v>
      </c>
      <c r="CS5" s="3">
        <f t="shared" ref="CS5:CS60" si="92">RANK(CR5,CR$4:CR$60,1)</f>
        <v>20</v>
      </c>
      <c r="CT5" s="3">
        <f t="shared" ref="CT5:CT60" si="93">COUNTIF($AX5:$BG5,"1")+COUNTIF($AL5:$AU5,"1")+COUNTIF($Z5:$AI5,"1")+COUNTIF($O5:$X5,"1")</f>
        <v>3</v>
      </c>
      <c r="CU5" s="3">
        <f t="shared" ref="CU5:CU60" si="94">IF(COUNTIF(BI$4:BI$60,BI5)&gt;1,RANK(CT5,CT$4:CT$60,0)/1000,0)</f>
        <v>0</v>
      </c>
      <c r="CV5" s="3">
        <f t="shared" ref="CV5:CV60" si="95">CS5+CU5</f>
        <v>20</v>
      </c>
      <c r="CW5" s="3">
        <f t="shared" ref="CW5:CW60" si="96">RANK(CV5,CV$4:CV$60,1)</f>
        <v>20</v>
      </c>
      <c r="CX5" s="3">
        <f t="shared" ref="CX5:CX60" si="97">COUNTIF($AX5:$BG5,"2")+COUNTIF($AL5:$AU5,"2")+COUNTIF($Z5:$AI5,"2")+COUNTIF($O5:$X5,"2")</f>
        <v>1</v>
      </c>
      <c r="CY5" s="3">
        <f t="shared" ref="CY5:CY60" si="98">IF(COUNTIF(BI$4:BI$60,BI5)&gt;1,RANK(CX5,CX$4:CX$60,0)/1000,0)</f>
        <v>0</v>
      </c>
      <c r="CZ5" s="3">
        <f t="shared" ref="CZ5:CZ60" si="99">CW5+CY5</f>
        <v>20</v>
      </c>
      <c r="DA5" s="3">
        <f t="shared" ref="DA5:DA60" si="100">RANK(CZ5,CZ$4:CZ$60,1)</f>
        <v>20</v>
      </c>
      <c r="DB5" s="3">
        <f t="shared" ref="DB5:DB60" si="101">COUNTIF($AX5:$BG5,"3")+COUNTIF($AL5:$AU5,"3")+COUNTIF($Z5:$AI5,"3")+COUNTIF($O5:$X5,"3")</f>
        <v>6</v>
      </c>
      <c r="DC5" s="3">
        <f t="shared" ref="DC5:DC60" si="102">IF(COUNTIF(BI$4:BI$60,BI5)&gt;1,RANK(DB5,DB$4:DB$60,0)/1000,0)</f>
        <v>0</v>
      </c>
      <c r="DD5" s="3">
        <f t="shared" ref="DD5:DD60" si="103">DA5+DC5</f>
        <v>20</v>
      </c>
      <c r="DE5" s="3">
        <f t="shared" ref="DE5:DE60" si="104">RANK(DD5,DD$4:DD$60,1)</f>
        <v>20</v>
      </c>
      <c r="DF5" s="3">
        <f t="shared" ref="DF5:DF60" si="105">COUNTIF($AX5:$BG5,"4")+COUNTIF($AL5:$AU5,"4")+COUNTIF($Z5:$AI5,"4")+COUNTIF($O5:$X5,"4")</f>
        <v>2</v>
      </c>
      <c r="DG5" s="3">
        <f t="shared" ref="DG5:DG60" si="106">IF(COUNTIF(BI$4:BI$60,BI5)&gt;1,RANK(DF5,DF$4:DF$60,0)/1000,0)</f>
        <v>0</v>
      </c>
      <c r="DH5" s="3">
        <f t="shared" ref="DH5:DH60" si="107">DE5+DG5</f>
        <v>20</v>
      </c>
      <c r="DI5" s="3">
        <f t="shared" ref="DI5:DI60" si="108">RANK(DH5,DH$4:DH$60,1)</f>
        <v>20</v>
      </c>
      <c r="DJ5" s="3">
        <f t="shared" ref="DJ5:DJ60" si="109">COUNTIF($AX5:$BG5,"5")+COUNTIF($AL5:$AU5,"5")+COUNTIF($Z5:$AI5,"5")+COUNTIF($O5:$X5,"5")</f>
        <v>6</v>
      </c>
      <c r="DK5" s="3">
        <f t="shared" ref="DK5:DK60" si="110">IF(COUNTIF(BI$4:BI$60,BI5)&gt;1,RANK(DJ5,DJ$4:DJ$60,0)/1000,0)</f>
        <v>0</v>
      </c>
      <c r="DL5" s="3">
        <f t="shared" ref="DL5:DL60" si="111">DI5+DK5</f>
        <v>20</v>
      </c>
      <c r="DM5" s="3">
        <f t="shared" ref="DM5:DM60" si="112">RANK(DL5,DL$4:DL$60,1)</f>
        <v>20</v>
      </c>
      <c r="DN5" s="3">
        <f t="shared" ref="DN5:DN60" si="113">COUNTIF($AX5:$BG5,"6")+COUNTIF($AL5:$AU5,"6")+COUNTIF($Z5:$AI5,"6")+COUNTIF($O5:$X5,"6")</f>
        <v>4</v>
      </c>
      <c r="DO5" s="3">
        <f t="shared" ref="DO5:DO60" si="114">IF(COUNTIF(BI$4:BI$60,BI5)&gt;1,RANK(DN5,DN$4:DN$60,0)/1000,0)</f>
        <v>0</v>
      </c>
      <c r="DP5" s="3">
        <f t="shared" ref="DP5:DP60" si="115">DM5+DO5</f>
        <v>20</v>
      </c>
      <c r="DQ5" s="3">
        <f t="shared" ref="DQ5:DQ60" si="116">RANK(DP5,DP$4:DP$60,1)</f>
        <v>20</v>
      </c>
      <c r="DS5" s="3">
        <f t="shared" ref="DS5:DS60" si="117">COUNTIF($AL5:$AU5,"0")+COUNTIF($Z5:$AI5,"0")+COUNTIF($O5:$X5,"0")</f>
        <v>0</v>
      </c>
      <c r="DT5" s="3">
        <f t="shared" ref="DT5:DT60" si="118">IF(COUNTIF($AW$4:$AW$60,AW5)&gt;1,RANK(DS5,DS$4:DS$60,0)/1000,0)</f>
        <v>0</v>
      </c>
      <c r="DU5" s="3">
        <f t="shared" ref="DU5:DU60" si="119">BP5+DT5</f>
        <v>20</v>
      </c>
      <c r="DV5" s="3">
        <f t="shared" ref="DV5:DV60" si="120">RANK(DU5,DU$4:DU$60,1)</f>
        <v>20</v>
      </c>
      <c r="DW5" s="3">
        <f t="shared" ref="DW5:DW60" si="121">COUNTIF($AL5:$AU5,"1")+COUNTIF($Z5:$AI5,"1")+COUNTIF($O5:$X5,"1")</f>
        <v>3</v>
      </c>
      <c r="DX5" s="3">
        <f t="shared" ref="DX5:DX60" si="122">IF(COUNTIF(DV$4:DV$60,DV5)&gt;1,RANK(DW5,DW$4:DW$60,0)/1000,0)</f>
        <v>0</v>
      </c>
      <c r="DY5" s="3">
        <f t="shared" ref="DY5:DY60" si="123">DV5+DX5</f>
        <v>20</v>
      </c>
      <c r="DZ5" s="3">
        <f t="shared" ref="DZ5:DZ60" si="124">RANK(DY5,DY$4:DY$60,1)</f>
        <v>20</v>
      </c>
      <c r="EA5" s="3">
        <f t="shared" ref="EA5:EA60" si="125">COUNTIF($AL5:$AU5,"2")+COUNTIF($Z5:$AI5,"2")+COUNTIF($O5:$X5,"2")</f>
        <v>1</v>
      </c>
      <c r="EB5" s="3">
        <f t="shared" ref="EB5:EB60" si="126">IF(COUNTIF(DZ$4:DZ$60,DZ5)&gt;1,RANK(EA5,EA$4:EA$60,0)/1000,0)</f>
        <v>0</v>
      </c>
      <c r="EC5" s="3">
        <f t="shared" ref="EC5:EC60" si="127">DZ5+EB5</f>
        <v>20</v>
      </c>
      <c r="ED5" s="3">
        <f t="shared" ref="ED5:ED60" si="128">RANK(EC5,EC$4:EC$60,1)</f>
        <v>20</v>
      </c>
      <c r="EE5" s="3">
        <f t="shared" ref="EE5:EE60" si="129">COUNTIF($AL5:$AU5,"3")+COUNTIF($Z5:$AI5,"3")+COUNTIF($O5:$X5,"3")</f>
        <v>6</v>
      </c>
      <c r="EF5" s="3">
        <f t="shared" ref="EF5:EF60" si="130">IF(COUNTIF(ED$4:ED$60,ED5)&gt;1,RANK(EE5,EE$4:EE$60,0)/1000,0)</f>
        <v>0</v>
      </c>
      <c r="EG5" s="3">
        <f t="shared" ref="EG5:EG60" si="131">ED5+EF5</f>
        <v>20</v>
      </c>
      <c r="EH5" s="3">
        <f t="shared" ref="EH5:EH60" si="132">RANK(EG5,EG$4:EG$60,1)</f>
        <v>20</v>
      </c>
      <c r="EI5" s="3">
        <f t="shared" ref="EI5:EI60" si="133">COUNTIF($AL5:$AU5,"4")+COUNTIF($Z5:$AI5,"4")+COUNTIF($O5:$X5,"4")</f>
        <v>2</v>
      </c>
      <c r="EJ5" s="3">
        <f t="shared" ref="EJ5:EJ60" si="134">IF(COUNTIF(EH$4:EH$60,EH5)&gt;1,RANK(EI5,EI$4:EI$60,0)/1000,0)</f>
        <v>0</v>
      </c>
      <c r="EK5" s="3">
        <f t="shared" ref="EK5:EK60" si="135">EH5+EJ5</f>
        <v>20</v>
      </c>
      <c r="EL5" s="3">
        <f t="shared" ref="EL5:EL60" si="136">RANK(EK5,EK$4:EK$60,1)</f>
        <v>20</v>
      </c>
      <c r="EM5" s="3">
        <f t="shared" ref="EM5:EM60" si="137">COUNTIF($AL5:$AU5,"5")+COUNTIF($Z5:$AI5,"5")+COUNTIF($O5:$X5,"5")</f>
        <v>6</v>
      </c>
      <c r="EN5" s="3">
        <f t="shared" ref="EN5:EN60" si="138">IF(COUNTIF(EL$4:EL$60,EL5)&gt;1,RANK(EM5,EM$4:EM$60,0)/1000,0)</f>
        <v>0</v>
      </c>
      <c r="EO5" s="3">
        <f t="shared" ref="EO5:EO60" si="139">EL5+EN5</f>
        <v>20</v>
      </c>
      <c r="EP5" s="3">
        <f t="shared" ref="EP5:EP60" si="140">RANK(EO5,EO$4:EO$60,1)</f>
        <v>20</v>
      </c>
      <c r="EQ5" s="3">
        <f t="shared" ref="EQ5:EQ60" si="141">COUNTIF($AL5:$AU5,"6")+COUNTIF($Z5:$AI5,"6")+COUNTIF($O5:$X5,"6")</f>
        <v>4</v>
      </c>
      <c r="ER5" s="3">
        <f t="shared" ref="ER5:ER60" si="142">IF(COUNTIF(EP$4:EP$60,EP5)&gt;1,RANK(EQ5,EQ$4:EQ$60,0)/1000,0)</f>
        <v>0</v>
      </c>
      <c r="ES5" s="3">
        <f t="shared" ref="ES5:ES60" si="143">EP5+ER5</f>
        <v>20</v>
      </c>
      <c r="ET5" s="3">
        <f t="shared" ref="ET5:ET60" si="144">RANK(ES5,ES$4:ES$60,1)</f>
        <v>20</v>
      </c>
      <c r="EX5" s="3">
        <f t="shared" ref="EX5:EX60" si="145">SUM(O5:X5,Z5:AI5,AL5:AU5,AX5:BG5)</f>
        <v>99</v>
      </c>
      <c r="EY5" s="3" t="str">
        <f t="shared" ref="EY5:EY60" si="146">IF(BI5=EX5,"YES","NO")</f>
        <v>YES</v>
      </c>
      <c r="EZ5" s="3">
        <f t="shared" ref="EZ5:EZ60" si="147">BH5+AV5+AJ5+Y5</f>
        <v>99</v>
      </c>
      <c r="FA5" s="3" t="str">
        <f t="shared" ref="FA5:FA60" si="148">IF(BI5=EZ5,"YES","NO")</f>
        <v>YES</v>
      </c>
      <c r="FC5" s="3">
        <f t="shared" ref="FC5:FC60" si="149">COUNTIF($Z5:$AI5,"0")+COUNTIF($O5:$X5,"0")</f>
        <v>0</v>
      </c>
      <c r="FD5" s="3">
        <f t="shared" ref="FD5:FD60" si="150">IF(COUNTIF($AK$4:$AK$60,AK5)&gt;1,RANK(FC5,FC$4:FC$60,0)/1000,0)</f>
        <v>0</v>
      </c>
      <c r="FE5" s="3">
        <f t="shared" ref="FE5:FE60" si="151">BO5+FD5</f>
        <v>19</v>
      </c>
      <c r="FF5" s="3">
        <f t="shared" ref="FF5:FF60" si="152">RANK(FE5,FE$4:FE$60,1)</f>
        <v>19</v>
      </c>
      <c r="FG5" s="3">
        <f t="shared" ref="FG5:FG60" si="153">COUNTIF($Z5:$AI5,"1")+COUNTIF($O5:$X5,"1")</f>
        <v>1</v>
      </c>
      <c r="FH5" s="3">
        <f t="shared" ref="FH5:FH60" si="154">IF(COUNTIF(FF$4:FF$60,FF5)&gt;1,RANK(FG5,FG$4:FG$60,0)/1000,0)</f>
        <v>0</v>
      </c>
      <c r="FI5" s="3">
        <f t="shared" ref="FI5:FI60" si="155">FF5+FH5</f>
        <v>19</v>
      </c>
      <c r="FJ5" s="3">
        <f t="shared" ref="FJ5:FJ60" si="156">RANK(FI5,FI$4:FI$60,1)</f>
        <v>19</v>
      </c>
      <c r="FK5" s="3">
        <f t="shared" ref="FK5:FK60" si="157">COUNTIF($Z5:$AI5,"2")+COUNTIF($O5:$X5,"2")</f>
        <v>1</v>
      </c>
      <c r="FL5" s="3">
        <f t="shared" ref="FL5:FL60" si="158">IF(COUNTIF(FJ$4:FJ$60,FJ5)&gt;1,RANK(FK5,FK$4:FK$60,0)/1000,0)</f>
        <v>0</v>
      </c>
      <c r="FM5" s="3">
        <f t="shared" ref="FM5:FM60" si="159">FJ5+FL5</f>
        <v>19</v>
      </c>
      <c r="FN5" s="3">
        <f t="shared" ref="FN5:FN60" si="160">RANK(FM5,FM$4:FM$60,1)</f>
        <v>19</v>
      </c>
      <c r="FO5" s="3">
        <f t="shared" ref="FO5:FO60" si="161">+COUNTIF($Z5:$AI5,"3")+COUNTIF($O5:$X5,"3")</f>
        <v>4</v>
      </c>
      <c r="FP5" s="3">
        <f t="shared" ref="FP5:FP60" si="162">IF(COUNTIF(FN$4:FN$60,FN5)&gt;1,RANK(FO5,FO$4:FO$60,0)/1000,0)</f>
        <v>0</v>
      </c>
      <c r="FQ5" s="3">
        <f t="shared" ref="FQ5:FQ60" si="163">FN5+FP5</f>
        <v>19</v>
      </c>
      <c r="FR5" s="3">
        <f t="shared" ref="FR5:FR60" si="164">RANK(FQ5,FQ$4:FQ$60,1)</f>
        <v>19</v>
      </c>
      <c r="FS5" s="3">
        <f t="shared" ref="FS5:FS60" si="165">COUNTIF($Z5:$AI5,"4")+COUNTIF($O5:$X5,"4")</f>
        <v>1</v>
      </c>
      <c r="FT5" s="3">
        <f t="shared" ref="FT5:FT60" si="166">IF(COUNTIF(FR$4:FR$60,FR5)&gt;1,RANK(FS5,FS$4:FS$60,0)/1000,0)</f>
        <v>0</v>
      </c>
      <c r="FU5" s="3">
        <f t="shared" ref="FU5:FU60" si="167">FR5+FT5</f>
        <v>19</v>
      </c>
      <c r="FV5" s="3">
        <f t="shared" ref="FV5:FV60" si="168">RANK(FU5,FU$4:FU$60,1)</f>
        <v>19</v>
      </c>
      <c r="FW5" s="3">
        <f t="shared" ref="FW5:FW60" si="169">COUNTIF($Z5:$AI5,"5")+COUNTIF($O5:$X5,"5")</f>
        <v>5</v>
      </c>
      <c r="FX5" s="3">
        <f t="shared" ref="FX5:FX60" si="170">IF(COUNTIF(FV$4:FV$60,FV5)&gt;1,RANK(FW5,FW$4:FW$60,0)/1000,0)</f>
        <v>0</v>
      </c>
      <c r="FY5" s="3">
        <f t="shared" ref="FY5:FY60" si="171">FV5+FX5</f>
        <v>19</v>
      </c>
      <c r="FZ5" s="3">
        <f t="shared" ref="FZ5:FZ60" si="172">RANK(FY5,FY$4:FY$60,1)</f>
        <v>19</v>
      </c>
      <c r="GA5" s="3">
        <f t="shared" ref="GA5:GA60" si="173">COUNTIF($Z5:$AI5,"6")+COUNTIF($O5:$X5,"6")</f>
        <v>3</v>
      </c>
      <c r="GB5" s="3">
        <f t="shared" ref="GB5:GB60" si="174">IF(COUNTIF(FZ$4:FZ$60,FZ5)&gt;1,RANK(GA5,GA$4:GA$60,0)/1000,0)</f>
        <v>0</v>
      </c>
      <c r="GC5" s="3">
        <f t="shared" ref="GC5:GC60" si="175">FZ5+GB5</f>
        <v>19</v>
      </c>
      <c r="GD5" s="3">
        <f t="shared" ref="GD5:GD60" si="176">RANK(GC5,GC$4:GC$60,1)</f>
        <v>19</v>
      </c>
      <c r="GG5" s="3">
        <f t="shared" ref="GG5:GG60" si="177">COUNTIF($O5:$X5,"0")</f>
        <v>0</v>
      </c>
      <c r="GH5" s="3">
        <f t="shared" ref="GH5:GH60" si="178">IF(COUNTIF($Y$4:$Y$60,BN5)&gt;1,RANK(GG5,GG$4:GG$60,0)/1000,0)</f>
        <v>0</v>
      </c>
      <c r="GI5" s="3">
        <f t="shared" ref="GI5:GI60" si="179">BN5+GH5</f>
        <v>18</v>
      </c>
      <c r="GJ5" s="3">
        <f t="shared" ref="GJ5:GJ60" si="180">RANK(GI5,GI$4:GI$60,1)</f>
        <v>18</v>
      </c>
      <c r="GK5" s="3">
        <f t="shared" ref="GK5:GK60" si="181">COUNTIF($O5:$X5,"1")</f>
        <v>0</v>
      </c>
      <c r="GL5" s="3">
        <f t="shared" ref="GL5:GL60" si="182">IF(COUNTIF(GJ$4:GJ$60,GJ5)&gt;1,RANK(GK5,GK$4:GK$60,0)/1000,0)</f>
        <v>0</v>
      </c>
      <c r="GM5" s="3">
        <f t="shared" ref="GM5:GM60" si="183">GJ5+GL5</f>
        <v>18</v>
      </c>
      <c r="GN5" s="3">
        <f t="shared" ref="GN5:GN60" si="184">RANK(GM5,GM$4:GM$60,1)</f>
        <v>18</v>
      </c>
      <c r="GO5" s="3">
        <f t="shared" ref="GO5:GO60" si="185">COUNTIF($O5:$X5,"2")</f>
        <v>0</v>
      </c>
      <c r="GP5" s="3">
        <f t="shared" ref="GP5:GP60" si="186">IF(COUNTIF(GN$4:GN$60,GN5)&gt;1,RANK(GO5,GO$4:GO$60,0)/1000,0)</f>
        <v>0</v>
      </c>
      <c r="GQ5" s="3">
        <f t="shared" ref="GQ5:GQ60" si="187">GN5+GP5</f>
        <v>18</v>
      </c>
      <c r="GR5" s="3">
        <f t="shared" ref="GR5:GR60" si="188">RANK(GQ5,GQ$4:GQ$60,1)</f>
        <v>18</v>
      </c>
      <c r="GS5" s="3">
        <f t="shared" ref="GS5:GS60" si="189">COUNTIF($O5:$X5,"3")</f>
        <v>3</v>
      </c>
      <c r="GT5" s="3">
        <f t="shared" ref="GT5:GT60" si="190">IF(COUNTIF(GR$4:GR$60,GR5)&gt;1,RANK(GS5,GS$4:GS$60,0)/1000,0)</f>
        <v>0</v>
      </c>
      <c r="GU5" s="3">
        <f t="shared" ref="GU5:GU60" si="191">GR5+GT5</f>
        <v>18</v>
      </c>
      <c r="GV5" s="3">
        <f t="shared" ref="GV5:GV60" si="192">RANK(GU5,GU$4:GU$60,1)</f>
        <v>18</v>
      </c>
      <c r="GW5" s="3">
        <f t="shared" ref="GW5:GW60" si="193">COUNTIF($O5:$X5,"4")</f>
        <v>1</v>
      </c>
      <c r="GX5" s="3">
        <f t="shared" ref="GX5:GX60" si="194">IF(COUNTIF(GV$4:GV$60,GV5)&gt;1,RANK(GW5,GW$4:GW$60,0)/1000,0)</f>
        <v>0</v>
      </c>
      <c r="GY5" s="3">
        <f t="shared" ref="GY5:GY60" si="195">GV5+GX5</f>
        <v>18</v>
      </c>
      <c r="GZ5" s="3">
        <f t="shared" ref="GZ5:GZ60" si="196">RANK(GY5,GY$4:GY$60,1)</f>
        <v>18</v>
      </c>
      <c r="HA5" s="3">
        <f t="shared" ref="HA5:HA60" si="197">COUNTIF($O5:$X5,"5")</f>
        <v>2</v>
      </c>
      <c r="HB5" s="3">
        <f t="shared" ref="HB5:HB60" si="198">IF(COUNTIF(GZ$4:GZ$60,GZ5)&gt;1,RANK(HA5,HA$4:HA$60,0)/1000,0)</f>
        <v>0</v>
      </c>
      <c r="HC5" s="3">
        <f t="shared" ref="HC5:HC60" si="199">GZ5+HB5</f>
        <v>18</v>
      </c>
      <c r="HD5" s="3">
        <f t="shared" ref="HD5:HD60" si="200">RANK(HC5,HC$4:HC$60,1)</f>
        <v>18</v>
      </c>
      <c r="HE5" s="3">
        <f t="shared" ref="HE5:HE60" si="201">COUNTIF($O5:$X5,"6")</f>
        <v>1</v>
      </c>
      <c r="HF5" s="3">
        <f t="shared" ref="HF5:HF60" si="202">IF(COUNTIF(HD$4:HD$60,HD5)&gt;1,RANK(HE5,HE$4:HE$60,0)/1000,0)</f>
        <v>0</v>
      </c>
      <c r="HG5" s="3">
        <f t="shared" ref="HG5:HG60" si="203">HD5+HF5</f>
        <v>18</v>
      </c>
      <c r="HH5" s="3">
        <f t="shared" ref="HH5:HH60" si="204">RANK(HG5,HG$4:HG$60,1)</f>
        <v>18</v>
      </c>
    </row>
    <row r="6" spans="1:216" x14ac:dyDescent="0.2">
      <c r="A6" s="3">
        <f t="shared" si="60"/>
        <v>32</v>
      </c>
      <c r="B6" s="12">
        <v>3</v>
      </c>
      <c r="C6" s="27" t="s">
        <v>82</v>
      </c>
      <c r="D6" s="21"/>
      <c r="E6" s="21" t="s">
        <v>118</v>
      </c>
      <c r="F6" s="12">
        <v>1400</v>
      </c>
      <c r="G6" s="12" t="s">
        <v>46</v>
      </c>
      <c r="H6" s="12"/>
      <c r="I6" s="12"/>
      <c r="J6" s="12"/>
      <c r="K6" s="12"/>
      <c r="L6" s="12" t="s">
        <v>1</v>
      </c>
      <c r="M6" s="12" t="s">
        <v>77</v>
      </c>
      <c r="N6" s="12" t="s">
        <v>73</v>
      </c>
      <c r="O6" s="26">
        <v>8</v>
      </c>
      <c r="P6" s="26">
        <v>12</v>
      </c>
      <c r="Q6" s="26">
        <v>12</v>
      </c>
      <c r="R6" s="26">
        <v>12</v>
      </c>
      <c r="S6" s="26">
        <v>12</v>
      </c>
      <c r="T6" s="26">
        <v>12</v>
      </c>
      <c r="U6" s="26">
        <v>12</v>
      </c>
      <c r="V6" s="26">
        <v>7</v>
      </c>
      <c r="W6" s="12"/>
      <c r="X6" s="12"/>
      <c r="Y6" s="13">
        <f t="shared" si="61"/>
        <v>1000</v>
      </c>
      <c r="Z6" s="26"/>
      <c r="AA6" s="26"/>
      <c r="AB6" s="26"/>
      <c r="AC6" s="26"/>
      <c r="AD6" s="26"/>
      <c r="AE6" s="26"/>
      <c r="AF6" s="26"/>
      <c r="AG6" s="26"/>
      <c r="AH6" s="12"/>
      <c r="AI6" s="12"/>
      <c r="AJ6" s="13">
        <f t="shared" si="62"/>
        <v>0</v>
      </c>
      <c r="AK6" s="13">
        <f t="shared" si="63"/>
        <v>1000</v>
      </c>
      <c r="AL6" s="26"/>
      <c r="AM6" s="26"/>
      <c r="AN6" s="26"/>
      <c r="AO6" s="26"/>
      <c r="AP6" s="26"/>
      <c r="AQ6" s="26"/>
      <c r="AR6" s="26"/>
      <c r="AS6" s="26"/>
      <c r="AT6" s="12"/>
      <c r="AU6" s="12"/>
      <c r="AV6" s="13">
        <f t="shared" si="64"/>
        <v>0</v>
      </c>
      <c r="AW6" s="13">
        <f t="shared" si="65"/>
        <v>1000</v>
      </c>
      <c r="AX6" s="12"/>
      <c r="AY6" s="12"/>
      <c r="AZ6" s="12"/>
      <c r="BA6" s="12"/>
      <c r="BB6" s="12"/>
      <c r="BC6" s="12"/>
      <c r="BD6" s="12"/>
      <c r="BE6" s="12"/>
      <c r="BF6" s="12"/>
      <c r="BG6" s="12"/>
      <c r="BH6" s="13">
        <f t="shared" si="66"/>
        <v>0</v>
      </c>
      <c r="BI6" s="13">
        <f t="shared" si="67"/>
        <v>1000</v>
      </c>
      <c r="BJ6" s="13">
        <f t="shared" si="68"/>
        <v>32</v>
      </c>
      <c r="BK6" s="13">
        <f t="shared" si="69"/>
        <v>31</v>
      </c>
      <c r="BL6" s="13">
        <f t="shared" si="70"/>
        <v>32</v>
      </c>
      <c r="BM6" s="13">
        <f t="shared" si="71"/>
        <v>32</v>
      </c>
      <c r="BN6" s="13">
        <f t="shared" si="72"/>
        <v>31</v>
      </c>
      <c r="BO6" s="13">
        <f t="shared" si="73"/>
        <v>31</v>
      </c>
      <c r="BP6" s="13">
        <f t="shared" si="74"/>
        <v>31</v>
      </c>
      <c r="BQ6" s="13">
        <f t="shared" si="75"/>
        <v>31</v>
      </c>
      <c r="BR6" s="13" t="str">
        <f>IF($M6=Constants!$D$2,RANK($BM6,$BM$4:$BM$60,1),"-")</f>
        <v>-</v>
      </c>
      <c r="BS6" s="13" t="str">
        <f t="shared" si="76"/>
        <v/>
      </c>
      <c r="BT6" s="13" t="str">
        <f>IF($N6=Constants!$B$2,RANK($BM6,$BM$4:$BM$60,1),"-")</f>
        <v>-</v>
      </c>
      <c r="BU6" s="13" t="str">
        <f t="shared" si="77"/>
        <v/>
      </c>
      <c r="BV6" s="13" t="str">
        <f>IF($N6=Constants!$B$3,RANK($BM6,$BM$4:$BM$60,1),"-")</f>
        <v>-</v>
      </c>
      <c r="BW6" s="13" t="str">
        <f t="shared" si="78"/>
        <v/>
      </c>
      <c r="BX6" s="13" t="str">
        <f>IF($N6=Constants!$B$4,RANK($BM6,$BM$4:$BM$60,1),"-")</f>
        <v>-</v>
      </c>
      <c r="BY6" s="13" t="str">
        <f t="shared" si="79"/>
        <v/>
      </c>
      <c r="BZ6" s="13">
        <f>IF($M6=Constants!$D$3,RANK($BM6,$BM$4:$BM$60,1),"-")</f>
        <v>32</v>
      </c>
      <c r="CA6" s="13">
        <f t="shared" si="80"/>
        <v>12</v>
      </c>
      <c r="CB6" s="13" t="str">
        <f>IF($N6=Constants!$B$5,RANK($BM6,$BM$4:$BM$60,1),"-")</f>
        <v>-</v>
      </c>
      <c r="CC6" s="13" t="str">
        <f t="shared" si="81"/>
        <v/>
      </c>
      <c r="CD6" s="13">
        <f>IF($N6=Constants!$B$6,RANK($BM6,$BM$4:$BM$60,1),"-")</f>
        <v>32</v>
      </c>
      <c r="CE6" s="13">
        <f t="shared" si="82"/>
        <v>6</v>
      </c>
      <c r="CF6" s="13" t="str">
        <f>IF($N6=Constants!$B$7,RANK($BM6,$BM$4:$BM$60,1),"-")</f>
        <v>-</v>
      </c>
      <c r="CG6" s="13" t="str">
        <f t="shared" si="83"/>
        <v/>
      </c>
      <c r="CH6" s="13" t="str">
        <f>IF($G6=Constants!$C$4,RANK($BM6,$BM$4:$BM$60,1),"-")</f>
        <v>-</v>
      </c>
      <c r="CI6" s="13" t="str">
        <f t="shared" si="84"/>
        <v xml:space="preserve"> </v>
      </c>
      <c r="CJ6" s="13">
        <f>IF($G6=Constants!$C$2,RANK($BM6,$BM$4:$BM$60,1),"-")</f>
        <v>32</v>
      </c>
      <c r="CK6" s="13">
        <f t="shared" si="85"/>
        <v>19</v>
      </c>
      <c r="CL6" s="13" t="str">
        <f t="shared" si="86"/>
        <v>6</v>
      </c>
      <c r="CM6" s="13">
        <f t="shared" si="87"/>
        <v>19</v>
      </c>
      <c r="CN6" s="13" t="str">
        <f t="shared" si="88"/>
        <v xml:space="preserve"> </v>
      </c>
      <c r="CP6" s="3">
        <f t="shared" si="89"/>
        <v>0</v>
      </c>
      <c r="CQ6" s="3">
        <f t="shared" si="90"/>
        <v>2.1999999999999999E-2</v>
      </c>
      <c r="CR6" s="3">
        <f t="shared" si="91"/>
        <v>31.021999999999998</v>
      </c>
      <c r="CS6" s="3">
        <f t="shared" si="92"/>
        <v>32</v>
      </c>
      <c r="CT6" s="3">
        <f t="shared" si="93"/>
        <v>0</v>
      </c>
      <c r="CU6" s="3">
        <f t="shared" si="94"/>
        <v>2.4E-2</v>
      </c>
      <c r="CV6" s="3">
        <f t="shared" si="95"/>
        <v>32.024000000000001</v>
      </c>
      <c r="CW6" s="3">
        <f t="shared" si="96"/>
        <v>32</v>
      </c>
      <c r="CX6" s="3">
        <f t="shared" si="97"/>
        <v>0</v>
      </c>
      <c r="CY6" s="3">
        <f t="shared" si="98"/>
        <v>2.4E-2</v>
      </c>
      <c r="CZ6" s="3">
        <f t="shared" si="99"/>
        <v>32.024000000000001</v>
      </c>
      <c r="DA6" s="3">
        <f t="shared" si="100"/>
        <v>32</v>
      </c>
      <c r="DB6" s="3">
        <f t="shared" si="101"/>
        <v>0</v>
      </c>
      <c r="DC6" s="3">
        <f t="shared" si="102"/>
        <v>2.9000000000000001E-2</v>
      </c>
      <c r="DD6" s="3">
        <f t="shared" si="103"/>
        <v>32.029000000000003</v>
      </c>
      <c r="DE6" s="3">
        <f t="shared" si="104"/>
        <v>32</v>
      </c>
      <c r="DF6" s="3">
        <f t="shared" si="105"/>
        <v>0</v>
      </c>
      <c r="DG6" s="3">
        <f t="shared" si="106"/>
        <v>3.1E-2</v>
      </c>
      <c r="DH6" s="3">
        <f t="shared" si="107"/>
        <v>32.030999999999999</v>
      </c>
      <c r="DI6" s="3">
        <f t="shared" si="108"/>
        <v>32</v>
      </c>
      <c r="DJ6" s="3">
        <f t="shared" si="109"/>
        <v>0</v>
      </c>
      <c r="DK6" s="3">
        <f t="shared" si="110"/>
        <v>2.8000000000000001E-2</v>
      </c>
      <c r="DL6" s="3">
        <f t="shared" si="111"/>
        <v>32.027999999999999</v>
      </c>
      <c r="DM6" s="3">
        <f t="shared" si="112"/>
        <v>32</v>
      </c>
      <c r="DN6" s="3">
        <f t="shared" si="113"/>
        <v>0</v>
      </c>
      <c r="DO6" s="3">
        <f t="shared" si="114"/>
        <v>2.7E-2</v>
      </c>
      <c r="DP6" s="3">
        <f t="shared" si="115"/>
        <v>32.027000000000001</v>
      </c>
      <c r="DQ6" s="3">
        <f t="shared" si="116"/>
        <v>32</v>
      </c>
      <c r="DS6" s="3">
        <f t="shared" si="117"/>
        <v>0</v>
      </c>
      <c r="DT6" s="3">
        <f t="shared" si="118"/>
        <v>2.1999999999999999E-2</v>
      </c>
      <c r="DU6" s="3">
        <f t="shared" si="119"/>
        <v>31.021999999999998</v>
      </c>
      <c r="DV6" s="3">
        <f t="shared" si="120"/>
        <v>32</v>
      </c>
      <c r="DW6" s="3">
        <f t="shared" si="121"/>
        <v>0</v>
      </c>
      <c r="DX6" s="3">
        <f t="shared" si="122"/>
        <v>2.4E-2</v>
      </c>
      <c r="DY6" s="3">
        <f t="shared" si="123"/>
        <v>32.024000000000001</v>
      </c>
      <c r="DZ6" s="3">
        <f t="shared" si="124"/>
        <v>32</v>
      </c>
      <c r="EA6" s="3">
        <f t="shared" si="125"/>
        <v>0</v>
      </c>
      <c r="EB6" s="3">
        <f t="shared" si="126"/>
        <v>2.4E-2</v>
      </c>
      <c r="EC6" s="3">
        <f t="shared" si="127"/>
        <v>32.024000000000001</v>
      </c>
      <c r="ED6" s="3">
        <f t="shared" si="128"/>
        <v>32</v>
      </c>
      <c r="EE6" s="3">
        <f t="shared" si="129"/>
        <v>0</v>
      </c>
      <c r="EF6" s="3">
        <f t="shared" si="130"/>
        <v>2.9000000000000001E-2</v>
      </c>
      <c r="EG6" s="3">
        <f t="shared" si="131"/>
        <v>32.029000000000003</v>
      </c>
      <c r="EH6" s="3">
        <f t="shared" si="132"/>
        <v>32</v>
      </c>
      <c r="EI6" s="3">
        <f t="shared" si="133"/>
        <v>0</v>
      </c>
      <c r="EJ6" s="3">
        <f t="shared" si="134"/>
        <v>3.1E-2</v>
      </c>
      <c r="EK6" s="3">
        <f t="shared" si="135"/>
        <v>32.030999999999999</v>
      </c>
      <c r="EL6" s="3">
        <f t="shared" si="136"/>
        <v>32</v>
      </c>
      <c r="EM6" s="3">
        <f t="shared" si="137"/>
        <v>0</v>
      </c>
      <c r="EN6" s="3">
        <f t="shared" si="138"/>
        <v>2.8000000000000001E-2</v>
      </c>
      <c r="EO6" s="3">
        <f t="shared" si="139"/>
        <v>32.027999999999999</v>
      </c>
      <c r="EP6" s="3">
        <f t="shared" si="140"/>
        <v>32</v>
      </c>
      <c r="EQ6" s="3">
        <f t="shared" si="141"/>
        <v>0</v>
      </c>
      <c r="ER6" s="3">
        <f t="shared" si="142"/>
        <v>2.7E-2</v>
      </c>
      <c r="ES6" s="3">
        <f t="shared" si="143"/>
        <v>32.027000000000001</v>
      </c>
      <c r="ET6" s="3">
        <f t="shared" si="144"/>
        <v>32</v>
      </c>
      <c r="EX6" s="3">
        <f t="shared" si="145"/>
        <v>87</v>
      </c>
      <c r="EY6" s="3" t="str">
        <f t="shared" si="146"/>
        <v>NO</v>
      </c>
      <c r="EZ6" s="3">
        <f t="shared" si="147"/>
        <v>1000</v>
      </c>
      <c r="FA6" s="3" t="str">
        <f t="shared" si="148"/>
        <v>YES</v>
      </c>
      <c r="FC6" s="3">
        <f t="shared" si="149"/>
        <v>0</v>
      </c>
      <c r="FD6" s="3">
        <f t="shared" si="150"/>
        <v>1.9E-2</v>
      </c>
      <c r="FE6" s="3">
        <f t="shared" si="151"/>
        <v>31.018999999999998</v>
      </c>
      <c r="FF6" s="3">
        <f t="shared" si="152"/>
        <v>31</v>
      </c>
      <c r="FG6" s="3">
        <f t="shared" si="153"/>
        <v>0</v>
      </c>
      <c r="FH6" s="3">
        <f t="shared" si="154"/>
        <v>1.7000000000000001E-2</v>
      </c>
      <c r="FI6" s="3">
        <f t="shared" si="155"/>
        <v>31.016999999999999</v>
      </c>
      <c r="FJ6" s="3">
        <f t="shared" si="156"/>
        <v>31</v>
      </c>
      <c r="FK6" s="3">
        <f t="shared" si="157"/>
        <v>0</v>
      </c>
      <c r="FL6" s="3">
        <f t="shared" si="158"/>
        <v>2.1999999999999999E-2</v>
      </c>
      <c r="FM6" s="3">
        <f t="shared" si="159"/>
        <v>31.021999999999998</v>
      </c>
      <c r="FN6" s="3">
        <f t="shared" si="160"/>
        <v>31</v>
      </c>
      <c r="FO6" s="3">
        <f t="shared" si="161"/>
        <v>0</v>
      </c>
      <c r="FP6" s="3">
        <f t="shared" si="162"/>
        <v>2.8000000000000001E-2</v>
      </c>
      <c r="FQ6" s="3">
        <f t="shared" si="163"/>
        <v>31.027999999999999</v>
      </c>
      <c r="FR6" s="3">
        <f t="shared" si="164"/>
        <v>31</v>
      </c>
      <c r="FS6" s="3">
        <f t="shared" si="165"/>
        <v>0</v>
      </c>
      <c r="FT6" s="3">
        <f t="shared" si="166"/>
        <v>0.03</v>
      </c>
      <c r="FU6" s="3">
        <f t="shared" si="167"/>
        <v>31.03</v>
      </c>
      <c r="FV6" s="3">
        <f t="shared" si="168"/>
        <v>31</v>
      </c>
      <c r="FW6" s="3">
        <f t="shared" si="169"/>
        <v>0</v>
      </c>
      <c r="FX6" s="3">
        <f t="shared" si="170"/>
        <v>2.7E-2</v>
      </c>
      <c r="FY6" s="3">
        <f t="shared" si="171"/>
        <v>31.027000000000001</v>
      </c>
      <c r="FZ6" s="3">
        <f t="shared" si="172"/>
        <v>31</v>
      </c>
      <c r="GA6" s="3">
        <f t="shared" si="173"/>
        <v>0</v>
      </c>
      <c r="GB6" s="3">
        <f t="shared" si="174"/>
        <v>2.5999999999999999E-2</v>
      </c>
      <c r="GC6" s="3">
        <f t="shared" si="175"/>
        <v>31.026</v>
      </c>
      <c r="GD6" s="3">
        <f t="shared" si="176"/>
        <v>31</v>
      </c>
      <c r="GG6" s="3">
        <f t="shared" si="177"/>
        <v>0</v>
      </c>
      <c r="GH6" s="3">
        <f t="shared" si="178"/>
        <v>1.6E-2</v>
      </c>
      <c r="GI6" s="3">
        <f t="shared" si="179"/>
        <v>31.015999999999998</v>
      </c>
      <c r="GJ6" s="3">
        <f t="shared" si="180"/>
        <v>32</v>
      </c>
      <c r="GK6" s="3">
        <f t="shared" si="181"/>
        <v>0</v>
      </c>
      <c r="GL6" s="3">
        <f t="shared" si="182"/>
        <v>0.01</v>
      </c>
      <c r="GM6" s="3">
        <f t="shared" si="183"/>
        <v>32.01</v>
      </c>
      <c r="GN6" s="3">
        <f t="shared" si="184"/>
        <v>32</v>
      </c>
      <c r="GO6" s="3">
        <f t="shared" si="185"/>
        <v>0</v>
      </c>
      <c r="GP6" s="3">
        <f t="shared" si="186"/>
        <v>1.2E-2</v>
      </c>
      <c r="GQ6" s="3">
        <f t="shared" si="187"/>
        <v>32.012</v>
      </c>
      <c r="GR6" s="3">
        <f t="shared" si="188"/>
        <v>32</v>
      </c>
      <c r="GS6" s="3">
        <f t="shared" si="189"/>
        <v>0</v>
      </c>
      <c r="GT6" s="3">
        <f t="shared" si="190"/>
        <v>2.1999999999999999E-2</v>
      </c>
      <c r="GU6" s="3">
        <f t="shared" si="191"/>
        <v>32.021999999999998</v>
      </c>
      <c r="GV6" s="3">
        <f t="shared" si="192"/>
        <v>32</v>
      </c>
      <c r="GW6" s="3">
        <f t="shared" si="193"/>
        <v>0</v>
      </c>
      <c r="GX6" s="3">
        <f t="shared" si="194"/>
        <v>2.5999999999999999E-2</v>
      </c>
      <c r="GY6" s="3">
        <f t="shared" si="195"/>
        <v>32.026000000000003</v>
      </c>
      <c r="GZ6" s="3">
        <f t="shared" si="196"/>
        <v>32</v>
      </c>
      <c r="HA6" s="3">
        <f t="shared" si="197"/>
        <v>0</v>
      </c>
      <c r="HB6" s="3">
        <f t="shared" si="198"/>
        <v>0.02</v>
      </c>
      <c r="HC6" s="3">
        <f t="shared" si="199"/>
        <v>32.020000000000003</v>
      </c>
      <c r="HD6" s="3">
        <f t="shared" si="200"/>
        <v>32</v>
      </c>
      <c r="HE6" s="3">
        <f t="shared" si="201"/>
        <v>0</v>
      </c>
      <c r="HF6" s="3">
        <f t="shared" si="202"/>
        <v>2.3E-2</v>
      </c>
      <c r="HG6" s="3">
        <f t="shared" si="203"/>
        <v>32.023000000000003</v>
      </c>
      <c r="HH6" s="3">
        <f t="shared" si="204"/>
        <v>32</v>
      </c>
    </row>
    <row r="7" spans="1:216" x14ac:dyDescent="0.2">
      <c r="A7" s="3">
        <f t="shared" si="60"/>
        <v>19</v>
      </c>
      <c r="B7" s="12">
        <v>4</v>
      </c>
      <c r="C7" s="27" t="s">
        <v>83</v>
      </c>
      <c r="D7" s="21"/>
      <c r="E7" s="21" t="s">
        <v>133</v>
      </c>
      <c r="F7" s="12">
        <v>1650</v>
      </c>
      <c r="G7" s="12" t="s">
        <v>46</v>
      </c>
      <c r="H7" s="12"/>
      <c r="I7" s="12"/>
      <c r="J7" s="12"/>
      <c r="K7" s="12"/>
      <c r="L7" s="12"/>
      <c r="M7" s="12" t="s">
        <v>77</v>
      </c>
      <c r="N7" s="12" t="s">
        <v>74</v>
      </c>
      <c r="O7" s="26">
        <v>4</v>
      </c>
      <c r="P7" s="26">
        <v>7</v>
      </c>
      <c r="Q7" s="26">
        <v>6</v>
      </c>
      <c r="R7" s="26">
        <v>4</v>
      </c>
      <c r="S7" s="26">
        <v>3</v>
      </c>
      <c r="T7" s="26">
        <v>4</v>
      </c>
      <c r="U7" s="26">
        <v>2</v>
      </c>
      <c r="V7" s="26">
        <v>7</v>
      </c>
      <c r="W7" s="12"/>
      <c r="X7" s="12"/>
      <c r="Y7" s="13">
        <f t="shared" si="61"/>
        <v>37</v>
      </c>
      <c r="Z7" s="26">
        <v>3</v>
      </c>
      <c r="AA7" s="26">
        <v>4</v>
      </c>
      <c r="AB7" s="26">
        <v>3</v>
      </c>
      <c r="AC7" s="26">
        <v>5</v>
      </c>
      <c r="AD7" s="26">
        <v>3</v>
      </c>
      <c r="AE7" s="26">
        <v>5</v>
      </c>
      <c r="AF7" s="26">
        <v>4</v>
      </c>
      <c r="AG7" s="26">
        <v>3</v>
      </c>
      <c r="AH7" s="12"/>
      <c r="AI7" s="12"/>
      <c r="AJ7" s="13">
        <f t="shared" si="62"/>
        <v>30</v>
      </c>
      <c r="AK7" s="13">
        <f t="shared" si="63"/>
        <v>67</v>
      </c>
      <c r="AL7" s="26">
        <v>0</v>
      </c>
      <c r="AM7" s="26">
        <v>5</v>
      </c>
      <c r="AN7" s="26">
        <v>3</v>
      </c>
      <c r="AO7" s="26">
        <v>5</v>
      </c>
      <c r="AP7" s="26">
        <v>4</v>
      </c>
      <c r="AQ7" s="26">
        <v>5</v>
      </c>
      <c r="AR7" s="26">
        <v>3</v>
      </c>
      <c r="AS7" s="26">
        <v>4</v>
      </c>
      <c r="AT7" s="12"/>
      <c r="AU7" s="12"/>
      <c r="AV7" s="13">
        <f t="shared" si="64"/>
        <v>29</v>
      </c>
      <c r="AW7" s="13">
        <f t="shared" si="65"/>
        <v>96</v>
      </c>
      <c r="AX7" s="12"/>
      <c r="AY7" s="12"/>
      <c r="AZ7" s="12"/>
      <c r="BA7" s="12"/>
      <c r="BB7" s="12"/>
      <c r="BC7" s="12"/>
      <c r="BD7" s="12"/>
      <c r="BE7" s="12"/>
      <c r="BF7" s="12"/>
      <c r="BG7" s="12"/>
      <c r="BH7" s="13">
        <f t="shared" si="66"/>
        <v>0</v>
      </c>
      <c r="BI7" s="13">
        <f t="shared" si="67"/>
        <v>96</v>
      </c>
      <c r="BJ7" s="13">
        <f t="shared" si="68"/>
        <v>19</v>
      </c>
      <c r="BK7" s="13">
        <f t="shared" si="69"/>
        <v>18</v>
      </c>
      <c r="BL7" s="13">
        <f t="shared" si="70"/>
        <v>19</v>
      </c>
      <c r="BM7" s="13">
        <f t="shared" si="71"/>
        <v>19</v>
      </c>
      <c r="BN7" s="13">
        <f t="shared" si="72"/>
        <v>19</v>
      </c>
      <c r="BO7" s="13">
        <f t="shared" si="73"/>
        <v>18</v>
      </c>
      <c r="BP7" s="13">
        <f t="shared" si="74"/>
        <v>19</v>
      </c>
      <c r="BQ7" s="13">
        <f t="shared" si="75"/>
        <v>19</v>
      </c>
      <c r="BR7" s="13" t="str">
        <f>IF($M7=Constants!$D$2,RANK($BM7,$BM$4:$BM$60,1),"-")</f>
        <v>-</v>
      </c>
      <c r="BS7" s="13" t="str">
        <f t="shared" si="76"/>
        <v/>
      </c>
      <c r="BT7" s="13" t="str">
        <f>IF($N7=Constants!$B$2,RANK($BM7,$BM$4:$BM$60,1),"-")</f>
        <v>-</v>
      </c>
      <c r="BU7" s="13" t="str">
        <f t="shared" si="77"/>
        <v/>
      </c>
      <c r="BV7" s="13" t="str">
        <f>IF($N7=Constants!$B$3,RANK($BM7,$BM$4:$BM$60,1),"-")</f>
        <v>-</v>
      </c>
      <c r="BW7" s="13" t="str">
        <f t="shared" si="78"/>
        <v/>
      </c>
      <c r="BX7" s="13" t="str">
        <f>IF($N7=Constants!$B$4,RANK($BM7,$BM$4:$BM$60,1),"-")</f>
        <v>-</v>
      </c>
      <c r="BY7" s="13" t="str">
        <f t="shared" si="79"/>
        <v/>
      </c>
      <c r="BZ7" s="13">
        <f>IF($M7=Constants!$D$3,RANK($BM7,$BM$4:$BM$60,1),"-")</f>
        <v>19</v>
      </c>
      <c r="CA7" s="13">
        <f t="shared" si="80"/>
        <v>3</v>
      </c>
      <c r="CB7" s="13" t="str">
        <f>IF($N7=Constants!$B$5,RANK($BM7,$BM$4:$BM$60,1),"-")</f>
        <v>-</v>
      </c>
      <c r="CC7" s="13" t="str">
        <f t="shared" si="81"/>
        <v/>
      </c>
      <c r="CD7" s="13" t="str">
        <f>IF($N7=Constants!$B$6,RANK($BM7,$BM$4:$BM$60,1),"-")</f>
        <v>-</v>
      </c>
      <c r="CE7" s="13" t="str">
        <f t="shared" si="82"/>
        <v/>
      </c>
      <c r="CF7" s="13">
        <f>IF($N7=Constants!$B$7,RANK($BM7,$BM$4:$BM$60,1),"-")</f>
        <v>19</v>
      </c>
      <c r="CG7" s="13">
        <f t="shared" si="83"/>
        <v>1</v>
      </c>
      <c r="CH7" s="13" t="str">
        <f>IF($G7=Constants!$C$4,RANK($BM7,$BM$4:$BM$60,1),"-")</f>
        <v>-</v>
      </c>
      <c r="CI7" s="13" t="str">
        <f t="shared" si="84"/>
        <v xml:space="preserve"> </v>
      </c>
      <c r="CJ7" s="13">
        <f>IF($G7=Constants!$C$2,RANK($BM7,$BM$4:$BM$60,1),"-")</f>
        <v>19</v>
      </c>
      <c r="CK7" s="13">
        <f t="shared" si="85"/>
        <v>9</v>
      </c>
      <c r="CL7" s="13" t="str">
        <f t="shared" si="86"/>
        <v>1</v>
      </c>
      <c r="CM7" s="13">
        <f t="shared" si="87"/>
        <v>9</v>
      </c>
      <c r="CN7" s="13" t="str">
        <f t="shared" si="88"/>
        <v xml:space="preserve"> </v>
      </c>
      <c r="CP7" s="3">
        <f t="shared" si="89"/>
        <v>1</v>
      </c>
      <c r="CQ7" s="3">
        <f t="shared" si="90"/>
        <v>0</v>
      </c>
      <c r="CR7" s="3">
        <f t="shared" si="91"/>
        <v>19</v>
      </c>
      <c r="CS7" s="3">
        <f t="shared" si="92"/>
        <v>19</v>
      </c>
      <c r="CT7" s="3">
        <f t="shared" si="93"/>
        <v>0</v>
      </c>
      <c r="CU7" s="3">
        <f t="shared" si="94"/>
        <v>0</v>
      </c>
      <c r="CV7" s="3">
        <f t="shared" si="95"/>
        <v>19</v>
      </c>
      <c r="CW7" s="3">
        <f t="shared" si="96"/>
        <v>19</v>
      </c>
      <c r="CX7" s="3">
        <f t="shared" si="97"/>
        <v>1</v>
      </c>
      <c r="CY7" s="3">
        <f t="shared" si="98"/>
        <v>0</v>
      </c>
      <c r="CZ7" s="3">
        <f t="shared" si="99"/>
        <v>19</v>
      </c>
      <c r="DA7" s="3">
        <f t="shared" si="100"/>
        <v>19</v>
      </c>
      <c r="DB7" s="3">
        <f t="shared" si="101"/>
        <v>7</v>
      </c>
      <c r="DC7" s="3">
        <f t="shared" si="102"/>
        <v>0</v>
      </c>
      <c r="DD7" s="3">
        <f t="shared" si="103"/>
        <v>19</v>
      </c>
      <c r="DE7" s="3">
        <f t="shared" si="104"/>
        <v>19</v>
      </c>
      <c r="DF7" s="3">
        <f t="shared" si="105"/>
        <v>7</v>
      </c>
      <c r="DG7" s="3">
        <f t="shared" si="106"/>
        <v>0</v>
      </c>
      <c r="DH7" s="3">
        <f t="shared" si="107"/>
        <v>19</v>
      </c>
      <c r="DI7" s="3">
        <f t="shared" si="108"/>
        <v>19</v>
      </c>
      <c r="DJ7" s="3">
        <f t="shared" si="109"/>
        <v>5</v>
      </c>
      <c r="DK7" s="3">
        <f t="shared" si="110"/>
        <v>0</v>
      </c>
      <c r="DL7" s="3">
        <f t="shared" si="111"/>
        <v>19</v>
      </c>
      <c r="DM7" s="3">
        <f t="shared" si="112"/>
        <v>19</v>
      </c>
      <c r="DN7" s="3">
        <f t="shared" si="113"/>
        <v>1</v>
      </c>
      <c r="DO7" s="3">
        <f t="shared" si="114"/>
        <v>0</v>
      </c>
      <c r="DP7" s="3">
        <f t="shared" si="115"/>
        <v>19</v>
      </c>
      <c r="DQ7" s="3">
        <f t="shared" si="116"/>
        <v>19</v>
      </c>
      <c r="DS7" s="3">
        <f t="shared" si="117"/>
        <v>1</v>
      </c>
      <c r="DT7" s="3">
        <f t="shared" si="118"/>
        <v>0</v>
      </c>
      <c r="DU7" s="3">
        <f t="shared" si="119"/>
        <v>19</v>
      </c>
      <c r="DV7" s="3">
        <f t="shared" si="120"/>
        <v>19</v>
      </c>
      <c r="DW7" s="3">
        <f t="shared" si="121"/>
        <v>0</v>
      </c>
      <c r="DX7" s="3">
        <f t="shared" si="122"/>
        <v>0</v>
      </c>
      <c r="DY7" s="3">
        <f t="shared" si="123"/>
        <v>19</v>
      </c>
      <c r="DZ7" s="3">
        <f t="shared" si="124"/>
        <v>19</v>
      </c>
      <c r="EA7" s="3">
        <f t="shared" si="125"/>
        <v>1</v>
      </c>
      <c r="EB7" s="3">
        <f t="shared" si="126"/>
        <v>0</v>
      </c>
      <c r="EC7" s="3">
        <f t="shared" si="127"/>
        <v>19</v>
      </c>
      <c r="ED7" s="3">
        <f t="shared" si="128"/>
        <v>19</v>
      </c>
      <c r="EE7" s="3">
        <f t="shared" si="129"/>
        <v>7</v>
      </c>
      <c r="EF7" s="3">
        <f t="shared" si="130"/>
        <v>0</v>
      </c>
      <c r="EG7" s="3">
        <f t="shared" si="131"/>
        <v>19</v>
      </c>
      <c r="EH7" s="3">
        <f t="shared" si="132"/>
        <v>19</v>
      </c>
      <c r="EI7" s="3">
        <f t="shared" si="133"/>
        <v>7</v>
      </c>
      <c r="EJ7" s="3">
        <f t="shared" si="134"/>
        <v>0</v>
      </c>
      <c r="EK7" s="3">
        <f t="shared" si="135"/>
        <v>19</v>
      </c>
      <c r="EL7" s="3">
        <f t="shared" si="136"/>
        <v>19</v>
      </c>
      <c r="EM7" s="3">
        <f t="shared" si="137"/>
        <v>5</v>
      </c>
      <c r="EN7" s="3">
        <f t="shared" si="138"/>
        <v>0</v>
      </c>
      <c r="EO7" s="3">
        <f t="shared" si="139"/>
        <v>19</v>
      </c>
      <c r="EP7" s="3">
        <f t="shared" si="140"/>
        <v>19</v>
      </c>
      <c r="EQ7" s="3">
        <f t="shared" si="141"/>
        <v>1</v>
      </c>
      <c r="ER7" s="3">
        <f t="shared" si="142"/>
        <v>0</v>
      </c>
      <c r="ES7" s="3">
        <f t="shared" si="143"/>
        <v>19</v>
      </c>
      <c r="ET7" s="3">
        <f t="shared" si="144"/>
        <v>19</v>
      </c>
      <c r="EX7" s="3">
        <f t="shared" si="145"/>
        <v>96</v>
      </c>
      <c r="EY7" s="3" t="str">
        <f t="shared" si="146"/>
        <v>YES</v>
      </c>
      <c r="EZ7" s="3">
        <f t="shared" si="147"/>
        <v>96</v>
      </c>
      <c r="FA7" s="3" t="str">
        <f t="shared" si="148"/>
        <v>YES</v>
      </c>
      <c r="FC7" s="3">
        <f t="shared" si="149"/>
        <v>0</v>
      </c>
      <c r="FD7" s="3">
        <f t="shared" si="150"/>
        <v>0</v>
      </c>
      <c r="FE7" s="3">
        <f t="shared" si="151"/>
        <v>18</v>
      </c>
      <c r="FF7" s="3">
        <f t="shared" si="152"/>
        <v>18</v>
      </c>
      <c r="FG7" s="3">
        <f t="shared" si="153"/>
        <v>0</v>
      </c>
      <c r="FH7" s="3">
        <f t="shared" si="154"/>
        <v>0</v>
      </c>
      <c r="FI7" s="3">
        <f t="shared" si="155"/>
        <v>18</v>
      </c>
      <c r="FJ7" s="3">
        <f t="shared" si="156"/>
        <v>18</v>
      </c>
      <c r="FK7" s="3">
        <f t="shared" si="157"/>
        <v>1</v>
      </c>
      <c r="FL7" s="3">
        <f t="shared" si="158"/>
        <v>0</v>
      </c>
      <c r="FM7" s="3">
        <f t="shared" si="159"/>
        <v>18</v>
      </c>
      <c r="FN7" s="3">
        <f t="shared" si="160"/>
        <v>18</v>
      </c>
      <c r="FO7" s="3">
        <f t="shared" si="161"/>
        <v>5</v>
      </c>
      <c r="FP7" s="3">
        <f t="shared" si="162"/>
        <v>0</v>
      </c>
      <c r="FQ7" s="3">
        <f t="shared" si="163"/>
        <v>18</v>
      </c>
      <c r="FR7" s="3">
        <f t="shared" si="164"/>
        <v>18</v>
      </c>
      <c r="FS7" s="3">
        <f t="shared" si="165"/>
        <v>5</v>
      </c>
      <c r="FT7" s="3">
        <f t="shared" si="166"/>
        <v>0</v>
      </c>
      <c r="FU7" s="3">
        <f t="shared" si="167"/>
        <v>18</v>
      </c>
      <c r="FV7" s="3">
        <f t="shared" si="168"/>
        <v>18</v>
      </c>
      <c r="FW7" s="3">
        <f t="shared" si="169"/>
        <v>2</v>
      </c>
      <c r="FX7" s="3">
        <f t="shared" si="170"/>
        <v>0</v>
      </c>
      <c r="FY7" s="3">
        <f t="shared" si="171"/>
        <v>18</v>
      </c>
      <c r="FZ7" s="3">
        <f t="shared" si="172"/>
        <v>18</v>
      </c>
      <c r="GA7" s="3">
        <f t="shared" si="173"/>
        <v>1</v>
      </c>
      <c r="GB7" s="3">
        <f t="shared" si="174"/>
        <v>0</v>
      </c>
      <c r="GC7" s="3">
        <f t="shared" si="175"/>
        <v>18</v>
      </c>
      <c r="GD7" s="3">
        <f t="shared" si="176"/>
        <v>18</v>
      </c>
      <c r="GG7" s="3">
        <f t="shared" si="177"/>
        <v>0</v>
      </c>
      <c r="GH7" s="3">
        <f t="shared" si="178"/>
        <v>0</v>
      </c>
      <c r="GI7" s="3">
        <f t="shared" si="179"/>
        <v>19</v>
      </c>
      <c r="GJ7" s="3">
        <f t="shared" si="180"/>
        <v>19</v>
      </c>
      <c r="GK7" s="3">
        <f t="shared" si="181"/>
        <v>0</v>
      </c>
      <c r="GL7" s="3">
        <f t="shared" si="182"/>
        <v>0</v>
      </c>
      <c r="GM7" s="3">
        <f t="shared" si="183"/>
        <v>19</v>
      </c>
      <c r="GN7" s="3">
        <f t="shared" si="184"/>
        <v>19</v>
      </c>
      <c r="GO7" s="3">
        <f t="shared" si="185"/>
        <v>1</v>
      </c>
      <c r="GP7" s="3">
        <f t="shared" si="186"/>
        <v>0</v>
      </c>
      <c r="GQ7" s="3">
        <f t="shared" si="187"/>
        <v>19</v>
      </c>
      <c r="GR7" s="3">
        <f t="shared" si="188"/>
        <v>19</v>
      </c>
      <c r="GS7" s="3">
        <f t="shared" si="189"/>
        <v>1</v>
      </c>
      <c r="GT7" s="3">
        <f t="shared" si="190"/>
        <v>0</v>
      </c>
      <c r="GU7" s="3">
        <f t="shared" si="191"/>
        <v>19</v>
      </c>
      <c r="GV7" s="3">
        <f t="shared" si="192"/>
        <v>19</v>
      </c>
      <c r="GW7" s="3">
        <f t="shared" si="193"/>
        <v>3</v>
      </c>
      <c r="GX7" s="3">
        <f t="shared" si="194"/>
        <v>0</v>
      </c>
      <c r="GY7" s="3">
        <f t="shared" si="195"/>
        <v>19</v>
      </c>
      <c r="GZ7" s="3">
        <f t="shared" si="196"/>
        <v>19</v>
      </c>
      <c r="HA7" s="3">
        <f t="shared" si="197"/>
        <v>0</v>
      </c>
      <c r="HB7" s="3">
        <f t="shared" si="198"/>
        <v>0</v>
      </c>
      <c r="HC7" s="3">
        <f t="shared" si="199"/>
        <v>19</v>
      </c>
      <c r="HD7" s="3">
        <f t="shared" si="200"/>
        <v>19</v>
      </c>
      <c r="HE7" s="3">
        <f t="shared" si="201"/>
        <v>1</v>
      </c>
      <c r="HF7" s="3">
        <f t="shared" si="202"/>
        <v>0</v>
      </c>
      <c r="HG7" s="3">
        <f t="shared" si="203"/>
        <v>19</v>
      </c>
      <c r="HH7" s="3">
        <f t="shared" si="204"/>
        <v>19</v>
      </c>
    </row>
    <row r="8" spans="1:216" x14ac:dyDescent="0.2">
      <c r="A8" s="3">
        <f t="shared" si="60"/>
        <v>7</v>
      </c>
      <c r="B8" s="12">
        <v>5</v>
      </c>
      <c r="C8" s="27" t="s">
        <v>84</v>
      </c>
      <c r="D8" s="21"/>
      <c r="E8" s="21" t="s">
        <v>119</v>
      </c>
      <c r="F8" s="12">
        <v>1200</v>
      </c>
      <c r="G8" s="12" t="s">
        <v>46</v>
      </c>
      <c r="H8" s="12"/>
      <c r="I8" s="12"/>
      <c r="J8" s="12"/>
      <c r="K8" s="12"/>
      <c r="L8" s="12"/>
      <c r="M8" s="12" t="s">
        <v>76</v>
      </c>
      <c r="N8" s="12" t="s">
        <v>52</v>
      </c>
      <c r="O8" s="26">
        <v>2</v>
      </c>
      <c r="P8" s="26">
        <v>3</v>
      </c>
      <c r="Q8" s="26">
        <v>5</v>
      </c>
      <c r="R8" s="26">
        <v>0</v>
      </c>
      <c r="S8" s="26">
        <v>2</v>
      </c>
      <c r="T8" s="26">
        <v>5</v>
      </c>
      <c r="U8" s="26">
        <v>2</v>
      </c>
      <c r="V8" s="26">
        <v>2</v>
      </c>
      <c r="W8" s="12"/>
      <c r="X8" s="12"/>
      <c r="Y8" s="13">
        <f t="shared" si="61"/>
        <v>21</v>
      </c>
      <c r="Z8" s="26">
        <v>4</v>
      </c>
      <c r="AA8" s="26">
        <v>4</v>
      </c>
      <c r="AB8" s="26">
        <v>1</v>
      </c>
      <c r="AC8" s="26">
        <v>3</v>
      </c>
      <c r="AD8" s="26">
        <v>2</v>
      </c>
      <c r="AE8" s="26">
        <v>0</v>
      </c>
      <c r="AF8" s="26">
        <v>3</v>
      </c>
      <c r="AG8" s="26">
        <v>4</v>
      </c>
      <c r="AH8" s="12"/>
      <c r="AI8" s="12"/>
      <c r="AJ8" s="13">
        <f t="shared" si="62"/>
        <v>21</v>
      </c>
      <c r="AK8" s="13">
        <f t="shared" si="63"/>
        <v>42</v>
      </c>
      <c r="AL8" s="26">
        <v>0</v>
      </c>
      <c r="AM8" s="26">
        <v>4</v>
      </c>
      <c r="AN8" s="26">
        <v>3</v>
      </c>
      <c r="AO8" s="26">
        <v>0</v>
      </c>
      <c r="AP8" s="26">
        <v>3</v>
      </c>
      <c r="AQ8" s="26">
        <v>0</v>
      </c>
      <c r="AR8" s="26">
        <v>0</v>
      </c>
      <c r="AS8" s="26">
        <v>4</v>
      </c>
      <c r="AT8" s="12"/>
      <c r="AU8" s="12"/>
      <c r="AV8" s="13">
        <f t="shared" si="64"/>
        <v>14</v>
      </c>
      <c r="AW8" s="13">
        <f t="shared" si="65"/>
        <v>56</v>
      </c>
      <c r="AX8" s="12"/>
      <c r="AY8" s="12"/>
      <c r="AZ8" s="12"/>
      <c r="BA8" s="12"/>
      <c r="BB8" s="12"/>
      <c r="BC8" s="12"/>
      <c r="BD8" s="12"/>
      <c r="BE8" s="12"/>
      <c r="BF8" s="12"/>
      <c r="BG8" s="12"/>
      <c r="BH8" s="13">
        <f t="shared" si="66"/>
        <v>0</v>
      </c>
      <c r="BI8" s="13">
        <f t="shared" si="67"/>
        <v>56</v>
      </c>
      <c r="BJ8" s="13">
        <f t="shared" si="68"/>
        <v>8</v>
      </c>
      <c r="BK8" s="13">
        <f t="shared" si="69"/>
        <v>8</v>
      </c>
      <c r="BL8" s="13">
        <f t="shared" si="70"/>
        <v>7</v>
      </c>
      <c r="BM8" s="13">
        <f t="shared" si="71"/>
        <v>7</v>
      </c>
      <c r="BN8" s="13">
        <f t="shared" si="72"/>
        <v>7</v>
      </c>
      <c r="BO8" s="13">
        <f t="shared" si="73"/>
        <v>8</v>
      </c>
      <c r="BP8" s="13">
        <f t="shared" si="74"/>
        <v>7</v>
      </c>
      <c r="BQ8" s="13">
        <f t="shared" si="75"/>
        <v>7</v>
      </c>
      <c r="BR8" s="13">
        <f>IF($M8=Constants!$D$2,RANK($BM8,$BM$4:$BM$60,1),"-")</f>
        <v>7</v>
      </c>
      <c r="BS8" s="13">
        <f t="shared" si="76"/>
        <v>7</v>
      </c>
      <c r="BT8" s="13">
        <f>IF($N8=Constants!$B$2,RANK($BM8,$BM$4:$BM$60,1),"-")</f>
        <v>7</v>
      </c>
      <c r="BU8" s="13">
        <f t="shared" si="77"/>
        <v>6</v>
      </c>
      <c r="BV8" s="13" t="str">
        <f>IF($N8=Constants!$B$3,RANK($BM8,$BM$4:$BM$60,1),"-")</f>
        <v>-</v>
      </c>
      <c r="BW8" s="13" t="str">
        <f t="shared" si="78"/>
        <v/>
      </c>
      <c r="BX8" s="13" t="str">
        <f>IF($N8=Constants!$B$4,RANK($BM8,$BM$4:$BM$60,1),"-")</f>
        <v>-</v>
      </c>
      <c r="BY8" s="13" t="str">
        <f t="shared" si="79"/>
        <v/>
      </c>
      <c r="BZ8" s="13" t="str">
        <f>IF($M8=Constants!$D$3,RANK($BM8,$BM$4:$BM$60,1),"-")</f>
        <v>-</v>
      </c>
      <c r="CA8" s="13" t="str">
        <f t="shared" si="80"/>
        <v/>
      </c>
      <c r="CB8" s="13" t="str">
        <f>IF($N8=Constants!$B$5,RANK($BM8,$BM$4:$BM$60,1),"-")</f>
        <v>-</v>
      </c>
      <c r="CC8" s="13" t="str">
        <f t="shared" si="81"/>
        <v/>
      </c>
      <c r="CD8" s="13" t="str">
        <f>IF($N8=Constants!$B$6,RANK($BM8,$BM$4:$BM$60,1),"-")</f>
        <v>-</v>
      </c>
      <c r="CE8" s="13" t="str">
        <f t="shared" si="82"/>
        <v/>
      </c>
      <c r="CF8" s="13" t="str">
        <f>IF($N8=Constants!$B$7,RANK($BM8,$BM$4:$BM$60,1),"-")</f>
        <v>-</v>
      </c>
      <c r="CG8" s="13" t="str">
        <f t="shared" si="83"/>
        <v/>
      </c>
      <c r="CH8" s="13" t="str">
        <f>IF($G8=Constants!$C$4,RANK($BM8,$BM$4:$BM$60,1),"-")</f>
        <v>-</v>
      </c>
      <c r="CI8" s="13" t="str">
        <f t="shared" si="84"/>
        <v xml:space="preserve"> </v>
      </c>
      <c r="CJ8" s="13">
        <f>IF($G8=Constants!$C$2,RANK($BM8,$BM$4:$BM$60,1),"-")</f>
        <v>7</v>
      </c>
      <c r="CK8" s="13">
        <f t="shared" si="85"/>
        <v>1</v>
      </c>
      <c r="CL8" s="13" t="str">
        <f t="shared" si="86"/>
        <v>6</v>
      </c>
      <c r="CM8" s="13">
        <f t="shared" si="87"/>
        <v>1</v>
      </c>
      <c r="CN8" s="13" t="str">
        <f t="shared" si="88"/>
        <v xml:space="preserve"> </v>
      </c>
      <c r="CP8" s="3">
        <f t="shared" si="89"/>
        <v>6</v>
      </c>
      <c r="CQ8" s="3">
        <f t="shared" si="90"/>
        <v>0</v>
      </c>
      <c r="CR8" s="3">
        <f t="shared" si="91"/>
        <v>7</v>
      </c>
      <c r="CS8" s="3">
        <f t="shared" si="92"/>
        <v>7</v>
      </c>
      <c r="CT8" s="3">
        <f t="shared" si="93"/>
        <v>1</v>
      </c>
      <c r="CU8" s="3">
        <f t="shared" si="94"/>
        <v>0</v>
      </c>
      <c r="CV8" s="3">
        <f t="shared" si="95"/>
        <v>7</v>
      </c>
      <c r="CW8" s="3">
        <f t="shared" si="96"/>
        <v>7</v>
      </c>
      <c r="CX8" s="3">
        <f t="shared" si="97"/>
        <v>5</v>
      </c>
      <c r="CY8" s="3">
        <f t="shared" si="98"/>
        <v>0</v>
      </c>
      <c r="CZ8" s="3">
        <f t="shared" si="99"/>
        <v>7</v>
      </c>
      <c r="DA8" s="3">
        <f t="shared" si="100"/>
        <v>7</v>
      </c>
      <c r="DB8" s="3">
        <f t="shared" si="101"/>
        <v>5</v>
      </c>
      <c r="DC8" s="3">
        <f t="shared" si="102"/>
        <v>0</v>
      </c>
      <c r="DD8" s="3">
        <f t="shared" si="103"/>
        <v>7</v>
      </c>
      <c r="DE8" s="3">
        <f t="shared" si="104"/>
        <v>7</v>
      </c>
      <c r="DF8" s="3">
        <f t="shared" si="105"/>
        <v>5</v>
      </c>
      <c r="DG8" s="3">
        <f t="shared" si="106"/>
        <v>0</v>
      </c>
      <c r="DH8" s="3">
        <f t="shared" si="107"/>
        <v>7</v>
      </c>
      <c r="DI8" s="3">
        <f t="shared" si="108"/>
        <v>7</v>
      </c>
      <c r="DJ8" s="3">
        <f t="shared" si="109"/>
        <v>2</v>
      </c>
      <c r="DK8" s="3">
        <f t="shared" si="110"/>
        <v>0</v>
      </c>
      <c r="DL8" s="3">
        <f t="shared" si="111"/>
        <v>7</v>
      </c>
      <c r="DM8" s="3">
        <f t="shared" si="112"/>
        <v>7</v>
      </c>
      <c r="DN8" s="3">
        <f t="shared" si="113"/>
        <v>0</v>
      </c>
      <c r="DO8" s="3">
        <f t="shared" si="114"/>
        <v>0</v>
      </c>
      <c r="DP8" s="3">
        <f t="shared" si="115"/>
        <v>7</v>
      </c>
      <c r="DQ8" s="3">
        <f t="shared" si="116"/>
        <v>7</v>
      </c>
      <c r="DS8" s="3">
        <f t="shared" si="117"/>
        <v>6</v>
      </c>
      <c r="DT8" s="3">
        <f t="shared" si="118"/>
        <v>0</v>
      </c>
      <c r="DU8" s="3">
        <f t="shared" si="119"/>
        <v>7</v>
      </c>
      <c r="DV8" s="3">
        <f t="shared" si="120"/>
        <v>7</v>
      </c>
      <c r="DW8" s="3">
        <f t="shared" si="121"/>
        <v>1</v>
      </c>
      <c r="DX8" s="3">
        <f t="shared" si="122"/>
        <v>0</v>
      </c>
      <c r="DY8" s="3">
        <f t="shared" si="123"/>
        <v>7</v>
      </c>
      <c r="DZ8" s="3">
        <f t="shared" si="124"/>
        <v>7</v>
      </c>
      <c r="EA8" s="3">
        <f t="shared" si="125"/>
        <v>5</v>
      </c>
      <c r="EB8" s="3">
        <f t="shared" si="126"/>
        <v>0</v>
      </c>
      <c r="EC8" s="3">
        <f t="shared" si="127"/>
        <v>7</v>
      </c>
      <c r="ED8" s="3">
        <f t="shared" si="128"/>
        <v>7</v>
      </c>
      <c r="EE8" s="3">
        <f t="shared" si="129"/>
        <v>5</v>
      </c>
      <c r="EF8" s="3">
        <f t="shared" si="130"/>
        <v>0</v>
      </c>
      <c r="EG8" s="3">
        <f t="shared" si="131"/>
        <v>7</v>
      </c>
      <c r="EH8" s="3">
        <f t="shared" si="132"/>
        <v>7</v>
      </c>
      <c r="EI8" s="3">
        <f t="shared" si="133"/>
        <v>5</v>
      </c>
      <c r="EJ8" s="3">
        <f t="shared" si="134"/>
        <v>0</v>
      </c>
      <c r="EK8" s="3">
        <f t="shared" si="135"/>
        <v>7</v>
      </c>
      <c r="EL8" s="3">
        <f t="shared" si="136"/>
        <v>7</v>
      </c>
      <c r="EM8" s="3">
        <f t="shared" si="137"/>
        <v>2</v>
      </c>
      <c r="EN8" s="3">
        <f t="shared" si="138"/>
        <v>0</v>
      </c>
      <c r="EO8" s="3">
        <f t="shared" si="139"/>
        <v>7</v>
      </c>
      <c r="EP8" s="3">
        <f t="shared" si="140"/>
        <v>7</v>
      </c>
      <c r="EQ8" s="3">
        <f t="shared" si="141"/>
        <v>0</v>
      </c>
      <c r="ER8" s="3">
        <f t="shared" si="142"/>
        <v>0</v>
      </c>
      <c r="ES8" s="3">
        <f t="shared" si="143"/>
        <v>7</v>
      </c>
      <c r="ET8" s="3">
        <f t="shared" si="144"/>
        <v>7</v>
      </c>
      <c r="EX8" s="3">
        <f t="shared" si="145"/>
        <v>56</v>
      </c>
      <c r="EY8" s="3" t="str">
        <f t="shared" si="146"/>
        <v>YES</v>
      </c>
      <c r="EZ8" s="3">
        <f t="shared" si="147"/>
        <v>56</v>
      </c>
      <c r="FA8" s="3" t="str">
        <f t="shared" si="148"/>
        <v>YES</v>
      </c>
      <c r="FC8" s="3">
        <f t="shared" si="149"/>
        <v>2</v>
      </c>
      <c r="FD8" s="3">
        <f t="shared" si="150"/>
        <v>0</v>
      </c>
      <c r="FE8" s="3">
        <f t="shared" si="151"/>
        <v>8</v>
      </c>
      <c r="FF8" s="3">
        <f t="shared" si="152"/>
        <v>8</v>
      </c>
      <c r="FG8" s="3">
        <f t="shared" si="153"/>
        <v>1</v>
      </c>
      <c r="FH8" s="3">
        <f t="shared" si="154"/>
        <v>0</v>
      </c>
      <c r="FI8" s="3">
        <f t="shared" si="155"/>
        <v>8</v>
      </c>
      <c r="FJ8" s="3">
        <f t="shared" si="156"/>
        <v>8</v>
      </c>
      <c r="FK8" s="3">
        <f t="shared" si="157"/>
        <v>5</v>
      </c>
      <c r="FL8" s="3">
        <f t="shared" si="158"/>
        <v>0</v>
      </c>
      <c r="FM8" s="3">
        <f t="shared" si="159"/>
        <v>8</v>
      </c>
      <c r="FN8" s="3">
        <f t="shared" si="160"/>
        <v>8</v>
      </c>
      <c r="FO8" s="3">
        <f t="shared" si="161"/>
        <v>3</v>
      </c>
      <c r="FP8" s="3">
        <f t="shared" si="162"/>
        <v>0</v>
      </c>
      <c r="FQ8" s="3">
        <f t="shared" si="163"/>
        <v>8</v>
      </c>
      <c r="FR8" s="3">
        <f t="shared" si="164"/>
        <v>8</v>
      </c>
      <c r="FS8" s="3">
        <f t="shared" si="165"/>
        <v>3</v>
      </c>
      <c r="FT8" s="3">
        <f t="shared" si="166"/>
        <v>0</v>
      </c>
      <c r="FU8" s="3">
        <f t="shared" si="167"/>
        <v>8</v>
      </c>
      <c r="FV8" s="3">
        <f t="shared" si="168"/>
        <v>8</v>
      </c>
      <c r="FW8" s="3">
        <f t="shared" si="169"/>
        <v>2</v>
      </c>
      <c r="FX8" s="3">
        <f t="shared" si="170"/>
        <v>0</v>
      </c>
      <c r="FY8" s="3">
        <f t="shared" si="171"/>
        <v>8</v>
      </c>
      <c r="FZ8" s="3">
        <f t="shared" si="172"/>
        <v>8</v>
      </c>
      <c r="GA8" s="3">
        <f t="shared" si="173"/>
        <v>0</v>
      </c>
      <c r="GB8" s="3">
        <f t="shared" si="174"/>
        <v>0</v>
      </c>
      <c r="GC8" s="3">
        <f t="shared" si="175"/>
        <v>8</v>
      </c>
      <c r="GD8" s="3">
        <f t="shared" si="176"/>
        <v>8</v>
      </c>
      <c r="GG8" s="3">
        <f t="shared" si="177"/>
        <v>1</v>
      </c>
      <c r="GH8" s="3">
        <f t="shared" si="178"/>
        <v>0</v>
      </c>
      <c r="GI8" s="3">
        <f t="shared" si="179"/>
        <v>7</v>
      </c>
      <c r="GJ8" s="3">
        <f t="shared" si="180"/>
        <v>7</v>
      </c>
      <c r="GK8" s="3">
        <f t="shared" si="181"/>
        <v>0</v>
      </c>
      <c r="GL8" s="3">
        <f t="shared" si="182"/>
        <v>0.01</v>
      </c>
      <c r="GM8" s="3">
        <f t="shared" si="183"/>
        <v>7.01</v>
      </c>
      <c r="GN8" s="3">
        <f t="shared" si="184"/>
        <v>8</v>
      </c>
      <c r="GO8" s="3">
        <f t="shared" si="185"/>
        <v>4</v>
      </c>
      <c r="GP8" s="3">
        <f t="shared" si="186"/>
        <v>0</v>
      </c>
      <c r="GQ8" s="3">
        <f t="shared" si="187"/>
        <v>8</v>
      </c>
      <c r="GR8" s="3">
        <f t="shared" si="188"/>
        <v>8</v>
      </c>
      <c r="GS8" s="3">
        <f t="shared" si="189"/>
        <v>1</v>
      </c>
      <c r="GT8" s="3">
        <f t="shared" si="190"/>
        <v>0</v>
      </c>
      <c r="GU8" s="3">
        <f t="shared" si="191"/>
        <v>8</v>
      </c>
      <c r="GV8" s="3">
        <f t="shared" si="192"/>
        <v>8</v>
      </c>
      <c r="GW8" s="3">
        <f t="shared" si="193"/>
        <v>0</v>
      </c>
      <c r="GX8" s="3">
        <f t="shared" si="194"/>
        <v>0</v>
      </c>
      <c r="GY8" s="3">
        <f t="shared" si="195"/>
        <v>8</v>
      </c>
      <c r="GZ8" s="3">
        <f t="shared" si="196"/>
        <v>8</v>
      </c>
      <c r="HA8" s="3">
        <f t="shared" si="197"/>
        <v>2</v>
      </c>
      <c r="HB8" s="3">
        <f t="shared" si="198"/>
        <v>0</v>
      </c>
      <c r="HC8" s="3">
        <f t="shared" si="199"/>
        <v>8</v>
      </c>
      <c r="HD8" s="3">
        <f t="shared" si="200"/>
        <v>8</v>
      </c>
      <c r="HE8" s="3">
        <f t="shared" si="201"/>
        <v>0</v>
      </c>
      <c r="HF8" s="3">
        <f t="shared" si="202"/>
        <v>0</v>
      </c>
      <c r="HG8" s="3">
        <f t="shared" si="203"/>
        <v>8</v>
      </c>
      <c r="HH8" s="3">
        <f t="shared" si="204"/>
        <v>8</v>
      </c>
    </row>
    <row r="9" spans="1:216" x14ac:dyDescent="0.2">
      <c r="A9" s="3">
        <f t="shared" si="60"/>
        <v>27</v>
      </c>
      <c r="B9" s="12">
        <v>6</v>
      </c>
      <c r="C9" s="27" t="s">
        <v>85</v>
      </c>
      <c r="D9" s="21"/>
      <c r="E9" s="21" t="s">
        <v>120</v>
      </c>
      <c r="F9" s="12">
        <v>1340</v>
      </c>
      <c r="G9" s="12" t="s">
        <v>46</v>
      </c>
      <c r="H9" s="12"/>
      <c r="I9" s="12"/>
      <c r="J9" s="12"/>
      <c r="K9" s="12"/>
      <c r="L9" s="12"/>
      <c r="M9" s="12" t="s">
        <v>77</v>
      </c>
      <c r="N9" s="12" t="s">
        <v>73</v>
      </c>
      <c r="O9" s="26">
        <v>7</v>
      </c>
      <c r="P9" s="26">
        <v>8</v>
      </c>
      <c r="Q9" s="26">
        <v>7</v>
      </c>
      <c r="R9" s="26">
        <v>7</v>
      </c>
      <c r="S9" s="26">
        <v>5</v>
      </c>
      <c r="T9" s="26">
        <v>8</v>
      </c>
      <c r="U9" s="26">
        <v>6</v>
      </c>
      <c r="V9" s="26">
        <v>3</v>
      </c>
      <c r="W9" s="12"/>
      <c r="X9" s="12"/>
      <c r="Y9" s="13">
        <f t="shared" si="61"/>
        <v>51</v>
      </c>
      <c r="Z9" s="26">
        <v>6</v>
      </c>
      <c r="AA9" s="26">
        <v>4</v>
      </c>
      <c r="AB9" s="26">
        <v>7</v>
      </c>
      <c r="AC9" s="26">
        <v>6</v>
      </c>
      <c r="AD9" s="26">
        <v>8</v>
      </c>
      <c r="AE9" s="26">
        <v>7</v>
      </c>
      <c r="AF9" s="26">
        <v>4</v>
      </c>
      <c r="AG9" s="26">
        <v>7</v>
      </c>
      <c r="AH9" s="12"/>
      <c r="AI9" s="12"/>
      <c r="AJ9" s="13">
        <f t="shared" si="62"/>
        <v>49</v>
      </c>
      <c r="AK9" s="13">
        <f t="shared" si="63"/>
        <v>100</v>
      </c>
      <c r="AL9" s="26">
        <v>8</v>
      </c>
      <c r="AM9" s="26">
        <v>9</v>
      </c>
      <c r="AN9" s="26">
        <v>8</v>
      </c>
      <c r="AO9" s="26">
        <v>7</v>
      </c>
      <c r="AP9" s="26">
        <v>4</v>
      </c>
      <c r="AQ9" s="26">
        <v>4</v>
      </c>
      <c r="AR9" s="26">
        <v>4</v>
      </c>
      <c r="AS9" s="26">
        <v>5</v>
      </c>
      <c r="AT9" s="12"/>
      <c r="AU9" s="12"/>
      <c r="AV9" s="13">
        <f t="shared" si="64"/>
        <v>49</v>
      </c>
      <c r="AW9" s="13">
        <f t="shared" si="65"/>
        <v>149</v>
      </c>
      <c r="AX9" s="12"/>
      <c r="AY9" s="12"/>
      <c r="AZ9" s="12"/>
      <c r="BA9" s="12"/>
      <c r="BB9" s="12"/>
      <c r="BC9" s="12"/>
      <c r="BD9" s="12"/>
      <c r="BE9" s="12"/>
      <c r="BF9" s="12"/>
      <c r="BG9" s="12"/>
      <c r="BH9" s="13">
        <f t="shared" si="66"/>
        <v>0</v>
      </c>
      <c r="BI9" s="13">
        <f t="shared" si="67"/>
        <v>149</v>
      </c>
      <c r="BJ9" s="13">
        <f t="shared" si="68"/>
        <v>24</v>
      </c>
      <c r="BK9" s="13">
        <f t="shared" si="69"/>
        <v>27</v>
      </c>
      <c r="BL9" s="13">
        <f t="shared" si="70"/>
        <v>27</v>
      </c>
      <c r="BM9" s="13">
        <f t="shared" si="71"/>
        <v>27</v>
      </c>
      <c r="BN9" s="13">
        <f t="shared" si="72"/>
        <v>24</v>
      </c>
      <c r="BO9" s="13">
        <f t="shared" si="73"/>
        <v>27</v>
      </c>
      <c r="BP9" s="13">
        <f t="shared" si="74"/>
        <v>27</v>
      </c>
      <c r="BQ9" s="13">
        <f t="shared" si="75"/>
        <v>27</v>
      </c>
      <c r="BR9" s="13" t="str">
        <f>IF($M9=Constants!$D$2,RANK($BM9,$BM$4:$BM$60,1),"-")</f>
        <v>-</v>
      </c>
      <c r="BS9" s="13" t="str">
        <f t="shared" si="76"/>
        <v/>
      </c>
      <c r="BT9" s="13" t="str">
        <f>IF($N9=Constants!$B$2,RANK($BM9,$BM$4:$BM$60,1),"-")</f>
        <v>-</v>
      </c>
      <c r="BU9" s="13" t="str">
        <f t="shared" si="77"/>
        <v/>
      </c>
      <c r="BV9" s="13" t="str">
        <f>IF($N9=Constants!$B$3,RANK($BM9,$BM$4:$BM$60,1),"-")</f>
        <v>-</v>
      </c>
      <c r="BW9" s="13" t="str">
        <f t="shared" si="78"/>
        <v/>
      </c>
      <c r="BX9" s="13" t="str">
        <f>IF($N9=Constants!$B$4,RANK($BM9,$BM$4:$BM$60,1),"-")</f>
        <v>-</v>
      </c>
      <c r="BY9" s="13" t="str">
        <f t="shared" si="79"/>
        <v/>
      </c>
      <c r="BZ9" s="13">
        <f>IF($M9=Constants!$D$3,RANK($BM9,$BM$4:$BM$60,1),"-")</f>
        <v>27</v>
      </c>
      <c r="CA9" s="13">
        <f t="shared" si="80"/>
        <v>7</v>
      </c>
      <c r="CB9" s="13" t="str">
        <f>IF($N9=Constants!$B$5,RANK($BM9,$BM$4:$BM$60,1),"-")</f>
        <v>-</v>
      </c>
      <c r="CC9" s="13" t="str">
        <f t="shared" si="81"/>
        <v/>
      </c>
      <c r="CD9" s="13">
        <f>IF($N9=Constants!$B$6,RANK($BM9,$BM$4:$BM$60,1),"-")</f>
        <v>27</v>
      </c>
      <c r="CE9" s="13">
        <f t="shared" si="82"/>
        <v>4</v>
      </c>
      <c r="CF9" s="13" t="str">
        <f>IF($N9=Constants!$B$7,RANK($BM9,$BM$4:$BM$60,1),"-")</f>
        <v>-</v>
      </c>
      <c r="CG9" s="13" t="str">
        <f t="shared" si="83"/>
        <v/>
      </c>
      <c r="CH9" s="13" t="str">
        <f>IF($G9=Constants!$C$4,RANK($BM9,$BM$4:$BM$60,1),"-")</f>
        <v>-</v>
      </c>
      <c r="CI9" s="13" t="str">
        <f t="shared" si="84"/>
        <v xml:space="preserve"> </v>
      </c>
      <c r="CJ9" s="13">
        <f>IF($G9=Constants!$C$2,RANK($BM9,$BM$4:$BM$60,1),"-")</f>
        <v>27</v>
      </c>
      <c r="CK9" s="13">
        <f t="shared" si="85"/>
        <v>15</v>
      </c>
      <c r="CL9" s="13" t="str">
        <f t="shared" si="86"/>
        <v>4</v>
      </c>
      <c r="CM9" s="13">
        <f t="shared" si="87"/>
        <v>15</v>
      </c>
      <c r="CN9" s="13" t="str">
        <f t="shared" si="88"/>
        <v xml:space="preserve"> </v>
      </c>
      <c r="CP9" s="3">
        <f t="shared" si="89"/>
        <v>0</v>
      </c>
      <c r="CQ9" s="3">
        <f t="shared" si="90"/>
        <v>0</v>
      </c>
      <c r="CR9" s="3">
        <f t="shared" si="91"/>
        <v>27</v>
      </c>
      <c r="CS9" s="3">
        <f t="shared" si="92"/>
        <v>27</v>
      </c>
      <c r="CT9" s="3">
        <f t="shared" si="93"/>
        <v>0</v>
      </c>
      <c r="CU9" s="3">
        <f t="shared" si="94"/>
        <v>0</v>
      </c>
      <c r="CV9" s="3">
        <f t="shared" si="95"/>
        <v>27</v>
      </c>
      <c r="CW9" s="3">
        <f t="shared" si="96"/>
        <v>27</v>
      </c>
      <c r="CX9" s="3">
        <f t="shared" si="97"/>
        <v>0</v>
      </c>
      <c r="CY9" s="3">
        <f t="shared" si="98"/>
        <v>0</v>
      </c>
      <c r="CZ9" s="3">
        <f t="shared" si="99"/>
        <v>27</v>
      </c>
      <c r="DA9" s="3">
        <f t="shared" si="100"/>
        <v>27</v>
      </c>
      <c r="DB9" s="3">
        <f t="shared" si="101"/>
        <v>1</v>
      </c>
      <c r="DC9" s="3">
        <f t="shared" si="102"/>
        <v>0</v>
      </c>
      <c r="DD9" s="3">
        <f t="shared" si="103"/>
        <v>27</v>
      </c>
      <c r="DE9" s="3">
        <f t="shared" si="104"/>
        <v>27</v>
      </c>
      <c r="DF9" s="3">
        <f t="shared" si="105"/>
        <v>5</v>
      </c>
      <c r="DG9" s="3">
        <f t="shared" si="106"/>
        <v>0</v>
      </c>
      <c r="DH9" s="3">
        <f t="shared" si="107"/>
        <v>27</v>
      </c>
      <c r="DI9" s="3">
        <f t="shared" si="108"/>
        <v>27</v>
      </c>
      <c r="DJ9" s="3">
        <f t="shared" si="109"/>
        <v>2</v>
      </c>
      <c r="DK9" s="3">
        <f t="shared" si="110"/>
        <v>0</v>
      </c>
      <c r="DL9" s="3">
        <f t="shared" si="111"/>
        <v>27</v>
      </c>
      <c r="DM9" s="3">
        <f t="shared" si="112"/>
        <v>27</v>
      </c>
      <c r="DN9" s="3">
        <f t="shared" si="113"/>
        <v>3</v>
      </c>
      <c r="DO9" s="3">
        <f t="shared" si="114"/>
        <v>0</v>
      </c>
      <c r="DP9" s="3">
        <f t="shared" si="115"/>
        <v>27</v>
      </c>
      <c r="DQ9" s="3">
        <f t="shared" si="116"/>
        <v>27</v>
      </c>
      <c r="DS9" s="3">
        <f t="shared" si="117"/>
        <v>0</v>
      </c>
      <c r="DT9" s="3">
        <f t="shared" si="118"/>
        <v>0</v>
      </c>
      <c r="DU9" s="3">
        <f t="shared" si="119"/>
        <v>27</v>
      </c>
      <c r="DV9" s="3">
        <f t="shared" si="120"/>
        <v>27</v>
      </c>
      <c r="DW9" s="3">
        <f t="shared" si="121"/>
        <v>0</v>
      </c>
      <c r="DX9" s="3">
        <f t="shared" si="122"/>
        <v>0</v>
      </c>
      <c r="DY9" s="3">
        <f t="shared" si="123"/>
        <v>27</v>
      </c>
      <c r="DZ9" s="3">
        <f t="shared" si="124"/>
        <v>27</v>
      </c>
      <c r="EA9" s="3">
        <f t="shared" si="125"/>
        <v>0</v>
      </c>
      <c r="EB9" s="3">
        <f t="shared" si="126"/>
        <v>0</v>
      </c>
      <c r="EC9" s="3">
        <f t="shared" si="127"/>
        <v>27</v>
      </c>
      <c r="ED9" s="3">
        <f t="shared" si="128"/>
        <v>27</v>
      </c>
      <c r="EE9" s="3">
        <f t="shared" si="129"/>
        <v>1</v>
      </c>
      <c r="EF9" s="3">
        <f t="shared" si="130"/>
        <v>0</v>
      </c>
      <c r="EG9" s="3">
        <f t="shared" si="131"/>
        <v>27</v>
      </c>
      <c r="EH9" s="3">
        <f t="shared" si="132"/>
        <v>27</v>
      </c>
      <c r="EI9" s="3">
        <f t="shared" si="133"/>
        <v>5</v>
      </c>
      <c r="EJ9" s="3">
        <f t="shared" si="134"/>
        <v>0</v>
      </c>
      <c r="EK9" s="3">
        <f t="shared" si="135"/>
        <v>27</v>
      </c>
      <c r="EL9" s="3">
        <f t="shared" si="136"/>
        <v>27</v>
      </c>
      <c r="EM9" s="3">
        <f t="shared" si="137"/>
        <v>2</v>
      </c>
      <c r="EN9" s="3">
        <f t="shared" si="138"/>
        <v>0</v>
      </c>
      <c r="EO9" s="3">
        <f t="shared" si="139"/>
        <v>27</v>
      </c>
      <c r="EP9" s="3">
        <f t="shared" si="140"/>
        <v>27</v>
      </c>
      <c r="EQ9" s="3">
        <f t="shared" si="141"/>
        <v>3</v>
      </c>
      <c r="ER9" s="3">
        <f t="shared" si="142"/>
        <v>0</v>
      </c>
      <c r="ES9" s="3">
        <f t="shared" si="143"/>
        <v>27</v>
      </c>
      <c r="ET9" s="3">
        <f t="shared" si="144"/>
        <v>27</v>
      </c>
      <c r="EX9" s="3">
        <f t="shared" si="145"/>
        <v>149</v>
      </c>
      <c r="EY9" s="3" t="str">
        <f t="shared" si="146"/>
        <v>YES</v>
      </c>
      <c r="EZ9" s="3">
        <f t="shared" si="147"/>
        <v>149</v>
      </c>
      <c r="FA9" s="3" t="str">
        <f t="shared" si="148"/>
        <v>YES</v>
      </c>
      <c r="FC9" s="3">
        <f t="shared" si="149"/>
        <v>0</v>
      </c>
      <c r="FD9" s="3">
        <f t="shared" si="150"/>
        <v>0</v>
      </c>
      <c r="FE9" s="3">
        <f t="shared" si="151"/>
        <v>27</v>
      </c>
      <c r="FF9" s="3">
        <f t="shared" si="152"/>
        <v>27</v>
      </c>
      <c r="FG9" s="3">
        <f t="shared" si="153"/>
        <v>0</v>
      </c>
      <c r="FH9" s="3">
        <f t="shared" si="154"/>
        <v>0</v>
      </c>
      <c r="FI9" s="3">
        <f t="shared" si="155"/>
        <v>27</v>
      </c>
      <c r="FJ9" s="3">
        <f t="shared" si="156"/>
        <v>27</v>
      </c>
      <c r="FK9" s="3">
        <f t="shared" si="157"/>
        <v>0</v>
      </c>
      <c r="FL9" s="3">
        <f t="shared" si="158"/>
        <v>0</v>
      </c>
      <c r="FM9" s="3">
        <f t="shared" si="159"/>
        <v>27</v>
      </c>
      <c r="FN9" s="3">
        <f t="shared" si="160"/>
        <v>27</v>
      </c>
      <c r="FO9" s="3">
        <f t="shared" si="161"/>
        <v>1</v>
      </c>
      <c r="FP9" s="3">
        <f t="shared" si="162"/>
        <v>0</v>
      </c>
      <c r="FQ9" s="3">
        <f t="shared" si="163"/>
        <v>27</v>
      </c>
      <c r="FR9" s="3">
        <f t="shared" si="164"/>
        <v>27</v>
      </c>
      <c r="FS9" s="3">
        <f t="shared" si="165"/>
        <v>2</v>
      </c>
      <c r="FT9" s="3">
        <f t="shared" si="166"/>
        <v>0</v>
      </c>
      <c r="FU9" s="3">
        <f t="shared" si="167"/>
        <v>27</v>
      </c>
      <c r="FV9" s="3">
        <f t="shared" si="168"/>
        <v>27</v>
      </c>
      <c r="FW9" s="3">
        <f t="shared" si="169"/>
        <v>1</v>
      </c>
      <c r="FX9" s="3">
        <f t="shared" si="170"/>
        <v>0</v>
      </c>
      <c r="FY9" s="3">
        <f t="shared" si="171"/>
        <v>27</v>
      </c>
      <c r="FZ9" s="3">
        <f t="shared" si="172"/>
        <v>27</v>
      </c>
      <c r="GA9" s="3">
        <f t="shared" si="173"/>
        <v>3</v>
      </c>
      <c r="GB9" s="3">
        <f t="shared" si="174"/>
        <v>0</v>
      </c>
      <c r="GC9" s="3">
        <f t="shared" si="175"/>
        <v>27</v>
      </c>
      <c r="GD9" s="3">
        <f t="shared" si="176"/>
        <v>27</v>
      </c>
      <c r="GG9" s="3">
        <f t="shared" si="177"/>
        <v>0</v>
      </c>
      <c r="GH9" s="3">
        <f t="shared" si="178"/>
        <v>0</v>
      </c>
      <c r="GI9" s="3">
        <f t="shared" si="179"/>
        <v>24</v>
      </c>
      <c r="GJ9" s="3">
        <f t="shared" si="180"/>
        <v>24</v>
      </c>
      <c r="GK9" s="3">
        <f t="shared" si="181"/>
        <v>0</v>
      </c>
      <c r="GL9" s="3">
        <f t="shared" si="182"/>
        <v>0.01</v>
      </c>
      <c r="GM9" s="3">
        <f t="shared" si="183"/>
        <v>24.01</v>
      </c>
      <c r="GN9" s="3">
        <f t="shared" si="184"/>
        <v>24</v>
      </c>
      <c r="GO9" s="3">
        <f t="shared" si="185"/>
        <v>0</v>
      </c>
      <c r="GP9" s="3">
        <f t="shared" si="186"/>
        <v>1.2E-2</v>
      </c>
      <c r="GQ9" s="3">
        <f t="shared" si="187"/>
        <v>24.012</v>
      </c>
      <c r="GR9" s="3">
        <f t="shared" si="188"/>
        <v>24</v>
      </c>
      <c r="GS9" s="3">
        <f t="shared" si="189"/>
        <v>1</v>
      </c>
      <c r="GT9" s="3">
        <f t="shared" si="190"/>
        <v>0.01</v>
      </c>
      <c r="GU9" s="3">
        <f t="shared" si="191"/>
        <v>24.01</v>
      </c>
      <c r="GV9" s="3">
        <f t="shared" si="192"/>
        <v>24</v>
      </c>
      <c r="GW9" s="3">
        <f t="shared" si="193"/>
        <v>0</v>
      </c>
      <c r="GX9" s="3">
        <f t="shared" si="194"/>
        <v>0</v>
      </c>
      <c r="GY9" s="3">
        <f t="shared" si="195"/>
        <v>24</v>
      </c>
      <c r="GZ9" s="3">
        <f t="shared" si="196"/>
        <v>24</v>
      </c>
      <c r="HA9" s="3">
        <f t="shared" si="197"/>
        <v>1</v>
      </c>
      <c r="HB9" s="3">
        <f t="shared" si="198"/>
        <v>0</v>
      </c>
      <c r="HC9" s="3">
        <f t="shared" si="199"/>
        <v>24</v>
      </c>
      <c r="HD9" s="3">
        <f t="shared" si="200"/>
        <v>24</v>
      </c>
      <c r="HE9" s="3">
        <f t="shared" si="201"/>
        <v>1</v>
      </c>
      <c r="HF9" s="3">
        <f t="shared" si="202"/>
        <v>0</v>
      </c>
      <c r="HG9" s="3">
        <f t="shared" si="203"/>
        <v>24</v>
      </c>
      <c r="HH9" s="3">
        <f t="shared" si="204"/>
        <v>24</v>
      </c>
    </row>
    <row r="10" spans="1:216" x14ac:dyDescent="0.2">
      <c r="A10" s="3">
        <f t="shared" si="60"/>
        <v>14</v>
      </c>
      <c r="B10" s="12">
        <v>7</v>
      </c>
      <c r="C10" s="27" t="s">
        <v>86</v>
      </c>
      <c r="D10" s="21"/>
      <c r="E10" s="21" t="s">
        <v>117</v>
      </c>
      <c r="F10" s="12">
        <v>1600</v>
      </c>
      <c r="G10" s="12" t="s">
        <v>47</v>
      </c>
      <c r="H10" s="12"/>
      <c r="I10" s="12"/>
      <c r="J10" s="12"/>
      <c r="K10" s="12"/>
      <c r="L10" s="12"/>
      <c r="M10" s="12" t="s">
        <v>76</v>
      </c>
      <c r="N10" s="12" t="s">
        <v>53</v>
      </c>
      <c r="O10" s="26">
        <v>2</v>
      </c>
      <c r="P10" s="26">
        <v>7</v>
      </c>
      <c r="Q10" s="26">
        <v>6</v>
      </c>
      <c r="R10" s="26">
        <v>2</v>
      </c>
      <c r="S10" s="26">
        <v>3</v>
      </c>
      <c r="T10" s="26">
        <v>4</v>
      </c>
      <c r="U10" s="26">
        <v>4</v>
      </c>
      <c r="V10" s="26">
        <v>3</v>
      </c>
      <c r="W10" s="12"/>
      <c r="X10" s="12"/>
      <c r="Y10" s="13">
        <f t="shared" si="61"/>
        <v>31</v>
      </c>
      <c r="Z10" s="26">
        <v>1</v>
      </c>
      <c r="AA10" s="26">
        <v>4</v>
      </c>
      <c r="AB10" s="26">
        <v>3</v>
      </c>
      <c r="AC10" s="26">
        <v>5</v>
      </c>
      <c r="AD10" s="26">
        <v>5</v>
      </c>
      <c r="AE10" s="26">
        <v>3</v>
      </c>
      <c r="AF10" s="26">
        <v>4</v>
      </c>
      <c r="AG10" s="26">
        <v>3</v>
      </c>
      <c r="AH10" s="12"/>
      <c r="AI10" s="12"/>
      <c r="AJ10" s="13">
        <f t="shared" si="62"/>
        <v>28</v>
      </c>
      <c r="AK10" s="13">
        <f t="shared" si="63"/>
        <v>59</v>
      </c>
      <c r="AL10" s="26">
        <v>0</v>
      </c>
      <c r="AM10" s="26">
        <v>2</v>
      </c>
      <c r="AN10" s="26">
        <v>3</v>
      </c>
      <c r="AO10" s="26">
        <v>4</v>
      </c>
      <c r="AP10" s="26">
        <v>3</v>
      </c>
      <c r="AQ10" s="26">
        <v>0</v>
      </c>
      <c r="AR10" s="26">
        <v>4</v>
      </c>
      <c r="AS10" s="26">
        <v>4</v>
      </c>
      <c r="AT10" s="12"/>
      <c r="AU10" s="12"/>
      <c r="AV10" s="13">
        <f t="shared" si="64"/>
        <v>20</v>
      </c>
      <c r="AW10" s="13">
        <f t="shared" si="65"/>
        <v>79</v>
      </c>
      <c r="AX10" s="12"/>
      <c r="AY10" s="12"/>
      <c r="AZ10" s="12"/>
      <c r="BA10" s="12"/>
      <c r="BB10" s="12"/>
      <c r="BC10" s="12"/>
      <c r="BD10" s="12"/>
      <c r="BE10" s="12"/>
      <c r="BF10" s="12"/>
      <c r="BG10" s="12"/>
      <c r="BH10" s="13">
        <f t="shared" si="66"/>
        <v>0</v>
      </c>
      <c r="BI10" s="13">
        <f t="shared" si="67"/>
        <v>79</v>
      </c>
      <c r="BJ10" s="13">
        <f t="shared" si="68"/>
        <v>13</v>
      </c>
      <c r="BK10" s="13">
        <f t="shared" si="69"/>
        <v>14</v>
      </c>
      <c r="BL10" s="13">
        <f t="shared" si="70"/>
        <v>14</v>
      </c>
      <c r="BM10" s="13">
        <f t="shared" si="71"/>
        <v>14</v>
      </c>
      <c r="BN10" s="13">
        <f t="shared" si="72"/>
        <v>12</v>
      </c>
      <c r="BO10" s="13">
        <f t="shared" si="73"/>
        <v>14</v>
      </c>
      <c r="BP10" s="13">
        <f t="shared" si="74"/>
        <v>14</v>
      </c>
      <c r="BQ10" s="13">
        <f t="shared" si="75"/>
        <v>14</v>
      </c>
      <c r="BR10" s="13">
        <f>IF($M10=Constants!$D$2,RANK($BM10,$BM$4:$BM$60,1),"-")</f>
        <v>14</v>
      </c>
      <c r="BS10" s="13">
        <f t="shared" si="76"/>
        <v>12</v>
      </c>
      <c r="BT10" s="13" t="str">
        <f>IF($N10=Constants!$B$2,RANK($BM10,$BM$4:$BM$60,1),"-")</f>
        <v>-</v>
      </c>
      <c r="BU10" s="13" t="str">
        <f t="shared" si="77"/>
        <v/>
      </c>
      <c r="BV10" s="13">
        <f>IF($N10=Constants!$B$3,RANK($BM10,$BM$4:$BM$60,1),"-")</f>
        <v>14</v>
      </c>
      <c r="BW10" s="13">
        <f t="shared" si="78"/>
        <v>4</v>
      </c>
      <c r="BX10" s="13" t="str">
        <f>IF($N10=Constants!$B$4,RANK($BM10,$BM$4:$BM$60,1),"-")</f>
        <v>-</v>
      </c>
      <c r="BY10" s="13" t="str">
        <f t="shared" si="79"/>
        <v/>
      </c>
      <c r="BZ10" s="13" t="str">
        <f>IF($M10=Constants!$D$3,RANK($BM10,$BM$4:$BM$60,1),"-")</f>
        <v>-</v>
      </c>
      <c r="CA10" s="13" t="str">
        <f t="shared" si="80"/>
        <v/>
      </c>
      <c r="CB10" s="13" t="str">
        <f>IF($N10=Constants!$B$5,RANK($BM10,$BM$4:$BM$60,1),"-")</f>
        <v>-</v>
      </c>
      <c r="CC10" s="13" t="str">
        <f t="shared" si="81"/>
        <v/>
      </c>
      <c r="CD10" s="13" t="str">
        <f>IF($N10=Constants!$B$6,RANK($BM10,$BM$4:$BM$60,1),"-")</f>
        <v>-</v>
      </c>
      <c r="CE10" s="13" t="str">
        <f t="shared" si="82"/>
        <v/>
      </c>
      <c r="CF10" s="13" t="str">
        <f>IF($N10=Constants!$B$7,RANK($BM10,$BM$4:$BM$60,1),"-")</f>
        <v>-</v>
      </c>
      <c r="CG10" s="13" t="str">
        <f t="shared" si="83"/>
        <v/>
      </c>
      <c r="CH10" s="13" t="str">
        <f>IF($G10=Constants!$C$4,RANK($BM10,$BM$4:$BM$60,1),"-")</f>
        <v>-</v>
      </c>
      <c r="CI10" s="13" t="str">
        <f t="shared" si="84"/>
        <v xml:space="preserve"> </v>
      </c>
      <c r="CJ10" s="13" t="str">
        <f>IF($G10=Constants!$C$2,RANK($BM10,$BM$4:$BM$60,1),"-")</f>
        <v>-</v>
      </c>
      <c r="CK10" s="13" t="str">
        <f t="shared" si="85"/>
        <v xml:space="preserve"> </v>
      </c>
      <c r="CL10" s="13" t="str">
        <f t="shared" si="86"/>
        <v>4</v>
      </c>
      <c r="CM10" s="13" t="str">
        <f t="shared" si="87"/>
        <v xml:space="preserve"> </v>
      </c>
      <c r="CN10" s="13" t="str">
        <f t="shared" si="88"/>
        <v xml:space="preserve"> </v>
      </c>
      <c r="CP10" s="3">
        <f t="shared" si="89"/>
        <v>2</v>
      </c>
      <c r="CQ10" s="3">
        <f t="shared" si="90"/>
        <v>0</v>
      </c>
      <c r="CR10" s="3">
        <f t="shared" si="91"/>
        <v>14</v>
      </c>
      <c r="CS10" s="3">
        <f t="shared" si="92"/>
        <v>14</v>
      </c>
      <c r="CT10" s="3">
        <f t="shared" si="93"/>
        <v>1</v>
      </c>
      <c r="CU10" s="3">
        <f t="shared" si="94"/>
        <v>0</v>
      </c>
      <c r="CV10" s="3">
        <f t="shared" si="95"/>
        <v>14</v>
      </c>
      <c r="CW10" s="3">
        <f t="shared" si="96"/>
        <v>14</v>
      </c>
      <c r="CX10" s="3">
        <f t="shared" si="97"/>
        <v>3</v>
      </c>
      <c r="CY10" s="3">
        <f t="shared" si="98"/>
        <v>0</v>
      </c>
      <c r="CZ10" s="3">
        <f t="shared" si="99"/>
        <v>14</v>
      </c>
      <c r="DA10" s="3">
        <f t="shared" si="100"/>
        <v>14</v>
      </c>
      <c r="DB10" s="3">
        <f t="shared" si="101"/>
        <v>7</v>
      </c>
      <c r="DC10" s="3">
        <f t="shared" si="102"/>
        <v>0</v>
      </c>
      <c r="DD10" s="3">
        <f t="shared" si="103"/>
        <v>14</v>
      </c>
      <c r="DE10" s="3">
        <f t="shared" si="104"/>
        <v>14</v>
      </c>
      <c r="DF10" s="3">
        <f t="shared" si="105"/>
        <v>7</v>
      </c>
      <c r="DG10" s="3">
        <f t="shared" si="106"/>
        <v>0</v>
      </c>
      <c r="DH10" s="3">
        <f t="shared" si="107"/>
        <v>14</v>
      </c>
      <c r="DI10" s="3">
        <f t="shared" si="108"/>
        <v>14</v>
      </c>
      <c r="DJ10" s="3">
        <f t="shared" si="109"/>
        <v>2</v>
      </c>
      <c r="DK10" s="3">
        <f t="shared" si="110"/>
        <v>0</v>
      </c>
      <c r="DL10" s="3">
        <f t="shared" si="111"/>
        <v>14</v>
      </c>
      <c r="DM10" s="3">
        <f t="shared" si="112"/>
        <v>14</v>
      </c>
      <c r="DN10" s="3">
        <f t="shared" si="113"/>
        <v>1</v>
      </c>
      <c r="DO10" s="3">
        <f t="shared" si="114"/>
        <v>0</v>
      </c>
      <c r="DP10" s="3">
        <f t="shared" si="115"/>
        <v>14</v>
      </c>
      <c r="DQ10" s="3">
        <f t="shared" si="116"/>
        <v>14</v>
      </c>
      <c r="DS10" s="3">
        <f t="shared" si="117"/>
        <v>2</v>
      </c>
      <c r="DT10" s="3">
        <f t="shared" si="118"/>
        <v>0</v>
      </c>
      <c r="DU10" s="3">
        <f t="shared" si="119"/>
        <v>14</v>
      </c>
      <c r="DV10" s="3">
        <f t="shared" si="120"/>
        <v>14</v>
      </c>
      <c r="DW10" s="3">
        <f t="shared" si="121"/>
        <v>1</v>
      </c>
      <c r="DX10" s="3">
        <f t="shared" si="122"/>
        <v>0</v>
      </c>
      <c r="DY10" s="3">
        <f t="shared" si="123"/>
        <v>14</v>
      </c>
      <c r="DZ10" s="3">
        <f t="shared" si="124"/>
        <v>14</v>
      </c>
      <c r="EA10" s="3">
        <f t="shared" si="125"/>
        <v>3</v>
      </c>
      <c r="EB10" s="3">
        <f t="shared" si="126"/>
        <v>0</v>
      </c>
      <c r="EC10" s="3">
        <f t="shared" si="127"/>
        <v>14</v>
      </c>
      <c r="ED10" s="3">
        <f t="shared" si="128"/>
        <v>14</v>
      </c>
      <c r="EE10" s="3">
        <f t="shared" si="129"/>
        <v>7</v>
      </c>
      <c r="EF10" s="3">
        <f t="shared" si="130"/>
        <v>0</v>
      </c>
      <c r="EG10" s="3">
        <f t="shared" si="131"/>
        <v>14</v>
      </c>
      <c r="EH10" s="3">
        <f t="shared" si="132"/>
        <v>14</v>
      </c>
      <c r="EI10" s="3">
        <f t="shared" si="133"/>
        <v>7</v>
      </c>
      <c r="EJ10" s="3">
        <f t="shared" si="134"/>
        <v>0</v>
      </c>
      <c r="EK10" s="3">
        <f t="shared" si="135"/>
        <v>14</v>
      </c>
      <c r="EL10" s="3">
        <f t="shared" si="136"/>
        <v>14</v>
      </c>
      <c r="EM10" s="3">
        <f t="shared" si="137"/>
        <v>2</v>
      </c>
      <c r="EN10" s="3">
        <f t="shared" si="138"/>
        <v>0</v>
      </c>
      <c r="EO10" s="3">
        <f t="shared" si="139"/>
        <v>14</v>
      </c>
      <c r="EP10" s="3">
        <f t="shared" si="140"/>
        <v>14</v>
      </c>
      <c r="EQ10" s="3">
        <f t="shared" si="141"/>
        <v>1</v>
      </c>
      <c r="ER10" s="3">
        <f t="shared" si="142"/>
        <v>0</v>
      </c>
      <c r="ES10" s="3">
        <f t="shared" si="143"/>
        <v>14</v>
      </c>
      <c r="ET10" s="3">
        <f t="shared" si="144"/>
        <v>14</v>
      </c>
      <c r="EX10" s="3">
        <f t="shared" si="145"/>
        <v>79</v>
      </c>
      <c r="EY10" s="3" t="str">
        <f t="shared" si="146"/>
        <v>YES</v>
      </c>
      <c r="EZ10" s="3">
        <f t="shared" si="147"/>
        <v>79</v>
      </c>
      <c r="FA10" s="3" t="str">
        <f t="shared" si="148"/>
        <v>YES</v>
      </c>
      <c r="FC10" s="3">
        <f t="shared" si="149"/>
        <v>0</v>
      </c>
      <c r="FD10" s="3">
        <f t="shared" si="150"/>
        <v>0</v>
      </c>
      <c r="FE10" s="3">
        <f t="shared" si="151"/>
        <v>14</v>
      </c>
      <c r="FF10" s="3">
        <f t="shared" si="152"/>
        <v>14</v>
      </c>
      <c r="FG10" s="3">
        <f t="shared" si="153"/>
        <v>1</v>
      </c>
      <c r="FH10" s="3">
        <f t="shared" si="154"/>
        <v>0</v>
      </c>
      <c r="FI10" s="3">
        <f t="shared" si="155"/>
        <v>14</v>
      </c>
      <c r="FJ10" s="3">
        <f t="shared" si="156"/>
        <v>14</v>
      </c>
      <c r="FK10" s="3">
        <f t="shared" si="157"/>
        <v>2</v>
      </c>
      <c r="FL10" s="3">
        <f t="shared" si="158"/>
        <v>0</v>
      </c>
      <c r="FM10" s="3">
        <f t="shared" si="159"/>
        <v>14</v>
      </c>
      <c r="FN10" s="3">
        <f t="shared" si="160"/>
        <v>14</v>
      </c>
      <c r="FO10" s="3">
        <f t="shared" si="161"/>
        <v>5</v>
      </c>
      <c r="FP10" s="3">
        <f t="shared" si="162"/>
        <v>0</v>
      </c>
      <c r="FQ10" s="3">
        <f t="shared" si="163"/>
        <v>14</v>
      </c>
      <c r="FR10" s="3">
        <f t="shared" si="164"/>
        <v>14</v>
      </c>
      <c r="FS10" s="3">
        <f t="shared" si="165"/>
        <v>4</v>
      </c>
      <c r="FT10" s="3">
        <f t="shared" si="166"/>
        <v>0</v>
      </c>
      <c r="FU10" s="3">
        <f t="shared" si="167"/>
        <v>14</v>
      </c>
      <c r="FV10" s="3">
        <f t="shared" si="168"/>
        <v>14</v>
      </c>
      <c r="FW10" s="3">
        <f t="shared" si="169"/>
        <v>2</v>
      </c>
      <c r="FX10" s="3">
        <f t="shared" si="170"/>
        <v>0</v>
      </c>
      <c r="FY10" s="3">
        <f t="shared" si="171"/>
        <v>14</v>
      </c>
      <c r="FZ10" s="3">
        <f t="shared" si="172"/>
        <v>14</v>
      </c>
      <c r="GA10" s="3">
        <f t="shared" si="173"/>
        <v>1</v>
      </c>
      <c r="GB10" s="3">
        <f t="shared" si="174"/>
        <v>0</v>
      </c>
      <c r="GC10" s="3">
        <f t="shared" si="175"/>
        <v>14</v>
      </c>
      <c r="GD10" s="3">
        <f t="shared" si="176"/>
        <v>14</v>
      </c>
      <c r="GG10" s="3">
        <f t="shared" si="177"/>
        <v>0</v>
      </c>
      <c r="GH10" s="3">
        <f t="shared" si="178"/>
        <v>0</v>
      </c>
      <c r="GI10" s="3">
        <f t="shared" si="179"/>
        <v>12</v>
      </c>
      <c r="GJ10" s="3">
        <f t="shared" si="180"/>
        <v>12</v>
      </c>
      <c r="GK10" s="3">
        <f t="shared" si="181"/>
        <v>0</v>
      </c>
      <c r="GL10" s="3">
        <f t="shared" si="182"/>
        <v>0.01</v>
      </c>
      <c r="GM10" s="3">
        <f t="shared" si="183"/>
        <v>12.01</v>
      </c>
      <c r="GN10" s="3">
        <f t="shared" si="184"/>
        <v>13</v>
      </c>
      <c r="GO10" s="3">
        <f t="shared" si="185"/>
        <v>2</v>
      </c>
      <c r="GP10" s="3">
        <f t="shared" si="186"/>
        <v>0</v>
      </c>
      <c r="GQ10" s="3">
        <f t="shared" si="187"/>
        <v>13</v>
      </c>
      <c r="GR10" s="3">
        <f t="shared" si="188"/>
        <v>13</v>
      </c>
      <c r="GS10" s="3">
        <f t="shared" si="189"/>
        <v>2</v>
      </c>
      <c r="GT10" s="3">
        <f t="shared" si="190"/>
        <v>0</v>
      </c>
      <c r="GU10" s="3">
        <f t="shared" si="191"/>
        <v>13</v>
      </c>
      <c r="GV10" s="3">
        <f t="shared" si="192"/>
        <v>13</v>
      </c>
      <c r="GW10" s="3">
        <f t="shared" si="193"/>
        <v>2</v>
      </c>
      <c r="GX10" s="3">
        <f t="shared" si="194"/>
        <v>0</v>
      </c>
      <c r="GY10" s="3">
        <f t="shared" si="195"/>
        <v>13</v>
      </c>
      <c r="GZ10" s="3">
        <f t="shared" si="196"/>
        <v>13</v>
      </c>
      <c r="HA10" s="3">
        <f t="shared" si="197"/>
        <v>0</v>
      </c>
      <c r="HB10" s="3">
        <f t="shared" si="198"/>
        <v>0</v>
      </c>
      <c r="HC10" s="3">
        <f t="shared" si="199"/>
        <v>13</v>
      </c>
      <c r="HD10" s="3">
        <f t="shared" si="200"/>
        <v>13</v>
      </c>
      <c r="HE10" s="3">
        <f t="shared" si="201"/>
        <v>1</v>
      </c>
      <c r="HF10" s="3">
        <f t="shared" si="202"/>
        <v>0</v>
      </c>
      <c r="HG10" s="3">
        <f t="shared" si="203"/>
        <v>13</v>
      </c>
      <c r="HH10" s="3">
        <f t="shared" si="204"/>
        <v>13</v>
      </c>
    </row>
    <row r="11" spans="1:216" x14ac:dyDescent="0.2">
      <c r="A11" s="3">
        <f t="shared" si="60"/>
        <v>28</v>
      </c>
      <c r="B11" s="12">
        <v>8</v>
      </c>
      <c r="C11" s="27" t="s">
        <v>87</v>
      </c>
      <c r="D11" s="21"/>
      <c r="E11" s="21" t="s">
        <v>120</v>
      </c>
      <c r="F11" s="12">
        <v>1340</v>
      </c>
      <c r="G11" s="12" t="s">
        <v>46</v>
      </c>
      <c r="H11" s="12"/>
      <c r="I11" s="12"/>
      <c r="J11" s="12"/>
      <c r="K11" s="12"/>
      <c r="L11" s="12"/>
      <c r="M11" s="12" t="s">
        <v>77</v>
      </c>
      <c r="N11" s="12" t="s">
        <v>73</v>
      </c>
      <c r="O11" s="26">
        <v>5</v>
      </c>
      <c r="P11" s="26">
        <v>9</v>
      </c>
      <c r="Q11" s="26">
        <v>7</v>
      </c>
      <c r="R11" s="26">
        <v>8</v>
      </c>
      <c r="S11" s="26">
        <v>8</v>
      </c>
      <c r="T11" s="26">
        <v>5</v>
      </c>
      <c r="U11" s="26">
        <v>5</v>
      </c>
      <c r="V11" s="26">
        <v>4</v>
      </c>
      <c r="W11" s="12"/>
      <c r="X11" s="12"/>
      <c r="Y11" s="13">
        <f t="shared" si="61"/>
        <v>51</v>
      </c>
      <c r="Z11" s="26">
        <v>7</v>
      </c>
      <c r="AA11" s="26">
        <v>4</v>
      </c>
      <c r="AB11" s="26">
        <v>8</v>
      </c>
      <c r="AC11" s="26">
        <v>7</v>
      </c>
      <c r="AD11" s="26">
        <v>9</v>
      </c>
      <c r="AE11" s="26">
        <v>5</v>
      </c>
      <c r="AF11" s="26">
        <v>6</v>
      </c>
      <c r="AG11" s="26">
        <v>6</v>
      </c>
      <c r="AH11" s="12"/>
      <c r="AI11" s="12"/>
      <c r="AJ11" s="13">
        <f t="shared" si="62"/>
        <v>52</v>
      </c>
      <c r="AK11" s="13">
        <f t="shared" si="63"/>
        <v>103</v>
      </c>
      <c r="AL11" s="26">
        <v>7</v>
      </c>
      <c r="AM11" s="26">
        <v>9</v>
      </c>
      <c r="AN11" s="26">
        <v>8</v>
      </c>
      <c r="AO11" s="26">
        <v>7</v>
      </c>
      <c r="AP11" s="26">
        <v>4</v>
      </c>
      <c r="AQ11" s="26">
        <v>4</v>
      </c>
      <c r="AR11" s="26">
        <v>4</v>
      </c>
      <c r="AS11" s="26">
        <v>6</v>
      </c>
      <c r="AT11" s="12"/>
      <c r="AU11" s="12"/>
      <c r="AV11" s="13">
        <f t="shared" si="64"/>
        <v>49</v>
      </c>
      <c r="AW11" s="13">
        <f t="shared" si="65"/>
        <v>152</v>
      </c>
      <c r="AX11" s="12"/>
      <c r="AY11" s="12"/>
      <c r="AZ11" s="12"/>
      <c r="BA11" s="12"/>
      <c r="BB11" s="12"/>
      <c r="BC11" s="12"/>
      <c r="BD11" s="12"/>
      <c r="BE11" s="12"/>
      <c r="BF11" s="12"/>
      <c r="BG11" s="12"/>
      <c r="BH11" s="13">
        <f t="shared" si="66"/>
        <v>0</v>
      </c>
      <c r="BI11" s="13">
        <f t="shared" si="67"/>
        <v>152</v>
      </c>
      <c r="BJ11" s="13">
        <f t="shared" si="68"/>
        <v>26</v>
      </c>
      <c r="BK11" s="13">
        <f t="shared" si="69"/>
        <v>28</v>
      </c>
      <c r="BL11" s="13">
        <f t="shared" si="70"/>
        <v>28</v>
      </c>
      <c r="BM11" s="13">
        <f t="shared" si="71"/>
        <v>28</v>
      </c>
      <c r="BN11" s="13">
        <f t="shared" si="72"/>
        <v>24</v>
      </c>
      <c r="BO11" s="13">
        <f t="shared" si="73"/>
        <v>28</v>
      </c>
      <c r="BP11" s="13">
        <f t="shared" si="74"/>
        <v>28</v>
      </c>
      <c r="BQ11" s="13">
        <f t="shared" si="75"/>
        <v>28</v>
      </c>
      <c r="BR11" s="13" t="str">
        <f>IF($M11=Constants!$D$2,RANK($BM11,$BM$4:$BM$60,1),"-")</f>
        <v>-</v>
      </c>
      <c r="BS11" s="13" t="str">
        <f t="shared" si="76"/>
        <v/>
      </c>
      <c r="BT11" s="13" t="str">
        <f>IF($N11=Constants!$B$2,RANK($BM11,$BM$4:$BM$60,1),"-")</f>
        <v>-</v>
      </c>
      <c r="BU11" s="13" t="str">
        <f t="shared" si="77"/>
        <v/>
      </c>
      <c r="BV11" s="13" t="str">
        <f>IF($N11=Constants!$B$3,RANK($BM11,$BM$4:$BM$60,1),"-")</f>
        <v>-</v>
      </c>
      <c r="BW11" s="13" t="str">
        <f t="shared" si="78"/>
        <v/>
      </c>
      <c r="BX11" s="13" t="str">
        <f>IF($N11=Constants!$B$4,RANK($BM11,$BM$4:$BM$60,1),"-")</f>
        <v>-</v>
      </c>
      <c r="BY11" s="13" t="str">
        <f t="shared" si="79"/>
        <v/>
      </c>
      <c r="BZ11" s="13">
        <f>IF($M11=Constants!$D$3,RANK($BM11,$BM$4:$BM$60,1),"-")</f>
        <v>28</v>
      </c>
      <c r="CA11" s="13">
        <f t="shared" si="80"/>
        <v>8</v>
      </c>
      <c r="CB11" s="13" t="str">
        <f>IF($N11=Constants!$B$5,RANK($BM11,$BM$4:$BM$60,1),"-")</f>
        <v>-</v>
      </c>
      <c r="CC11" s="13" t="str">
        <f t="shared" si="81"/>
        <v/>
      </c>
      <c r="CD11" s="13">
        <f>IF($N11=Constants!$B$6,RANK($BM11,$BM$4:$BM$60,1),"-")</f>
        <v>28</v>
      </c>
      <c r="CE11" s="13">
        <f t="shared" si="82"/>
        <v>5</v>
      </c>
      <c r="CF11" s="13" t="str">
        <f>IF($N11=Constants!$B$7,RANK($BM11,$BM$4:$BM$60,1),"-")</f>
        <v>-</v>
      </c>
      <c r="CG11" s="13" t="str">
        <f t="shared" si="83"/>
        <v/>
      </c>
      <c r="CH11" s="13" t="str">
        <f>IF($G11=Constants!$C$4,RANK($BM11,$BM$4:$BM$60,1),"-")</f>
        <v>-</v>
      </c>
      <c r="CI11" s="13" t="str">
        <f t="shared" si="84"/>
        <v xml:space="preserve"> </v>
      </c>
      <c r="CJ11" s="13">
        <f>IF($G11=Constants!$C$2,RANK($BM11,$BM$4:$BM$60,1),"-")</f>
        <v>28</v>
      </c>
      <c r="CK11" s="13">
        <f t="shared" si="85"/>
        <v>16</v>
      </c>
      <c r="CL11" s="13" t="str">
        <f t="shared" si="86"/>
        <v>5</v>
      </c>
      <c r="CM11" s="13">
        <f t="shared" si="87"/>
        <v>16</v>
      </c>
      <c r="CN11" s="13" t="str">
        <f t="shared" si="88"/>
        <v xml:space="preserve"> </v>
      </c>
      <c r="CP11" s="3">
        <f t="shared" si="89"/>
        <v>0</v>
      </c>
      <c r="CQ11" s="3">
        <f t="shared" si="90"/>
        <v>0</v>
      </c>
      <c r="CR11" s="3">
        <f t="shared" si="91"/>
        <v>28</v>
      </c>
      <c r="CS11" s="3">
        <f t="shared" si="92"/>
        <v>28</v>
      </c>
      <c r="CT11" s="3">
        <f t="shared" si="93"/>
        <v>0</v>
      </c>
      <c r="CU11" s="3">
        <f t="shared" si="94"/>
        <v>0</v>
      </c>
      <c r="CV11" s="3">
        <f t="shared" si="95"/>
        <v>28</v>
      </c>
      <c r="CW11" s="3">
        <f t="shared" si="96"/>
        <v>28</v>
      </c>
      <c r="CX11" s="3">
        <f t="shared" si="97"/>
        <v>0</v>
      </c>
      <c r="CY11" s="3">
        <f t="shared" si="98"/>
        <v>0</v>
      </c>
      <c r="CZ11" s="3">
        <f t="shared" si="99"/>
        <v>28</v>
      </c>
      <c r="DA11" s="3">
        <f t="shared" si="100"/>
        <v>28</v>
      </c>
      <c r="DB11" s="3">
        <f t="shared" si="101"/>
        <v>0</v>
      </c>
      <c r="DC11" s="3">
        <f t="shared" si="102"/>
        <v>0</v>
      </c>
      <c r="DD11" s="3">
        <f t="shared" si="103"/>
        <v>28</v>
      </c>
      <c r="DE11" s="3">
        <f t="shared" si="104"/>
        <v>28</v>
      </c>
      <c r="DF11" s="3">
        <f t="shared" si="105"/>
        <v>5</v>
      </c>
      <c r="DG11" s="3">
        <f t="shared" si="106"/>
        <v>0</v>
      </c>
      <c r="DH11" s="3">
        <f t="shared" si="107"/>
        <v>28</v>
      </c>
      <c r="DI11" s="3">
        <f t="shared" si="108"/>
        <v>28</v>
      </c>
      <c r="DJ11" s="3">
        <f t="shared" si="109"/>
        <v>4</v>
      </c>
      <c r="DK11" s="3">
        <f t="shared" si="110"/>
        <v>0</v>
      </c>
      <c r="DL11" s="3">
        <f t="shared" si="111"/>
        <v>28</v>
      </c>
      <c r="DM11" s="3">
        <f t="shared" si="112"/>
        <v>28</v>
      </c>
      <c r="DN11" s="3">
        <f t="shared" si="113"/>
        <v>3</v>
      </c>
      <c r="DO11" s="3">
        <f t="shared" si="114"/>
        <v>0</v>
      </c>
      <c r="DP11" s="3">
        <f t="shared" si="115"/>
        <v>28</v>
      </c>
      <c r="DQ11" s="3">
        <f t="shared" si="116"/>
        <v>28</v>
      </c>
      <c r="DS11" s="3">
        <f t="shared" si="117"/>
        <v>0</v>
      </c>
      <c r="DT11" s="3">
        <f t="shared" si="118"/>
        <v>0</v>
      </c>
      <c r="DU11" s="3">
        <f t="shared" si="119"/>
        <v>28</v>
      </c>
      <c r="DV11" s="3">
        <f t="shared" si="120"/>
        <v>28</v>
      </c>
      <c r="DW11" s="3">
        <f t="shared" si="121"/>
        <v>0</v>
      </c>
      <c r="DX11" s="3">
        <f t="shared" si="122"/>
        <v>0</v>
      </c>
      <c r="DY11" s="3">
        <f t="shared" si="123"/>
        <v>28</v>
      </c>
      <c r="DZ11" s="3">
        <f t="shared" si="124"/>
        <v>28</v>
      </c>
      <c r="EA11" s="3">
        <f t="shared" si="125"/>
        <v>0</v>
      </c>
      <c r="EB11" s="3">
        <f t="shared" si="126"/>
        <v>0</v>
      </c>
      <c r="EC11" s="3">
        <f t="shared" si="127"/>
        <v>28</v>
      </c>
      <c r="ED11" s="3">
        <f t="shared" si="128"/>
        <v>28</v>
      </c>
      <c r="EE11" s="3">
        <f t="shared" si="129"/>
        <v>0</v>
      </c>
      <c r="EF11" s="3">
        <f t="shared" si="130"/>
        <v>0</v>
      </c>
      <c r="EG11" s="3">
        <f t="shared" si="131"/>
        <v>28</v>
      </c>
      <c r="EH11" s="3">
        <f t="shared" si="132"/>
        <v>28</v>
      </c>
      <c r="EI11" s="3">
        <f t="shared" si="133"/>
        <v>5</v>
      </c>
      <c r="EJ11" s="3">
        <f t="shared" si="134"/>
        <v>0</v>
      </c>
      <c r="EK11" s="3">
        <f t="shared" si="135"/>
        <v>28</v>
      </c>
      <c r="EL11" s="3">
        <f t="shared" si="136"/>
        <v>28</v>
      </c>
      <c r="EM11" s="3">
        <f t="shared" si="137"/>
        <v>4</v>
      </c>
      <c r="EN11" s="3">
        <f t="shared" si="138"/>
        <v>0</v>
      </c>
      <c r="EO11" s="3">
        <f t="shared" si="139"/>
        <v>28</v>
      </c>
      <c r="EP11" s="3">
        <f t="shared" si="140"/>
        <v>28</v>
      </c>
      <c r="EQ11" s="3">
        <f t="shared" si="141"/>
        <v>3</v>
      </c>
      <c r="ER11" s="3">
        <f t="shared" si="142"/>
        <v>0</v>
      </c>
      <c r="ES11" s="3">
        <f t="shared" si="143"/>
        <v>28</v>
      </c>
      <c r="ET11" s="3">
        <f t="shared" si="144"/>
        <v>28</v>
      </c>
      <c r="EX11" s="3">
        <f t="shared" si="145"/>
        <v>152</v>
      </c>
      <c r="EY11" s="3" t="str">
        <f t="shared" si="146"/>
        <v>YES</v>
      </c>
      <c r="EZ11" s="3">
        <f t="shared" si="147"/>
        <v>152</v>
      </c>
      <c r="FA11" s="3" t="str">
        <f t="shared" si="148"/>
        <v>YES</v>
      </c>
      <c r="FC11" s="3">
        <f t="shared" si="149"/>
        <v>0</v>
      </c>
      <c r="FD11" s="3">
        <f t="shared" si="150"/>
        <v>0</v>
      </c>
      <c r="FE11" s="3">
        <f t="shared" si="151"/>
        <v>28</v>
      </c>
      <c r="FF11" s="3">
        <f t="shared" si="152"/>
        <v>28</v>
      </c>
      <c r="FG11" s="3">
        <f t="shared" si="153"/>
        <v>0</v>
      </c>
      <c r="FH11" s="3">
        <f t="shared" si="154"/>
        <v>0</v>
      </c>
      <c r="FI11" s="3">
        <f t="shared" si="155"/>
        <v>28</v>
      </c>
      <c r="FJ11" s="3">
        <f t="shared" si="156"/>
        <v>28</v>
      </c>
      <c r="FK11" s="3">
        <f t="shared" si="157"/>
        <v>0</v>
      </c>
      <c r="FL11" s="3">
        <f t="shared" si="158"/>
        <v>0</v>
      </c>
      <c r="FM11" s="3">
        <f t="shared" si="159"/>
        <v>28</v>
      </c>
      <c r="FN11" s="3">
        <f t="shared" si="160"/>
        <v>28</v>
      </c>
      <c r="FO11" s="3">
        <f t="shared" si="161"/>
        <v>0</v>
      </c>
      <c r="FP11" s="3">
        <f t="shared" si="162"/>
        <v>0</v>
      </c>
      <c r="FQ11" s="3">
        <f t="shared" si="163"/>
        <v>28</v>
      </c>
      <c r="FR11" s="3">
        <f t="shared" si="164"/>
        <v>28</v>
      </c>
      <c r="FS11" s="3">
        <f t="shared" si="165"/>
        <v>2</v>
      </c>
      <c r="FT11" s="3">
        <f t="shared" si="166"/>
        <v>0</v>
      </c>
      <c r="FU11" s="3">
        <f t="shared" si="167"/>
        <v>28</v>
      </c>
      <c r="FV11" s="3">
        <f t="shared" si="168"/>
        <v>28</v>
      </c>
      <c r="FW11" s="3">
        <f t="shared" si="169"/>
        <v>4</v>
      </c>
      <c r="FX11" s="3">
        <f t="shared" si="170"/>
        <v>0</v>
      </c>
      <c r="FY11" s="3">
        <f t="shared" si="171"/>
        <v>28</v>
      </c>
      <c r="FZ11" s="3">
        <f t="shared" si="172"/>
        <v>28</v>
      </c>
      <c r="GA11" s="3">
        <f t="shared" si="173"/>
        <v>2</v>
      </c>
      <c r="GB11" s="3">
        <f t="shared" si="174"/>
        <v>0</v>
      </c>
      <c r="GC11" s="3">
        <f t="shared" si="175"/>
        <v>28</v>
      </c>
      <c r="GD11" s="3">
        <f t="shared" si="176"/>
        <v>28</v>
      </c>
      <c r="GG11" s="3">
        <f t="shared" si="177"/>
        <v>0</v>
      </c>
      <c r="GH11" s="3">
        <f t="shared" si="178"/>
        <v>0</v>
      </c>
      <c r="GI11" s="3">
        <f t="shared" si="179"/>
        <v>24</v>
      </c>
      <c r="GJ11" s="3">
        <f t="shared" si="180"/>
        <v>24</v>
      </c>
      <c r="GK11" s="3">
        <f t="shared" si="181"/>
        <v>0</v>
      </c>
      <c r="GL11" s="3">
        <f t="shared" si="182"/>
        <v>0.01</v>
      </c>
      <c r="GM11" s="3">
        <f t="shared" si="183"/>
        <v>24.01</v>
      </c>
      <c r="GN11" s="3">
        <f t="shared" si="184"/>
        <v>24</v>
      </c>
      <c r="GO11" s="3">
        <f t="shared" si="185"/>
        <v>0</v>
      </c>
      <c r="GP11" s="3">
        <f t="shared" si="186"/>
        <v>1.2E-2</v>
      </c>
      <c r="GQ11" s="3">
        <f t="shared" si="187"/>
        <v>24.012</v>
      </c>
      <c r="GR11" s="3">
        <f t="shared" si="188"/>
        <v>24</v>
      </c>
      <c r="GS11" s="3">
        <f t="shared" si="189"/>
        <v>0</v>
      </c>
      <c r="GT11" s="3">
        <f t="shared" si="190"/>
        <v>2.1999999999999999E-2</v>
      </c>
      <c r="GU11" s="3">
        <f t="shared" si="191"/>
        <v>24.021999999999998</v>
      </c>
      <c r="GV11" s="3">
        <f t="shared" si="192"/>
        <v>25</v>
      </c>
      <c r="GW11" s="3">
        <f t="shared" si="193"/>
        <v>1</v>
      </c>
      <c r="GX11" s="3">
        <f t="shared" si="194"/>
        <v>1.2E-2</v>
      </c>
      <c r="GY11" s="3">
        <f t="shared" si="195"/>
        <v>25.012</v>
      </c>
      <c r="GZ11" s="3">
        <f t="shared" si="196"/>
        <v>26</v>
      </c>
      <c r="HA11" s="3">
        <f t="shared" si="197"/>
        <v>3</v>
      </c>
      <c r="HB11" s="3">
        <f t="shared" si="198"/>
        <v>0</v>
      </c>
      <c r="HC11" s="3">
        <f t="shared" si="199"/>
        <v>26</v>
      </c>
      <c r="HD11" s="3">
        <f t="shared" si="200"/>
        <v>26</v>
      </c>
      <c r="HE11" s="3">
        <f t="shared" si="201"/>
        <v>0</v>
      </c>
      <c r="HF11" s="3">
        <f t="shared" si="202"/>
        <v>0</v>
      </c>
      <c r="HG11" s="3">
        <f t="shared" si="203"/>
        <v>26</v>
      </c>
      <c r="HH11" s="3">
        <f t="shared" si="204"/>
        <v>26</v>
      </c>
    </row>
    <row r="12" spans="1:216" x14ac:dyDescent="0.2">
      <c r="A12" s="3">
        <f t="shared" si="60"/>
        <v>22</v>
      </c>
      <c r="B12" s="12">
        <v>9</v>
      </c>
      <c r="C12" s="27" t="s">
        <v>88</v>
      </c>
      <c r="D12" s="21"/>
      <c r="E12" s="21" t="s">
        <v>118</v>
      </c>
      <c r="F12" s="12">
        <v>1340</v>
      </c>
      <c r="G12" s="12" t="s">
        <v>46</v>
      </c>
      <c r="H12" s="12"/>
      <c r="I12" s="12"/>
      <c r="J12" s="12"/>
      <c r="K12" s="12"/>
      <c r="L12" s="12"/>
      <c r="M12" s="12" t="s">
        <v>77</v>
      </c>
      <c r="N12" s="12" t="s">
        <v>73</v>
      </c>
      <c r="O12" s="26">
        <v>6</v>
      </c>
      <c r="P12" s="26">
        <v>8</v>
      </c>
      <c r="Q12" s="26">
        <v>6</v>
      </c>
      <c r="R12" s="26">
        <v>1</v>
      </c>
      <c r="S12" s="26">
        <v>5</v>
      </c>
      <c r="T12" s="26">
        <v>5</v>
      </c>
      <c r="U12" s="26">
        <v>4</v>
      </c>
      <c r="V12" s="26">
        <v>3</v>
      </c>
      <c r="W12" s="12"/>
      <c r="X12" s="12"/>
      <c r="Y12" s="13">
        <f t="shared" si="61"/>
        <v>38</v>
      </c>
      <c r="Z12" s="26">
        <v>6</v>
      </c>
      <c r="AA12" s="26">
        <v>7</v>
      </c>
      <c r="AB12" s="26">
        <v>6</v>
      </c>
      <c r="AC12" s="26">
        <v>6</v>
      </c>
      <c r="AD12" s="26">
        <v>6</v>
      </c>
      <c r="AE12" s="26">
        <v>3</v>
      </c>
      <c r="AF12" s="26">
        <v>5</v>
      </c>
      <c r="AG12" s="26">
        <v>3</v>
      </c>
      <c r="AH12" s="12"/>
      <c r="AI12" s="12"/>
      <c r="AJ12" s="13">
        <f t="shared" si="62"/>
        <v>42</v>
      </c>
      <c r="AK12" s="13">
        <f t="shared" si="63"/>
        <v>80</v>
      </c>
      <c r="AL12" s="26">
        <v>7</v>
      </c>
      <c r="AM12" s="26">
        <v>4</v>
      </c>
      <c r="AN12" s="26">
        <v>7</v>
      </c>
      <c r="AO12" s="26">
        <v>6</v>
      </c>
      <c r="AP12" s="26">
        <v>3</v>
      </c>
      <c r="AQ12" s="26">
        <v>2</v>
      </c>
      <c r="AR12" s="26">
        <v>4</v>
      </c>
      <c r="AS12" s="26">
        <v>4</v>
      </c>
      <c r="AT12" s="12"/>
      <c r="AU12" s="12"/>
      <c r="AV12" s="13">
        <f t="shared" si="64"/>
        <v>37</v>
      </c>
      <c r="AW12" s="13">
        <f t="shared" si="65"/>
        <v>117</v>
      </c>
      <c r="AX12" s="12"/>
      <c r="AY12" s="12"/>
      <c r="AZ12" s="12"/>
      <c r="BA12" s="12"/>
      <c r="BB12" s="12"/>
      <c r="BC12" s="12"/>
      <c r="BD12" s="12"/>
      <c r="BE12" s="12"/>
      <c r="BF12" s="12"/>
      <c r="BG12" s="12"/>
      <c r="BH12" s="13">
        <f t="shared" si="66"/>
        <v>0</v>
      </c>
      <c r="BI12" s="13">
        <f t="shared" si="67"/>
        <v>117</v>
      </c>
      <c r="BJ12" s="13">
        <f t="shared" si="68"/>
        <v>20</v>
      </c>
      <c r="BK12" s="13">
        <f t="shared" si="69"/>
        <v>23</v>
      </c>
      <c r="BL12" s="13">
        <f t="shared" si="70"/>
        <v>22</v>
      </c>
      <c r="BM12" s="13">
        <f t="shared" si="71"/>
        <v>22</v>
      </c>
      <c r="BN12" s="13">
        <f t="shared" si="72"/>
        <v>20</v>
      </c>
      <c r="BO12" s="13">
        <f t="shared" si="73"/>
        <v>23</v>
      </c>
      <c r="BP12" s="13">
        <f t="shared" si="74"/>
        <v>22</v>
      </c>
      <c r="BQ12" s="13">
        <f t="shared" si="75"/>
        <v>22</v>
      </c>
      <c r="BR12" s="13" t="str">
        <f>IF($M12=Constants!$D$2,RANK($BM12,$BM$4:$BM$60,1),"-")</f>
        <v>-</v>
      </c>
      <c r="BS12" s="13" t="str">
        <f t="shared" si="76"/>
        <v/>
      </c>
      <c r="BT12" s="13" t="str">
        <f>IF($N12=Constants!$B$2,RANK($BM12,$BM$4:$BM$60,1),"-")</f>
        <v>-</v>
      </c>
      <c r="BU12" s="13" t="str">
        <f t="shared" si="77"/>
        <v/>
      </c>
      <c r="BV12" s="13" t="str">
        <f>IF($N12=Constants!$B$3,RANK($BM12,$BM$4:$BM$60,1),"-")</f>
        <v>-</v>
      </c>
      <c r="BW12" s="13" t="str">
        <f t="shared" si="78"/>
        <v/>
      </c>
      <c r="BX12" s="13" t="str">
        <f>IF($N12=Constants!$B$4,RANK($BM12,$BM$4:$BM$60,1),"-")</f>
        <v>-</v>
      </c>
      <c r="BY12" s="13" t="str">
        <f t="shared" si="79"/>
        <v/>
      </c>
      <c r="BZ12" s="13">
        <f>IF($M12=Constants!$D$3,RANK($BM12,$BM$4:$BM$60,1),"-")</f>
        <v>22</v>
      </c>
      <c r="CA12" s="13">
        <f t="shared" si="80"/>
        <v>4</v>
      </c>
      <c r="CB12" s="13" t="str">
        <f>IF($N12=Constants!$B$5,RANK($BM12,$BM$4:$BM$60,1),"-")</f>
        <v>-</v>
      </c>
      <c r="CC12" s="13" t="str">
        <f t="shared" si="81"/>
        <v/>
      </c>
      <c r="CD12" s="13">
        <f>IF($N12=Constants!$B$6,RANK($BM12,$BM$4:$BM$60,1),"-")</f>
        <v>22</v>
      </c>
      <c r="CE12" s="13">
        <f t="shared" si="82"/>
        <v>2</v>
      </c>
      <c r="CF12" s="13" t="str">
        <f>IF($N12=Constants!$B$7,RANK($BM12,$BM$4:$BM$60,1),"-")</f>
        <v>-</v>
      </c>
      <c r="CG12" s="13" t="str">
        <f t="shared" si="83"/>
        <v/>
      </c>
      <c r="CH12" s="13" t="str">
        <f>IF($G12=Constants!$C$4,RANK($BM12,$BM$4:$BM$60,1),"-")</f>
        <v>-</v>
      </c>
      <c r="CI12" s="13" t="str">
        <f t="shared" si="84"/>
        <v xml:space="preserve"> </v>
      </c>
      <c r="CJ12" s="13">
        <f>IF($G12=Constants!$C$2,RANK($BM12,$BM$4:$BM$60,1),"-")</f>
        <v>22</v>
      </c>
      <c r="CK12" s="13">
        <f t="shared" si="85"/>
        <v>11</v>
      </c>
      <c r="CL12" s="13" t="str">
        <f t="shared" si="86"/>
        <v>2</v>
      </c>
      <c r="CM12" s="13">
        <f t="shared" si="87"/>
        <v>11</v>
      </c>
      <c r="CN12" s="13" t="str">
        <f t="shared" si="88"/>
        <v xml:space="preserve"> </v>
      </c>
      <c r="CP12" s="3">
        <f t="shared" si="89"/>
        <v>0</v>
      </c>
      <c r="CQ12" s="3">
        <f t="shared" si="90"/>
        <v>0</v>
      </c>
      <c r="CR12" s="3">
        <f t="shared" si="91"/>
        <v>22</v>
      </c>
      <c r="CS12" s="3">
        <f t="shared" si="92"/>
        <v>22</v>
      </c>
      <c r="CT12" s="3">
        <f t="shared" si="93"/>
        <v>1</v>
      </c>
      <c r="CU12" s="3">
        <f t="shared" si="94"/>
        <v>0</v>
      </c>
      <c r="CV12" s="3">
        <f t="shared" si="95"/>
        <v>22</v>
      </c>
      <c r="CW12" s="3">
        <f t="shared" si="96"/>
        <v>22</v>
      </c>
      <c r="CX12" s="3">
        <f t="shared" si="97"/>
        <v>1</v>
      </c>
      <c r="CY12" s="3">
        <f t="shared" si="98"/>
        <v>0</v>
      </c>
      <c r="CZ12" s="3">
        <f t="shared" si="99"/>
        <v>22</v>
      </c>
      <c r="DA12" s="3">
        <f t="shared" si="100"/>
        <v>22</v>
      </c>
      <c r="DB12" s="3">
        <f t="shared" si="101"/>
        <v>4</v>
      </c>
      <c r="DC12" s="3">
        <f t="shared" si="102"/>
        <v>0</v>
      </c>
      <c r="DD12" s="3">
        <f t="shared" si="103"/>
        <v>22</v>
      </c>
      <c r="DE12" s="3">
        <f t="shared" si="104"/>
        <v>22</v>
      </c>
      <c r="DF12" s="3">
        <f t="shared" si="105"/>
        <v>4</v>
      </c>
      <c r="DG12" s="3">
        <f t="shared" si="106"/>
        <v>0</v>
      </c>
      <c r="DH12" s="3">
        <f t="shared" si="107"/>
        <v>22</v>
      </c>
      <c r="DI12" s="3">
        <f t="shared" si="108"/>
        <v>22</v>
      </c>
      <c r="DJ12" s="3">
        <f t="shared" si="109"/>
        <v>3</v>
      </c>
      <c r="DK12" s="3">
        <f t="shared" si="110"/>
        <v>0</v>
      </c>
      <c r="DL12" s="3">
        <f t="shared" si="111"/>
        <v>22</v>
      </c>
      <c r="DM12" s="3">
        <f t="shared" si="112"/>
        <v>22</v>
      </c>
      <c r="DN12" s="3">
        <f t="shared" si="113"/>
        <v>7</v>
      </c>
      <c r="DO12" s="3">
        <f t="shared" si="114"/>
        <v>0</v>
      </c>
      <c r="DP12" s="3">
        <f t="shared" si="115"/>
        <v>22</v>
      </c>
      <c r="DQ12" s="3">
        <f t="shared" si="116"/>
        <v>22</v>
      </c>
      <c r="DS12" s="3">
        <f t="shared" si="117"/>
        <v>0</v>
      </c>
      <c r="DT12" s="3">
        <f t="shared" si="118"/>
        <v>0</v>
      </c>
      <c r="DU12" s="3">
        <f t="shared" si="119"/>
        <v>22</v>
      </c>
      <c r="DV12" s="3">
        <f t="shared" si="120"/>
        <v>22</v>
      </c>
      <c r="DW12" s="3">
        <f t="shared" si="121"/>
        <v>1</v>
      </c>
      <c r="DX12" s="3">
        <f t="shared" si="122"/>
        <v>0</v>
      </c>
      <c r="DY12" s="3">
        <f t="shared" si="123"/>
        <v>22</v>
      </c>
      <c r="DZ12" s="3">
        <f t="shared" si="124"/>
        <v>22</v>
      </c>
      <c r="EA12" s="3">
        <f t="shared" si="125"/>
        <v>1</v>
      </c>
      <c r="EB12" s="3">
        <f t="shared" si="126"/>
        <v>0</v>
      </c>
      <c r="EC12" s="3">
        <f t="shared" si="127"/>
        <v>22</v>
      </c>
      <c r="ED12" s="3">
        <f t="shared" si="128"/>
        <v>22</v>
      </c>
      <c r="EE12" s="3">
        <f t="shared" si="129"/>
        <v>4</v>
      </c>
      <c r="EF12" s="3">
        <f t="shared" si="130"/>
        <v>0</v>
      </c>
      <c r="EG12" s="3">
        <f t="shared" si="131"/>
        <v>22</v>
      </c>
      <c r="EH12" s="3">
        <f t="shared" si="132"/>
        <v>22</v>
      </c>
      <c r="EI12" s="3">
        <f t="shared" si="133"/>
        <v>4</v>
      </c>
      <c r="EJ12" s="3">
        <f t="shared" si="134"/>
        <v>0</v>
      </c>
      <c r="EK12" s="3">
        <f t="shared" si="135"/>
        <v>22</v>
      </c>
      <c r="EL12" s="3">
        <f t="shared" si="136"/>
        <v>22</v>
      </c>
      <c r="EM12" s="3">
        <f t="shared" si="137"/>
        <v>3</v>
      </c>
      <c r="EN12" s="3">
        <f t="shared" si="138"/>
        <v>0</v>
      </c>
      <c r="EO12" s="3">
        <f t="shared" si="139"/>
        <v>22</v>
      </c>
      <c r="EP12" s="3">
        <f t="shared" si="140"/>
        <v>22</v>
      </c>
      <c r="EQ12" s="3">
        <f t="shared" si="141"/>
        <v>7</v>
      </c>
      <c r="ER12" s="3">
        <f t="shared" si="142"/>
        <v>0</v>
      </c>
      <c r="ES12" s="3">
        <f t="shared" si="143"/>
        <v>22</v>
      </c>
      <c r="ET12" s="3">
        <f t="shared" si="144"/>
        <v>22</v>
      </c>
      <c r="EX12" s="3">
        <f t="shared" si="145"/>
        <v>117</v>
      </c>
      <c r="EY12" s="3" t="str">
        <f t="shared" si="146"/>
        <v>YES</v>
      </c>
      <c r="EZ12" s="3">
        <f t="shared" si="147"/>
        <v>117</v>
      </c>
      <c r="FA12" s="3" t="str">
        <f t="shared" si="148"/>
        <v>YES</v>
      </c>
      <c r="FC12" s="3">
        <f t="shared" si="149"/>
        <v>0</v>
      </c>
      <c r="FD12" s="3">
        <f t="shared" si="150"/>
        <v>0</v>
      </c>
      <c r="FE12" s="3">
        <f t="shared" si="151"/>
        <v>23</v>
      </c>
      <c r="FF12" s="3">
        <f t="shared" si="152"/>
        <v>23</v>
      </c>
      <c r="FG12" s="3">
        <f t="shared" si="153"/>
        <v>1</v>
      </c>
      <c r="FH12" s="3">
        <f t="shared" si="154"/>
        <v>0</v>
      </c>
      <c r="FI12" s="3">
        <f t="shared" si="155"/>
        <v>23</v>
      </c>
      <c r="FJ12" s="3">
        <f t="shared" si="156"/>
        <v>23</v>
      </c>
      <c r="FK12" s="3">
        <f t="shared" si="157"/>
        <v>0</v>
      </c>
      <c r="FL12" s="3">
        <f t="shared" si="158"/>
        <v>0</v>
      </c>
      <c r="FM12" s="3">
        <f t="shared" si="159"/>
        <v>23</v>
      </c>
      <c r="FN12" s="3">
        <f t="shared" si="160"/>
        <v>23</v>
      </c>
      <c r="FO12" s="3">
        <f t="shared" si="161"/>
        <v>3</v>
      </c>
      <c r="FP12" s="3">
        <f t="shared" si="162"/>
        <v>0</v>
      </c>
      <c r="FQ12" s="3">
        <f t="shared" si="163"/>
        <v>23</v>
      </c>
      <c r="FR12" s="3">
        <f t="shared" si="164"/>
        <v>23</v>
      </c>
      <c r="FS12" s="3">
        <f t="shared" si="165"/>
        <v>1</v>
      </c>
      <c r="FT12" s="3">
        <f t="shared" si="166"/>
        <v>0</v>
      </c>
      <c r="FU12" s="3">
        <f t="shared" si="167"/>
        <v>23</v>
      </c>
      <c r="FV12" s="3">
        <f t="shared" si="168"/>
        <v>23</v>
      </c>
      <c r="FW12" s="3">
        <f t="shared" si="169"/>
        <v>3</v>
      </c>
      <c r="FX12" s="3">
        <f t="shared" si="170"/>
        <v>0</v>
      </c>
      <c r="FY12" s="3">
        <f t="shared" si="171"/>
        <v>23</v>
      </c>
      <c r="FZ12" s="3">
        <f t="shared" si="172"/>
        <v>23</v>
      </c>
      <c r="GA12" s="3">
        <f t="shared" si="173"/>
        <v>6</v>
      </c>
      <c r="GB12" s="3">
        <f t="shared" si="174"/>
        <v>0</v>
      </c>
      <c r="GC12" s="3">
        <f t="shared" si="175"/>
        <v>23</v>
      </c>
      <c r="GD12" s="3">
        <f t="shared" si="176"/>
        <v>23</v>
      </c>
      <c r="GG12" s="3">
        <f t="shared" si="177"/>
        <v>0</v>
      </c>
      <c r="GH12" s="3">
        <f t="shared" si="178"/>
        <v>0</v>
      </c>
      <c r="GI12" s="3">
        <f t="shared" si="179"/>
        <v>20</v>
      </c>
      <c r="GJ12" s="3">
        <f t="shared" si="180"/>
        <v>20</v>
      </c>
      <c r="GK12" s="3">
        <f t="shared" si="181"/>
        <v>1</v>
      </c>
      <c r="GL12" s="3">
        <f t="shared" si="182"/>
        <v>0</v>
      </c>
      <c r="GM12" s="3">
        <f t="shared" si="183"/>
        <v>20</v>
      </c>
      <c r="GN12" s="3">
        <f t="shared" si="184"/>
        <v>20</v>
      </c>
      <c r="GO12" s="3">
        <f t="shared" si="185"/>
        <v>0</v>
      </c>
      <c r="GP12" s="3">
        <f t="shared" si="186"/>
        <v>0</v>
      </c>
      <c r="GQ12" s="3">
        <f t="shared" si="187"/>
        <v>20</v>
      </c>
      <c r="GR12" s="3">
        <f t="shared" si="188"/>
        <v>20</v>
      </c>
      <c r="GS12" s="3">
        <f t="shared" si="189"/>
        <v>1</v>
      </c>
      <c r="GT12" s="3">
        <f t="shared" si="190"/>
        <v>0</v>
      </c>
      <c r="GU12" s="3">
        <f t="shared" si="191"/>
        <v>20</v>
      </c>
      <c r="GV12" s="3">
        <f t="shared" si="192"/>
        <v>20</v>
      </c>
      <c r="GW12" s="3">
        <f t="shared" si="193"/>
        <v>1</v>
      </c>
      <c r="GX12" s="3">
        <f t="shared" si="194"/>
        <v>0</v>
      </c>
      <c r="GY12" s="3">
        <f t="shared" si="195"/>
        <v>20</v>
      </c>
      <c r="GZ12" s="3">
        <f t="shared" si="196"/>
        <v>20</v>
      </c>
      <c r="HA12" s="3">
        <f t="shared" si="197"/>
        <v>2</v>
      </c>
      <c r="HB12" s="3">
        <f t="shared" si="198"/>
        <v>0</v>
      </c>
      <c r="HC12" s="3">
        <f t="shared" si="199"/>
        <v>20</v>
      </c>
      <c r="HD12" s="3">
        <f t="shared" si="200"/>
        <v>20</v>
      </c>
      <c r="HE12" s="3">
        <f t="shared" si="201"/>
        <v>2</v>
      </c>
      <c r="HF12" s="3">
        <f t="shared" si="202"/>
        <v>0</v>
      </c>
      <c r="HG12" s="3">
        <f t="shared" si="203"/>
        <v>20</v>
      </c>
      <c r="HH12" s="3">
        <f t="shared" si="204"/>
        <v>20</v>
      </c>
    </row>
    <row r="13" spans="1:216" x14ac:dyDescent="0.2">
      <c r="A13" s="3">
        <f t="shared" si="60"/>
        <v>13</v>
      </c>
      <c r="B13" s="12">
        <v>10</v>
      </c>
      <c r="C13" s="27" t="s">
        <v>89</v>
      </c>
      <c r="D13" s="21"/>
      <c r="E13" s="21" t="s">
        <v>121</v>
      </c>
      <c r="F13" s="12">
        <v>1335</v>
      </c>
      <c r="G13" s="12" t="s">
        <v>46</v>
      </c>
      <c r="H13" s="12"/>
      <c r="I13" s="12"/>
      <c r="J13" s="12"/>
      <c r="K13" s="12"/>
      <c r="L13" s="12"/>
      <c r="M13" s="12" t="s">
        <v>76</v>
      </c>
      <c r="N13" s="12" t="s">
        <v>52</v>
      </c>
      <c r="O13" s="26">
        <v>0</v>
      </c>
      <c r="P13" s="26">
        <v>8</v>
      </c>
      <c r="Q13" s="26">
        <v>5</v>
      </c>
      <c r="R13" s="26">
        <v>2</v>
      </c>
      <c r="S13" s="26">
        <v>4</v>
      </c>
      <c r="T13" s="26">
        <v>5</v>
      </c>
      <c r="U13" s="26">
        <v>0</v>
      </c>
      <c r="V13" s="26">
        <v>3</v>
      </c>
      <c r="W13" s="12"/>
      <c r="X13" s="12"/>
      <c r="Y13" s="13">
        <f t="shared" si="61"/>
        <v>27</v>
      </c>
      <c r="Z13" s="26">
        <v>4</v>
      </c>
      <c r="AA13" s="26">
        <v>4</v>
      </c>
      <c r="AB13" s="26">
        <v>3</v>
      </c>
      <c r="AC13" s="26">
        <v>4</v>
      </c>
      <c r="AD13" s="26">
        <v>3</v>
      </c>
      <c r="AE13" s="26">
        <v>2</v>
      </c>
      <c r="AF13" s="26">
        <v>0</v>
      </c>
      <c r="AG13" s="26">
        <v>3</v>
      </c>
      <c r="AH13" s="12"/>
      <c r="AI13" s="12"/>
      <c r="AJ13" s="13">
        <f t="shared" si="62"/>
        <v>23</v>
      </c>
      <c r="AK13" s="13">
        <f t="shared" si="63"/>
        <v>50</v>
      </c>
      <c r="AL13" s="26">
        <v>4</v>
      </c>
      <c r="AM13" s="26">
        <v>1</v>
      </c>
      <c r="AN13" s="26">
        <v>6</v>
      </c>
      <c r="AO13" s="26">
        <v>3</v>
      </c>
      <c r="AP13" s="26">
        <v>3</v>
      </c>
      <c r="AQ13" s="26">
        <v>3</v>
      </c>
      <c r="AR13" s="26">
        <v>4</v>
      </c>
      <c r="AS13" s="26">
        <v>4</v>
      </c>
      <c r="AT13" s="12"/>
      <c r="AU13" s="12"/>
      <c r="AV13" s="13">
        <f t="shared" si="64"/>
        <v>28</v>
      </c>
      <c r="AW13" s="13">
        <f t="shared" si="65"/>
        <v>78</v>
      </c>
      <c r="AX13" s="12"/>
      <c r="AY13" s="12"/>
      <c r="AZ13" s="12"/>
      <c r="BA13" s="12"/>
      <c r="BB13" s="12"/>
      <c r="BC13" s="12"/>
      <c r="BD13" s="12"/>
      <c r="BE13" s="12"/>
      <c r="BF13" s="12"/>
      <c r="BG13" s="12"/>
      <c r="BH13" s="13">
        <f t="shared" si="66"/>
        <v>0</v>
      </c>
      <c r="BI13" s="13">
        <f t="shared" si="67"/>
        <v>78</v>
      </c>
      <c r="BJ13" s="13">
        <f t="shared" si="68"/>
        <v>10</v>
      </c>
      <c r="BK13" s="13">
        <f t="shared" si="69"/>
        <v>11</v>
      </c>
      <c r="BL13" s="13">
        <f t="shared" si="70"/>
        <v>13</v>
      </c>
      <c r="BM13" s="13">
        <f t="shared" si="71"/>
        <v>13</v>
      </c>
      <c r="BN13" s="13">
        <f t="shared" si="72"/>
        <v>9</v>
      </c>
      <c r="BO13" s="13">
        <f t="shared" si="73"/>
        <v>11</v>
      </c>
      <c r="BP13" s="13">
        <f t="shared" si="74"/>
        <v>13</v>
      </c>
      <c r="BQ13" s="13">
        <f t="shared" si="75"/>
        <v>13</v>
      </c>
      <c r="BR13" s="13">
        <f>IF($M13=Constants!$D$2,RANK($BM13,$BM$4:$BM$60,1),"-")</f>
        <v>13</v>
      </c>
      <c r="BS13" s="13">
        <f t="shared" si="76"/>
        <v>11</v>
      </c>
      <c r="BT13" s="13">
        <f>IF($N13=Constants!$B$2,RANK($BM13,$BM$4:$BM$60,1),"-")</f>
        <v>13</v>
      </c>
      <c r="BU13" s="13">
        <f t="shared" si="77"/>
        <v>7</v>
      </c>
      <c r="BV13" s="13" t="str">
        <f>IF($N13=Constants!$B$3,RANK($BM13,$BM$4:$BM$60,1),"-")</f>
        <v>-</v>
      </c>
      <c r="BW13" s="13" t="str">
        <f t="shared" si="78"/>
        <v/>
      </c>
      <c r="BX13" s="13" t="str">
        <f>IF($N13=Constants!$B$4,RANK($BM13,$BM$4:$BM$60,1),"-")</f>
        <v>-</v>
      </c>
      <c r="BY13" s="13" t="str">
        <f t="shared" si="79"/>
        <v/>
      </c>
      <c r="BZ13" s="13" t="str">
        <f>IF($M13=Constants!$D$3,RANK($BM13,$BM$4:$BM$60,1),"-")</f>
        <v>-</v>
      </c>
      <c r="CA13" s="13" t="str">
        <f t="shared" si="80"/>
        <v/>
      </c>
      <c r="CB13" s="13" t="str">
        <f>IF($N13=Constants!$B$5,RANK($BM13,$BM$4:$BM$60,1),"-")</f>
        <v>-</v>
      </c>
      <c r="CC13" s="13" t="str">
        <f t="shared" si="81"/>
        <v/>
      </c>
      <c r="CD13" s="13" t="str">
        <f>IF($N13=Constants!$B$6,RANK($BM13,$BM$4:$BM$60,1),"-")</f>
        <v>-</v>
      </c>
      <c r="CE13" s="13" t="str">
        <f t="shared" si="82"/>
        <v/>
      </c>
      <c r="CF13" s="13" t="str">
        <f>IF($N13=Constants!$B$7,RANK($BM13,$BM$4:$BM$60,1),"-")</f>
        <v>-</v>
      </c>
      <c r="CG13" s="13" t="str">
        <f t="shared" si="83"/>
        <v/>
      </c>
      <c r="CH13" s="13" t="str">
        <f>IF($G13=Constants!$C$4,RANK($BM13,$BM$4:$BM$60,1),"-")</f>
        <v>-</v>
      </c>
      <c r="CI13" s="13" t="str">
        <f t="shared" si="84"/>
        <v xml:space="preserve"> </v>
      </c>
      <c r="CJ13" s="13">
        <f>IF($G13=Constants!$C$2,RANK($BM13,$BM$4:$BM$60,1),"-")</f>
        <v>13</v>
      </c>
      <c r="CK13" s="13">
        <f t="shared" si="85"/>
        <v>7</v>
      </c>
      <c r="CL13" s="13" t="str">
        <f t="shared" si="86"/>
        <v>7</v>
      </c>
      <c r="CM13" s="13">
        <f t="shared" si="87"/>
        <v>7</v>
      </c>
      <c r="CN13" s="13" t="str">
        <f t="shared" si="88"/>
        <v xml:space="preserve"> </v>
      </c>
      <c r="CP13" s="3">
        <f t="shared" si="89"/>
        <v>3</v>
      </c>
      <c r="CQ13" s="3">
        <f t="shared" si="90"/>
        <v>0</v>
      </c>
      <c r="CR13" s="3">
        <f t="shared" si="91"/>
        <v>13</v>
      </c>
      <c r="CS13" s="3">
        <f t="shared" si="92"/>
        <v>13</v>
      </c>
      <c r="CT13" s="3">
        <f t="shared" si="93"/>
        <v>1</v>
      </c>
      <c r="CU13" s="3">
        <f t="shared" si="94"/>
        <v>0</v>
      </c>
      <c r="CV13" s="3">
        <f t="shared" si="95"/>
        <v>13</v>
      </c>
      <c r="CW13" s="3">
        <f t="shared" si="96"/>
        <v>13</v>
      </c>
      <c r="CX13" s="3">
        <f t="shared" si="97"/>
        <v>2</v>
      </c>
      <c r="CY13" s="3">
        <f t="shared" si="98"/>
        <v>0</v>
      </c>
      <c r="CZ13" s="3">
        <f t="shared" si="99"/>
        <v>13</v>
      </c>
      <c r="DA13" s="3">
        <f t="shared" si="100"/>
        <v>13</v>
      </c>
      <c r="DB13" s="3">
        <f t="shared" si="101"/>
        <v>7</v>
      </c>
      <c r="DC13" s="3">
        <f t="shared" si="102"/>
        <v>0</v>
      </c>
      <c r="DD13" s="3">
        <f t="shared" si="103"/>
        <v>13</v>
      </c>
      <c r="DE13" s="3">
        <f t="shared" si="104"/>
        <v>13</v>
      </c>
      <c r="DF13" s="3">
        <f t="shared" si="105"/>
        <v>7</v>
      </c>
      <c r="DG13" s="3">
        <f t="shared" si="106"/>
        <v>0</v>
      </c>
      <c r="DH13" s="3">
        <f t="shared" si="107"/>
        <v>13</v>
      </c>
      <c r="DI13" s="3">
        <f t="shared" si="108"/>
        <v>13</v>
      </c>
      <c r="DJ13" s="3">
        <f t="shared" si="109"/>
        <v>2</v>
      </c>
      <c r="DK13" s="3">
        <f t="shared" si="110"/>
        <v>0</v>
      </c>
      <c r="DL13" s="3">
        <f t="shared" si="111"/>
        <v>13</v>
      </c>
      <c r="DM13" s="3">
        <f t="shared" si="112"/>
        <v>13</v>
      </c>
      <c r="DN13" s="3">
        <f t="shared" si="113"/>
        <v>1</v>
      </c>
      <c r="DO13" s="3">
        <f t="shared" si="114"/>
        <v>0</v>
      </c>
      <c r="DP13" s="3">
        <f t="shared" si="115"/>
        <v>13</v>
      </c>
      <c r="DQ13" s="3">
        <f t="shared" si="116"/>
        <v>13</v>
      </c>
      <c r="DS13" s="3">
        <f t="shared" si="117"/>
        <v>3</v>
      </c>
      <c r="DT13" s="3">
        <f t="shared" si="118"/>
        <v>0</v>
      </c>
      <c r="DU13" s="3">
        <f t="shared" si="119"/>
        <v>13</v>
      </c>
      <c r="DV13" s="3">
        <f t="shared" si="120"/>
        <v>13</v>
      </c>
      <c r="DW13" s="3">
        <f t="shared" si="121"/>
        <v>1</v>
      </c>
      <c r="DX13" s="3">
        <f t="shared" si="122"/>
        <v>0</v>
      </c>
      <c r="DY13" s="3">
        <f t="shared" si="123"/>
        <v>13</v>
      </c>
      <c r="DZ13" s="3">
        <f t="shared" si="124"/>
        <v>13</v>
      </c>
      <c r="EA13" s="3">
        <f t="shared" si="125"/>
        <v>2</v>
      </c>
      <c r="EB13" s="3">
        <f t="shared" si="126"/>
        <v>0</v>
      </c>
      <c r="EC13" s="3">
        <f t="shared" si="127"/>
        <v>13</v>
      </c>
      <c r="ED13" s="3">
        <f t="shared" si="128"/>
        <v>13</v>
      </c>
      <c r="EE13" s="3">
        <f t="shared" si="129"/>
        <v>7</v>
      </c>
      <c r="EF13" s="3">
        <f t="shared" si="130"/>
        <v>0</v>
      </c>
      <c r="EG13" s="3">
        <f t="shared" si="131"/>
        <v>13</v>
      </c>
      <c r="EH13" s="3">
        <f t="shared" si="132"/>
        <v>13</v>
      </c>
      <c r="EI13" s="3">
        <f t="shared" si="133"/>
        <v>7</v>
      </c>
      <c r="EJ13" s="3">
        <f t="shared" si="134"/>
        <v>0</v>
      </c>
      <c r="EK13" s="3">
        <f t="shared" si="135"/>
        <v>13</v>
      </c>
      <c r="EL13" s="3">
        <f t="shared" si="136"/>
        <v>13</v>
      </c>
      <c r="EM13" s="3">
        <f t="shared" si="137"/>
        <v>2</v>
      </c>
      <c r="EN13" s="3">
        <f t="shared" si="138"/>
        <v>0</v>
      </c>
      <c r="EO13" s="3">
        <f t="shared" si="139"/>
        <v>13</v>
      </c>
      <c r="EP13" s="3">
        <f t="shared" si="140"/>
        <v>13</v>
      </c>
      <c r="EQ13" s="3">
        <f t="shared" si="141"/>
        <v>1</v>
      </c>
      <c r="ER13" s="3">
        <f t="shared" si="142"/>
        <v>0</v>
      </c>
      <c r="ES13" s="3">
        <f t="shared" si="143"/>
        <v>13</v>
      </c>
      <c r="ET13" s="3">
        <f t="shared" si="144"/>
        <v>13</v>
      </c>
      <c r="EX13" s="3">
        <f t="shared" si="145"/>
        <v>78</v>
      </c>
      <c r="EY13" s="3" t="str">
        <f t="shared" si="146"/>
        <v>YES</v>
      </c>
      <c r="EZ13" s="3">
        <f t="shared" si="147"/>
        <v>78</v>
      </c>
      <c r="FA13" s="3" t="str">
        <f t="shared" si="148"/>
        <v>YES</v>
      </c>
      <c r="FC13" s="3">
        <f t="shared" si="149"/>
        <v>3</v>
      </c>
      <c r="FD13" s="3">
        <f t="shared" si="150"/>
        <v>0</v>
      </c>
      <c r="FE13" s="3">
        <f t="shared" si="151"/>
        <v>11</v>
      </c>
      <c r="FF13" s="3">
        <f t="shared" si="152"/>
        <v>11</v>
      </c>
      <c r="FG13" s="3">
        <f t="shared" si="153"/>
        <v>0</v>
      </c>
      <c r="FH13" s="3">
        <f t="shared" si="154"/>
        <v>0</v>
      </c>
      <c r="FI13" s="3">
        <f t="shared" si="155"/>
        <v>11</v>
      </c>
      <c r="FJ13" s="3">
        <f t="shared" si="156"/>
        <v>11</v>
      </c>
      <c r="FK13" s="3">
        <f t="shared" si="157"/>
        <v>2</v>
      </c>
      <c r="FL13" s="3">
        <f t="shared" si="158"/>
        <v>0</v>
      </c>
      <c r="FM13" s="3">
        <f t="shared" si="159"/>
        <v>11</v>
      </c>
      <c r="FN13" s="3">
        <f t="shared" si="160"/>
        <v>11</v>
      </c>
      <c r="FO13" s="3">
        <f t="shared" si="161"/>
        <v>4</v>
      </c>
      <c r="FP13" s="3">
        <f t="shared" si="162"/>
        <v>0</v>
      </c>
      <c r="FQ13" s="3">
        <f t="shared" si="163"/>
        <v>11</v>
      </c>
      <c r="FR13" s="3">
        <f t="shared" si="164"/>
        <v>11</v>
      </c>
      <c r="FS13" s="3">
        <f t="shared" si="165"/>
        <v>4</v>
      </c>
      <c r="FT13" s="3">
        <f t="shared" si="166"/>
        <v>0</v>
      </c>
      <c r="FU13" s="3">
        <f t="shared" si="167"/>
        <v>11</v>
      </c>
      <c r="FV13" s="3">
        <f t="shared" si="168"/>
        <v>11</v>
      </c>
      <c r="FW13" s="3">
        <f t="shared" si="169"/>
        <v>2</v>
      </c>
      <c r="FX13" s="3">
        <f t="shared" si="170"/>
        <v>0</v>
      </c>
      <c r="FY13" s="3">
        <f t="shared" si="171"/>
        <v>11</v>
      </c>
      <c r="FZ13" s="3">
        <f t="shared" si="172"/>
        <v>11</v>
      </c>
      <c r="GA13" s="3">
        <f t="shared" si="173"/>
        <v>0</v>
      </c>
      <c r="GB13" s="3">
        <f t="shared" si="174"/>
        <v>0</v>
      </c>
      <c r="GC13" s="3">
        <f t="shared" si="175"/>
        <v>11</v>
      </c>
      <c r="GD13" s="3">
        <f t="shared" si="176"/>
        <v>11</v>
      </c>
      <c r="GG13" s="3">
        <f t="shared" si="177"/>
        <v>2</v>
      </c>
      <c r="GH13" s="3">
        <f t="shared" si="178"/>
        <v>0</v>
      </c>
      <c r="GI13" s="3">
        <f t="shared" si="179"/>
        <v>9</v>
      </c>
      <c r="GJ13" s="3">
        <f t="shared" si="180"/>
        <v>9</v>
      </c>
      <c r="GK13" s="3">
        <f t="shared" si="181"/>
        <v>0</v>
      </c>
      <c r="GL13" s="3">
        <f t="shared" si="182"/>
        <v>0.01</v>
      </c>
      <c r="GM13" s="3">
        <f t="shared" si="183"/>
        <v>9.01</v>
      </c>
      <c r="GN13" s="3">
        <f t="shared" si="184"/>
        <v>9</v>
      </c>
      <c r="GO13" s="3">
        <f t="shared" si="185"/>
        <v>1</v>
      </c>
      <c r="GP13" s="3">
        <f t="shared" si="186"/>
        <v>5.0000000000000001E-3</v>
      </c>
      <c r="GQ13" s="3">
        <f t="shared" si="187"/>
        <v>9.0050000000000008</v>
      </c>
      <c r="GR13" s="3">
        <f t="shared" si="188"/>
        <v>9</v>
      </c>
      <c r="GS13" s="3">
        <f t="shared" si="189"/>
        <v>1</v>
      </c>
      <c r="GT13" s="3">
        <f t="shared" si="190"/>
        <v>0.01</v>
      </c>
      <c r="GU13" s="3">
        <f t="shared" si="191"/>
        <v>9.01</v>
      </c>
      <c r="GV13" s="3">
        <f t="shared" si="192"/>
        <v>9</v>
      </c>
      <c r="GW13" s="3">
        <f t="shared" si="193"/>
        <v>1</v>
      </c>
      <c r="GX13" s="3">
        <f t="shared" si="194"/>
        <v>1.2E-2</v>
      </c>
      <c r="GY13" s="3">
        <f t="shared" si="195"/>
        <v>9.0120000000000005</v>
      </c>
      <c r="GZ13" s="3">
        <f t="shared" si="196"/>
        <v>10</v>
      </c>
      <c r="HA13" s="3">
        <f t="shared" si="197"/>
        <v>2</v>
      </c>
      <c r="HB13" s="3">
        <f t="shared" si="198"/>
        <v>0</v>
      </c>
      <c r="HC13" s="3">
        <f t="shared" si="199"/>
        <v>10</v>
      </c>
      <c r="HD13" s="3">
        <f t="shared" si="200"/>
        <v>10</v>
      </c>
      <c r="HE13" s="3">
        <f t="shared" si="201"/>
        <v>0</v>
      </c>
      <c r="HF13" s="3">
        <f t="shared" si="202"/>
        <v>0</v>
      </c>
      <c r="HG13" s="3">
        <f t="shared" si="203"/>
        <v>10</v>
      </c>
      <c r="HH13" s="3">
        <f t="shared" si="204"/>
        <v>10</v>
      </c>
    </row>
    <row r="14" spans="1:216" x14ac:dyDescent="0.2">
      <c r="A14" s="3">
        <f t="shared" si="60"/>
        <v>16</v>
      </c>
      <c r="B14" s="12">
        <v>11</v>
      </c>
      <c r="C14" s="27" t="s">
        <v>90</v>
      </c>
      <c r="D14" s="21"/>
      <c r="E14" s="21" t="s">
        <v>122</v>
      </c>
      <c r="F14" s="12">
        <v>1600</v>
      </c>
      <c r="G14" s="12" t="s">
        <v>47</v>
      </c>
      <c r="H14" s="12"/>
      <c r="I14" s="12"/>
      <c r="J14" s="12"/>
      <c r="K14" s="12"/>
      <c r="L14" s="12"/>
      <c r="M14" s="12" t="s">
        <v>76</v>
      </c>
      <c r="N14" s="12" t="s">
        <v>53</v>
      </c>
      <c r="O14" s="26">
        <v>4</v>
      </c>
      <c r="P14" s="26">
        <v>8</v>
      </c>
      <c r="Q14" s="26">
        <v>6</v>
      </c>
      <c r="R14" s="26">
        <v>3</v>
      </c>
      <c r="S14" s="26">
        <v>4</v>
      </c>
      <c r="T14" s="26">
        <v>6</v>
      </c>
      <c r="U14" s="26">
        <v>0</v>
      </c>
      <c r="V14" s="26">
        <v>3</v>
      </c>
      <c r="W14" s="12"/>
      <c r="X14" s="12"/>
      <c r="Y14" s="13">
        <f t="shared" si="61"/>
        <v>34</v>
      </c>
      <c r="Z14" s="26">
        <v>6</v>
      </c>
      <c r="AA14" s="26">
        <v>4</v>
      </c>
      <c r="AB14" s="26">
        <v>2</v>
      </c>
      <c r="AC14" s="26">
        <v>5</v>
      </c>
      <c r="AD14" s="26">
        <v>3</v>
      </c>
      <c r="AE14" s="26">
        <v>2</v>
      </c>
      <c r="AF14" s="26">
        <v>4</v>
      </c>
      <c r="AG14" s="26">
        <v>4</v>
      </c>
      <c r="AH14" s="12"/>
      <c r="AI14" s="12"/>
      <c r="AJ14" s="13">
        <f t="shared" si="62"/>
        <v>30</v>
      </c>
      <c r="AK14" s="13">
        <f t="shared" si="63"/>
        <v>64</v>
      </c>
      <c r="AL14" s="26">
        <v>7</v>
      </c>
      <c r="AM14" s="26">
        <v>4</v>
      </c>
      <c r="AN14" s="26">
        <v>3</v>
      </c>
      <c r="AO14" s="26">
        <v>1</v>
      </c>
      <c r="AP14" s="26">
        <v>3</v>
      </c>
      <c r="AQ14" s="26">
        <v>3</v>
      </c>
      <c r="AR14" s="26">
        <v>3</v>
      </c>
      <c r="AS14" s="26">
        <v>4</v>
      </c>
      <c r="AT14" s="12"/>
      <c r="AU14" s="12"/>
      <c r="AV14" s="13">
        <f t="shared" si="64"/>
        <v>28</v>
      </c>
      <c r="AW14" s="13">
        <f t="shared" si="65"/>
        <v>92</v>
      </c>
      <c r="AX14" s="12"/>
      <c r="AY14" s="12"/>
      <c r="AZ14" s="12"/>
      <c r="BA14" s="12"/>
      <c r="BB14" s="12"/>
      <c r="BC14" s="12"/>
      <c r="BD14" s="12"/>
      <c r="BE14" s="12"/>
      <c r="BF14" s="12"/>
      <c r="BG14" s="12"/>
      <c r="BH14" s="13">
        <f t="shared" si="66"/>
        <v>0</v>
      </c>
      <c r="BI14" s="13">
        <f t="shared" si="67"/>
        <v>92</v>
      </c>
      <c r="BJ14" s="13">
        <f t="shared" si="68"/>
        <v>16</v>
      </c>
      <c r="BK14" s="13">
        <f t="shared" si="69"/>
        <v>16</v>
      </c>
      <c r="BL14" s="13">
        <f t="shared" si="70"/>
        <v>16</v>
      </c>
      <c r="BM14" s="13">
        <f t="shared" si="71"/>
        <v>16</v>
      </c>
      <c r="BN14" s="13">
        <f t="shared" si="72"/>
        <v>15</v>
      </c>
      <c r="BO14" s="13">
        <f t="shared" si="73"/>
        <v>16</v>
      </c>
      <c r="BP14" s="13">
        <f t="shared" si="74"/>
        <v>16</v>
      </c>
      <c r="BQ14" s="13">
        <f t="shared" si="75"/>
        <v>16</v>
      </c>
      <c r="BR14" s="13">
        <f>IF($M14=Constants!$D$2,RANK($BM14,$BM$4:$BM$60,1),"-")</f>
        <v>16</v>
      </c>
      <c r="BS14" s="13">
        <f t="shared" si="76"/>
        <v>14</v>
      </c>
      <c r="BT14" s="13" t="str">
        <f>IF($N14=Constants!$B$2,RANK($BM14,$BM$4:$BM$60,1),"-")</f>
        <v>-</v>
      </c>
      <c r="BU14" s="13" t="str">
        <f t="shared" si="77"/>
        <v/>
      </c>
      <c r="BV14" s="13">
        <f>IF($N14=Constants!$B$3,RANK($BM14,$BM$4:$BM$60,1),"-")</f>
        <v>16</v>
      </c>
      <c r="BW14" s="13">
        <f t="shared" si="78"/>
        <v>6</v>
      </c>
      <c r="BX14" s="13" t="str">
        <f>IF($N14=Constants!$B$4,RANK($BM14,$BM$4:$BM$60,1),"-")</f>
        <v>-</v>
      </c>
      <c r="BY14" s="13" t="str">
        <f t="shared" si="79"/>
        <v/>
      </c>
      <c r="BZ14" s="13" t="str">
        <f>IF($M14=Constants!$D$3,RANK($BM14,$BM$4:$BM$60,1),"-")</f>
        <v>-</v>
      </c>
      <c r="CA14" s="13" t="str">
        <f t="shared" si="80"/>
        <v/>
      </c>
      <c r="CB14" s="13" t="str">
        <f>IF($N14=Constants!$B$5,RANK($BM14,$BM$4:$BM$60,1),"-")</f>
        <v>-</v>
      </c>
      <c r="CC14" s="13" t="str">
        <f t="shared" si="81"/>
        <v/>
      </c>
      <c r="CD14" s="13" t="str">
        <f>IF($N14=Constants!$B$6,RANK($BM14,$BM$4:$BM$60,1),"-")</f>
        <v>-</v>
      </c>
      <c r="CE14" s="13" t="str">
        <f t="shared" si="82"/>
        <v/>
      </c>
      <c r="CF14" s="13" t="str">
        <f>IF($N14=Constants!$B$7,RANK($BM14,$BM$4:$BM$60,1),"-")</f>
        <v>-</v>
      </c>
      <c r="CG14" s="13" t="str">
        <f t="shared" si="83"/>
        <v/>
      </c>
      <c r="CH14" s="13" t="str">
        <f>IF($G14=Constants!$C$4,RANK($BM14,$BM$4:$BM$60,1),"-")</f>
        <v>-</v>
      </c>
      <c r="CI14" s="13" t="str">
        <f t="shared" si="84"/>
        <v xml:space="preserve"> </v>
      </c>
      <c r="CJ14" s="13" t="str">
        <f>IF($G14=Constants!$C$2,RANK($BM14,$BM$4:$BM$60,1),"-")</f>
        <v>-</v>
      </c>
      <c r="CK14" s="13" t="str">
        <f t="shared" si="85"/>
        <v xml:space="preserve"> </v>
      </c>
      <c r="CL14" s="13" t="str">
        <f t="shared" si="86"/>
        <v>6</v>
      </c>
      <c r="CM14" s="13" t="str">
        <f t="shared" si="87"/>
        <v xml:space="preserve"> </v>
      </c>
      <c r="CN14" s="13" t="str">
        <f t="shared" si="88"/>
        <v xml:space="preserve"> </v>
      </c>
      <c r="CP14" s="3">
        <f t="shared" si="89"/>
        <v>1</v>
      </c>
      <c r="CQ14" s="3">
        <f t="shared" si="90"/>
        <v>1.7999999999999999E-2</v>
      </c>
      <c r="CR14" s="3">
        <f t="shared" si="91"/>
        <v>16.018000000000001</v>
      </c>
      <c r="CS14" s="3">
        <f t="shared" si="92"/>
        <v>16</v>
      </c>
      <c r="CT14" s="3">
        <f t="shared" si="93"/>
        <v>1</v>
      </c>
      <c r="CU14" s="3">
        <f t="shared" si="94"/>
        <v>1.2999999999999999E-2</v>
      </c>
      <c r="CV14" s="3">
        <f t="shared" si="95"/>
        <v>16.013000000000002</v>
      </c>
      <c r="CW14" s="3">
        <f t="shared" si="96"/>
        <v>16</v>
      </c>
      <c r="CX14" s="3">
        <f t="shared" si="97"/>
        <v>2</v>
      </c>
      <c r="CY14" s="3">
        <f t="shared" si="98"/>
        <v>1.0999999999999999E-2</v>
      </c>
      <c r="CZ14" s="3">
        <f t="shared" si="99"/>
        <v>16.010999999999999</v>
      </c>
      <c r="DA14" s="3">
        <f t="shared" si="100"/>
        <v>16</v>
      </c>
      <c r="DB14" s="3">
        <f t="shared" si="101"/>
        <v>7</v>
      </c>
      <c r="DC14" s="3">
        <f t="shared" si="102"/>
        <v>4.0000000000000001E-3</v>
      </c>
      <c r="DD14" s="3">
        <f t="shared" si="103"/>
        <v>16.004000000000001</v>
      </c>
      <c r="DE14" s="3">
        <f t="shared" si="104"/>
        <v>16</v>
      </c>
      <c r="DF14" s="3">
        <f t="shared" si="105"/>
        <v>7</v>
      </c>
      <c r="DG14" s="3">
        <f t="shared" si="106"/>
        <v>1E-3</v>
      </c>
      <c r="DH14" s="3">
        <f t="shared" si="107"/>
        <v>16.001000000000001</v>
      </c>
      <c r="DI14" s="3">
        <f t="shared" si="108"/>
        <v>16</v>
      </c>
      <c r="DJ14" s="3">
        <f t="shared" si="109"/>
        <v>1</v>
      </c>
      <c r="DK14" s="3">
        <f t="shared" si="110"/>
        <v>2.1000000000000001E-2</v>
      </c>
      <c r="DL14" s="3">
        <f t="shared" si="111"/>
        <v>16.021000000000001</v>
      </c>
      <c r="DM14" s="3">
        <f t="shared" si="112"/>
        <v>16</v>
      </c>
      <c r="DN14" s="3">
        <f t="shared" si="113"/>
        <v>3</v>
      </c>
      <c r="DO14" s="3">
        <f t="shared" si="114"/>
        <v>8.9999999999999993E-3</v>
      </c>
      <c r="DP14" s="3">
        <f t="shared" si="115"/>
        <v>16.009</v>
      </c>
      <c r="DQ14" s="3">
        <f t="shared" si="116"/>
        <v>16</v>
      </c>
      <c r="DS14" s="3">
        <f t="shared" si="117"/>
        <v>1</v>
      </c>
      <c r="DT14" s="3">
        <f t="shared" si="118"/>
        <v>1.7999999999999999E-2</v>
      </c>
      <c r="DU14" s="3">
        <f t="shared" si="119"/>
        <v>16.018000000000001</v>
      </c>
      <c r="DV14" s="3">
        <f t="shared" si="120"/>
        <v>16</v>
      </c>
      <c r="DW14" s="3">
        <f t="shared" si="121"/>
        <v>1</v>
      </c>
      <c r="DX14" s="3">
        <f t="shared" si="122"/>
        <v>1.2999999999999999E-2</v>
      </c>
      <c r="DY14" s="3">
        <f t="shared" si="123"/>
        <v>16.013000000000002</v>
      </c>
      <c r="DZ14" s="3">
        <f t="shared" si="124"/>
        <v>16</v>
      </c>
      <c r="EA14" s="3">
        <f t="shared" si="125"/>
        <v>2</v>
      </c>
      <c r="EB14" s="3">
        <f t="shared" si="126"/>
        <v>0</v>
      </c>
      <c r="EC14" s="3">
        <f t="shared" si="127"/>
        <v>16</v>
      </c>
      <c r="ED14" s="3">
        <f t="shared" si="128"/>
        <v>16</v>
      </c>
      <c r="EE14" s="3">
        <f t="shared" si="129"/>
        <v>7</v>
      </c>
      <c r="EF14" s="3">
        <f t="shared" si="130"/>
        <v>0</v>
      </c>
      <c r="EG14" s="3">
        <f t="shared" si="131"/>
        <v>16</v>
      </c>
      <c r="EH14" s="3">
        <f t="shared" si="132"/>
        <v>16</v>
      </c>
      <c r="EI14" s="3">
        <f t="shared" si="133"/>
        <v>7</v>
      </c>
      <c r="EJ14" s="3">
        <f t="shared" si="134"/>
        <v>0</v>
      </c>
      <c r="EK14" s="3">
        <f t="shared" si="135"/>
        <v>16</v>
      </c>
      <c r="EL14" s="3">
        <f t="shared" si="136"/>
        <v>16</v>
      </c>
      <c r="EM14" s="3">
        <f t="shared" si="137"/>
        <v>1</v>
      </c>
      <c r="EN14" s="3">
        <f t="shared" si="138"/>
        <v>0</v>
      </c>
      <c r="EO14" s="3">
        <f t="shared" si="139"/>
        <v>16</v>
      </c>
      <c r="EP14" s="3">
        <f t="shared" si="140"/>
        <v>16</v>
      </c>
      <c r="EQ14" s="3">
        <f t="shared" si="141"/>
        <v>3</v>
      </c>
      <c r="ER14" s="3">
        <f t="shared" si="142"/>
        <v>0</v>
      </c>
      <c r="ES14" s="3">
        <f t="shared" si="143"/>
        <v>16</v>
      </c>
      <c r="ET14" s="3">
        <f t="shared" si="144"/>
        <v>16</v>
      </c>
      <c r="EX14" s="3">
        <f t="shared" si="145"/>
        <v>92</v>
      </c>
      <c r="EY14" s="3" t="str">
        <f t="shared" si="146"/>
        <v>YES</v>
      </c>
      <c r="EZ14" s="3">
        <f t="shared" si="147"/>
        <v>92</v>
      </c>
      <c r="FA14" s="3" t="str">
        <f t="shared" si="148"/>
        <v>YES</v>
      </c>
      <c r="FC14" s="3">
        <f t="shared" si="149"/>
        <v>1</v>
      </c>
      <c r="FD14" s="3">
        <f t="shared" si="150"/>
        <v>0</v>
      </c>
      <c r="FE14" s="3">
        <f t="shared" si="151"/>
        <v>16</v>
      </c>
      <c r="FF14" s="3">
        <f t="shared" si="152"/>
        <v>16</v>
      </c>
      <c r="FG14" s="3">
        <f t="shared" si="153"/>
        <v>0</v>
      </c>
      <c r="FH14" s="3">
        <f t="shared" si="154"/>
        <v>0</v>
      </c>
      <c r="FI14" s="3">
        <f t="shared" si="155"/>
        <v>16</v>
      </c>
      <c r="FJ14" s="3">
        <f t="shared" si="156"/>
        <v>16</v>
      </c>
      <c r="FK14" s="3">
        <f t="shared" si="157"/>
        <v>2</v>
      </c>
      <c r="FL14" s="3">
        <f t="shared" si="158"/>
        <v>0</v>
      </c>
      <c r="FM14" s="3">
        <f t="shared" si="159"/>
        <v>16</v>
      </c>
      <c r="FN14" s="3">
        <f t="shared" si="160"/>
        <v>16</v>
      </c>
      <c r="FO14" s="3">
        <f t="shared" si="161"/>
        <v>3</v>
      </c>
      <c r="FP14" s="3">
        <f t="shared" si="162"/>
        <v>0</v>
      </c>
      <c r="FQ14" s="3">
        <f t="shared" si="163"/>
        <v>16</v>
      </c>
      <c r="FR14" s="3">
        <f t="shared" si="164"/>
        <v>16</v>
      </c>
      <c r="FS14" s="3">
        <f t="shared" si="165"/>
        <v>5</v>
      </c>
      <c r="FT14" s="3">
        <f t="shared" si="166"/>
        <v>0</v>
      </c>
      <c r="FU14" s="3">
        <f t="shared" si="167"/>
        <v>16</v>
      </c>
      <c r="FV14" s="3">
        <f t="shared" si="168"/>
        <v>16</v>
      </c>
      <c r="FW14" s="3">
        <f t="shared" si="169"/>
        <v>1</v>
      </c>
      <c r="FX14" s="3">
        <f t="shared" si="170"/>
        <v>0</v>
      </c>
      <c r="FY14" s="3">
        <f t="shared" si="171"/>
        <v>16</v>
      </c>
      <c r="FZ14" s="3">
        <f t="shared" si="172"/>
        <v>16</v>
      </c>
      <c r="GA14" s="3">
        <f t="shared" si="173"/>
        <v>3</v>
      </c>
      <c r="GB14" s="3">
        <f t="shared" si="174"/>
        <v>0</v>
      </c>
      <c r="GC14" s="3">
        <f t="shared" si="175"/>
        <v>16</v>
      </c>
      <c r="GD14" s="3">
        <f t="shared" si="176"/>
        <v>16</v>
      </c>
      <c r="GG14" s="3">
        <f t="shared" si="177"/>
        <v>1</v>
      </c>
      <c r="GH14" s="3">
        <f t="shared" si="178"/>
        <v>0</v>
      </c>
      <c r="GI14" s="3">
        <f t="shared" si="179"/>
        <v>15</v>
      </c>
      <c r="GJ14" s="3">
        <f t="shared" si="180"/>
        <v>15</v>
      </c>
      <c r="GK14" s="3">
        <f t="shared" si="181"/>
        <v>0</v>
      </c>
      <c r="GL14" s="3">
        <f t="shared" si="182"/>
        <v>0.01</v>
      </c>
      <c r="GM14" s="3">
        <f t="shared" si="183"/>
        <v>15.01</v>
      </c>
      <c r="GN14" s="3">
        <f t="shared" si="184"/>
        <v>16</v>
      </c>
      <c r="GO14" s="3">
        <f t="shared" si="185"/>
        <v>0</v>
      </c>
      <c r="GP14" s="3">
        <f t="shared" si="186"/>
        <v>0</v>
      </c>
      <c r="GQ14" s="3">
        <f t="shared" si="187"/>
        <v>16</v>
      </c>
      <c r="GR14" s="3">
        <f t="shared" si="188"/>
        <v>16</v>
      </c>
      <c r="GS14" s="3">
        <f t="shared" si="189"/>
        <v>2</v>
      </c>
      <c r="GT14" s="3">
        <f t="shared" si="190"/>
        <v>0</v>
      </c>
      <c r="GU14" s="3">
        <f t="shared" si="191"/>
        <v>16</v>
      </c>
      <c r="GV14" s="3">
        <f t="shared" si="192"/>
        <v>16</v>
      </c>
      <c r="GW14" s="3">
        <f t="shared" si="193"/>
        <v>2</v>
      </c>
      <c r="GX14" s="3">
        <f t="shared" si="194"/>
        <v>0</v>
      </c>
      <c r="GY14" s="3">
        <f t="shared" si="195"/>
        <v>16</v>
      </c>
      <c r="GZ14" s="3">
        <f t="shared" si="196"/>
        <v>16</v>
      </c>
      <c r="HA14" s="3">
        <f t="shared" si="197"/>
        <v>0</v>
      </c>
      <c r="HB14" s="3">
        <f t="shared" si="198"/>
        <v>0</v>
      </c>
      <c r="HC14" s="3">
        <f t="shared" si="199"/>
        <v>16</v>
      </c>
      <c r="HD14" s="3">
        <f t="shared" si="200"/>
        <v>16</v>
      </c>
      <c r="HE14" s="3">
        <f t="shared" si="201"/>
        <v>2</v>
      </c>
      <c r="HF14" s="3">
        <f t="shared" si="202"/>
        <v>0</v>
      </c>
      <c r="HG14" s="3">
        <f t="shared" si="203"/>
        <v>16</v>
      </c>
      <c r="HH14" s="3">
        <f t="shared" si="204"/>
        <v>16</v>
      </c>
    </row>
    <row r="15" spans="1:216" x14ac:dyDescent="0.2">
      <c r="A15" s="3">
        <f t="shared" si="60"/>
        <v>18</v>
      </c>
      <c r="B15" s="12">
        <v>12</v>
      </c>
      <c r="C15" s="27" t="s">
        <v>91</v>
      </c>
      <c r="D15" s="21"/>
      <c r="E15" s="21" t="s">
        <v>123</v>
      </c>
      <c r="F15" s="12">
        <v>1335</v>
      </c>
      <c r="G15" s="12" t="s">
        <v>46</v>
      </c>
      <c r="H15" s="12"/>
      <c r="I15" s="12"/>
      <c r="J15" s="12"/>
      <c r="K15" s="12"/>
      <c r="L15" s="12"/>
      <c r="M15" s="12" t="s">
        <v>76</v>
      </c>
      <c r="N15" s="12" t="s">
        <v>79</v>
      </c>
      <c r="O15" s="26">
        <v>4</v>
      </c>
      <c r="P15" s="26">
        <v>6</v>
      </c>
      <c r="Q15" s="26">
        <v>7</v>
      </c>
      <c r="R15" s="26">
        <v>7</v>
      </c>
      <c r="S15" s="26">
        <v>5</v>
      </c>
      <c r="T15" s="26">
        <v>6</v>
      </c>
      <c r="U15" s="26">
        <v>4</v>
      </c>
      <c r="V15" s="26">
        <v>3</v>
      </c>
      <c r="W15" s="12"/>
      <c r="X15" s="12"/>
      <c r="Y15" s="13">
        <f t="shared" si="61"/>
        <v>42</v>
      </c>
      <c r="Z15" s="26">
        <v>6</v>
      </c>
      <c r="AA15" s="26">
        <v>3</v>
      </c>
      <c r="AB15" s="26">
        <v>6</v>
      </c>
      <c r="AC15" s="26">
        <v>5</v>
      </c>
      <c r="AD15" s="26">
        <v>3</v>
      </c>
      <c r="AE15" s="26">
        <v>4</v>
      </c>
      <c r="AF15" s="26">
        <v>3</v>
      </c>
      <c r="AG15" s="26">
        <v>4</v>
      </c>
      <c r="AH15" s="12"/>
      <c r="AI15" s="12"/>
      <c r="AJ15" s="13">
        <f t="shared" si="62"/>
        <v>34</v>
      </c>
      <c r="AK15" s="13">
        <f t="shared" si="63"/>
        <v>76</v>
      </c>
      <c r="AL15" s="26">
        <v>6</v>
      </c>
      <c r="AM15" s="26">
        <v>1</v>
      </c>
      <c r="AN15" s="26">
        <v>2</v>
      </c>
      <c r="AO15" s="26">
        <v>0</v>
      </c>
      <c r="AP15" s="26">
        <v>2</v>
      </c>
      <c r="AQ15" s="26">
        <v>0</v>
      </c>
      <c r="AR15" s="26">
        <v>2</v>
      </c>
      <c r="AS15" s="26">
        <v>4</v>
      </c>
      <c r="AT15" s="12"/>
      <c r="AU15" s="12"/>
      <c r="AV15" s="13">
        <f t="shared" si="64"/>
        <v>17</v>
      </c>
      <c r="AW15" s="13">
        <f t="shared" si="65"/>
        <v>93</v>
      </c>
      <c r="AX15" s="12"/>
      <c r="AY15" s="12"/>
      <c r="AZ15" s="12"/>
      <c r="BA15" s="12"/>
      <c r="BB15" s="12"/>
      <c r="BC15" s="12"/>
      <c r="BD15" s="12"/>
      <c r="BE15" s="12"/>
      <c r="BF15" s="12"/>
      <c r="BG15" s="12"/>
      <c r="BH15" s="13">
        <f t="shared" si="66"/>
        <v>0</v>
      </c>
      <c r="BI15" s="13">
        <f t="shared" si="67"/>
        <v>93</v>
      </c>
      <c r="BJ15" s="13">
        <f t="shared" si="68"/>
        <v>23</v>
      </c>
      <c r="BK15" s="13">
        <f t="shared" si="69"/>
        <v>22</v>
      </c>
      <c r="BL15" s="13">
        <f t="shared" si="70"/>
        <v>18</v>
      </c>
      <c r="BM15" s="13">
        <f t="shared" si="71"/>
        <v>18</v>
      </c>
      <c r="BN15" s="13">
        <f t="shared" si="72"/>
        <v>23</v>
      </c>
      <c r="BO15" s="13">
        <f t="shared" si="73"/>
        <v>21</v>
      </c>
      <c r="BP15" s="13">
        <f t="shared" si="74"/>
        <v>18</v>
      </c>
      <c r="BQ15" s="13">
        <f t="shared" si="75"/>
        <v>18</v>
      </c>
      <c r="BR15" s="13">
        <f>IF($M15=Constants!$D$2,RANK($BM15,$BM$4:$BM$60,1),"-")</f>
        <v>18</v>
      </c>
      <c r="BS15" s="13">
        <f t="shared" si="76"/>
        <v>16</v>
      </c>
      <c r="BT15" s="13" t="str">
        <f>IF($N15=Constants!$B$2,RANK($BM15,$BM$4:$BM$60,1),"-")</f>
        <v>-</v>
      </c>
      <c r="BU15" s="13" t="str">
        <f t="shared" si="77"/>
        <v/>
      </c>
      <c r="BV15" s="13" t="str">
        <f>IF($N15=Constants!$B$3,RANK($BM15,$BM$4:$BM$60,1),"-")</f>
        <v>-</v>
      </c>
      <c r="BW15" s="13" t="str">
        <f t="shared" si="78"/>
        <v/>
      </c>
      <c r="BX15" s="13">
        <f>IF($N15=Constants!$B$4,RANK($BM15,$BM$4:$BM$60,1),"-")</f>
        <v>18</v>
      </c>
      <c r="BY15" s="13">
        <f t="shared" si="79"/>
        <v>2</v>
      </c>
      <c r="BZ15" s="13" t="str">
        <f>IF($M15=Constants!$D$3,RANK($BM15,$BM$4:$BM$60,1),"-")</f>
        <v>-</v>
      </c>
      <c r="CA15" s="13" t="str">
        <f t="shared" si="80"/>
        <v/>
      </c>
      <c r="CB15" s="13" t="str">
        <f>IF($N15=Constants!$B$5,RANK($BM15,$BM$4:$BM$60,1),"-")</f>
        <v>-</v>
      </c>
      <c r="CC15" s="13" t="str">
        <f t="shared" si="81"/>
        <v/>
      </c>
      <c r="CD15" s="13" t="str">
        <f>IF($N15=Constants!$B$6,RANK($BM15,$BM$4:$BM$60,1),"-")</f>
        <v>-</v>
      </c>
      <c r="CE15" s="13" t="str">
        <f t="shared" si="82"/>
        <v/>
      </c>
      <c r="CF15" s="13" t="str">
        <f>IF($N15=Constants!$B$7,RANK($BM15,$BM$4:$BM$60,1),"-")</f>
        <v>-</v>
      </c>
      <c r="CG15" s="13" t="str">
        <f t="shared" si="83"/>
        <v/>
      </c>
      <c r="CH15" s="13" t="str">
        <f>IF($G15=Constants!$C$4,RANK($BM15,$BM$4:$BM$60,1),"-")</f>
        <v>-</v>
      </c>
      <c r="CI15" s="13" t="str">
        <f t="shared" si="84"/>
        <v xml:space="preserve"> </v>
      </c>
      <c r="CJ15" s="13">
        <f>IF($G15=Constants!$C$2,RANK($BM15,$BM$4:$BM$60,1),"-")</f>
        <v>18</v>
      </c>
      <c r="CK15" s="13">
        <f t="shared" si="85"/>
        <v>8</v>
      </c>
      <c r="CL15" s="13" t="str">
        <f t="shared" si="86"/>
        <v>2</v>
      </c>
      <c r="CM15" s="13">
        <f t="shared" si="87"/>
        <v>8</v>
      </c>
      <c r="CN15" s="13" t="str">
        <f t="shared" si="88"/>
        <v xml:space="preserve"> </v>
      </c>
      <c r="CP15" s="3">
        <f t="shared" si="89"/>
        <v>2</v>
      </c>
      <c r="CQ15" s="3">
        <f t="shared" si="90"/>
        <v>0</v>
      </c>
      <c r="CR15" s="3">
        <f t="shared" si="91"/>
        <v>18</v>
      </c>
      <c r="CS15" s="3">
        <f t="shared" si="92"/>
        <v>18</v>
      </c>
      <c r="CT15" s="3">
        <f t="shared" si="93"/>
        <v>1</v>
      </c>
      <c r="CU15" s="3">
        <f t="shared" si="94"/>
        <v>0</v>
      </c>
      <c r="CV15" s="3">
        <f t="shared" si="95"/>
        <v>18</v>
      </c>
      <c r="CW15" s="3">
        <f t="shared" si="96"/>
        <v>18</v>
      </c>
      <c r="CX15" s="3">
        <f t="shared" si="97"/>
        <v>3</v>
      </c>
      <c r="CY15" s="3">
        <f t="shared" si="98"/>
        <v>0</v>
      </c>
      <c r="CZ15" s="3">
        <f t="shared" si="99"/>
        <v>18</v>
      </c>
      <c r="DA15" s="3">
        <f t="shared" si="100"/>
        <v>18</v>
      </c>
      <c r="DB15" s="3">
        <f t="shared" si="101"/>
        <v>4</v>
      </c>
      <c r="DC15" s="3">
        <f t="shared" si="102"/>
        <v>0</v>
      </c>
      <c r="DD15" s="3">
        <f t="shared" si="103"/>
        <v>18</v>
      </c>
      <c r="DE15" s="3">
        <f t="shared" si="104"/>
        <v>18</v>
      </c>
      <c r="DF15" s="3">
        <f t="shared" si="105"/>
        <v>5</v>
      </c>
      <c r="DG15" s="3">
        <f t="shared" si="106"/>
        <v>0</v>
      </c>
      <c r="DH15" s="3">
        <f t="shared" si="107"/>
        <v>18</v>
      </c>
      <c r="DI15" s="3">
        <f t="shared" si="108"/>
        <v>18</v>
      </c>
      <c r="DJ15" s="3">
        <f t="shared" si="109"/>
        <v>2</v>
      </c>
      <c r="DK15" s="3">
        <f t="shared" si="110"/>
        <v>0</v>
      </c>
      <c r="DL15" s="3">
        <f t="shared" si="111"/>
        <v>18</v>
      </c>
      <c r="DM15" s="3">
        <f t="shared" si="112"/>
        <v>18</v>
      </c>
      <c r="DN15" s="3">
        <f t="shared" si="113"/>
        <v>5</v>
      </c>
      <c r="DO15" s="3">
        <f t="shared" si="114"/>
        <v>0</v>
      </c>
      <c r="DP15" s="3">
        <f t="shared" si="115"/>
        <v>18</v>
      </c>
      <c r="DQ15" s="3">
        <f t="shared" si="116"/>
        <v>18</v>
      </c>
      <c r="DS15" s="3">
        <f t="shared" si="117"/>
        <v>2</v>
      </c>
      <c r="DT15" s="3">
        <f t="shared" si="118"/>
        <v>0</v>
      </c>
      <c r="DU15" s="3">
        <f t="shared" si="119"/>
        <v>18</v>
      </c>
      <c r="DV15" s="3">
        <f t="shared" si="120"/>
        <v>18</v>
      </c>
      <c r="DW15" s="3">
        <f t="shared" si="121"/>
        <v>1</v>
      </c>
      <c r="DX15" s="3">
        <f t="shared" si="122"/>
        <v>0</v>
      </c>
      <c r="DY15" s="3">
        <f t="shared" si="123"/>
        <v>18</v>
      </c>
      <c r="DZ15" s="3">
        <f t="shared" si="124"/>
        <v>18</v>
      </c>
      <c r="EA15" s="3">
        <f t="shared" si="125"/>
        <v>3</v>
      </c>
      <c r="EB15" s="3">
        <f t="shared" si="126"/>
        <v>0</v>
      </c>
      <c r="EC15" s="3">
        <f t="shared" si="127"/>
        <v>18</v>
      </c>
      <c r="ED15" s="3">
        <f t="shared" si="128"/>
        <v>18</v>
      </c>
      <c r="EE15" s="3">
        <f t="shared" si="129"/>
        <v>4</v>
      </c>
      <c r="EF15" s="3">
        <f t="shared" si="130"/>
        <v>0</v>
      </c>
      <c r="EG15" s="3">
        <f t="shared" si="131"/>
        <v>18</v>
      </c>
      <c r="EH15" s="3">
        <f t="shared" si="132"/>
        <v>18</v>
      </c>
      <c r="EI15" s="3">
        <f t="shared" si="133"/>
        <v>5</v>
      </c>
      <c r="EJ15" s="3">
        <f t="shared" si="134"/>
        <v>0</v>
      </c>
      <c r="EK15" s="3">
        <f t="shared" si="135"/>
        <v>18</v>
      </c>
      <c r="EL15" s="3">
        <f t="shared" si="136"/>
        <v>18</v>
      </c>
      <c r="EM15" s="3">
        <f t="shared" si="137"/>
        <v>2</v>
      </c>
      <c r="EN15" s="3">
        <f t="shared" si="138"/>
        <v>0</v>
      </c>
      <c r="EO15" s="3">
        <f t="shared" si="139"/>
        <v>18</v>
      </c>
      <c r="EP15" s="3">
        <f t="shared" si="140"/>
        <v>18</v>
      </c>
      <c r="EQ15" s="3">
        <f t="shared" si="141"/>
        <v>5</v>
      </c>
      <c r="ER15" s="3">
        <f t="shared" si="142"/>
        <v>0</v>
      </c>
      <c r="ES15" s="3">
        <f t="shared" si="143"/>
        <v>18</v>
      </c>
      <c r="ET15" s="3">
        <f t="shared" si="144"/>
        <v>18</v>
      </c>
      <c r="EX15" s="3">
        <f t="shared" si="145"/>
        <v>93</v>
      </c>
      <c r="EY15" s="3" t="str">
        <f t="shared" si="146"/>
        <v>YES</v>
      </c>
      <c r="EZ15" s="3">
        <f t="shared" si="147"/>
        <v>93</v>
      </c>
      <c r="FA15" s="3" t="str">
        <f t="shared" si="148"/>
        <v>YES</v>
      </c>
      <c r="FC15" s="3">
        <f t="shared" si="149"/>
        <v>0</v>
      </c>
      <c r="FD15" s="3">
        <f t="shared" si="150"/>
        <v>1.9E-2</v>
      </c>
      <c r="FE15" s="3">
        <f t="shared" si="151"/>
        <v>21.018999999999998</v>
      </c>
      <c r="FF15" s="3">
        <f t="shared" si="152"/>
        <v>22</v>
      </c>
      <c r="FG15" s="3">
        <f t="shared" si="153"/>
        <v>0</v>
      </c>
      <c r="FH15" s="3">
        <f t="shared" si="154"/>
        <v>0</v>
      </c>
      <c r="FI15" s="3">
        <f t="shared" si="155"/>
        <v>22</v>
      </c>
      <c r="FJ15" s="3">
        <f t="shared" si="156"/>
        <v>22</v>
      </c>
      <c r="FK15" s="3">
        <f t="shared" si="157"/>
        <v>0</v>
      </c>
      <c r="FL15" s="3">
        <f t="shared" si="158"/>
        <v>0</v>
      </c>
      <c r="FM15" s="3">
        <f t="shared" si="159"/>
        <v>22</v>
      </c>
      <c r="FN15" s="3">
        <f t="shared" si="160"/>
        <v>22</v>
      </c>
      <c r="FO15" s="3">
        <f t="shared" si="161"/>
        <v>4</v>
      </c>
      <c r="FP15" s="3">
        <f t="shared" si="162"/>
        <v>0</v>
      </c>
      <c r="FQ15" s="3">
        <f t="shared" si="163"/>
        <v>22</v>
      </c>
      <c r="FR15" s="3">
        <f t="shared" si="164"/>
        <v>22</v>
      </c>
      <c r="FS15" s="3">
        <f t="shared" si="165"/>
        <v>4</v>
      </c>
      <c r="FT15" s="3">
        <f t="shared" si="166"/>
        <v>0</v>
      </c>
      <c r="FU15" s="3">
        <f t="shared" si="167"/>
        <v>22</v>
      </c>
      <c r="FV15" s="3">
        <f t="shared" si="168"/>
        <v>22</v>
      </c>
      <c r="FW15" s="3">
        <f t="shared" si="169"/>
        <v>2</v>
      </c>
      <c r="FX15" s="3">
        <f t="shared" si="170"/>
        <v>0</v>
      </c>
      <c r="FY15" s="3">
        <f t="shared" si="171"/>
        <v>22</v>
      </c>
      <c r="FZ15" s="3">
        <f t="shared" si="172"/>
        <v>22</v>
      </c>
      <c r="GA15" s="3">
        <f t="shared" si="173"/>
        <v>4</v>
      </c>
      <c r="GB15" s="3">
        <f t="shared" si="174"/>
        <v>0</v>
      </c>
      <c r="GC15" s="3">
        <f t="shared" si="175"/>
        <v>22</v>
      </c>
      <c r="GD15" s="3">
        <f t="shared" si="176"/>
        <v>22</v>
      </c>
      <c r="GG15" s="3">
        <f t="shared" si="177"/>
        <v>0</v>
      </c>
      <c r="GH15" s="3">
        <f t="shared" si="178"/>
        <v>0</v>
      </c>
      <c r="GI15" s="3">
        <f t="shared" si="179"/>
        <v>23</v>
      </c>
      <c r="GJ15" s="3">
        <f t="shared" si="180"/>
        <v>23</v>
      </c>
      <c r="GK15" s="3">
        <f t="shared" si="181"/>
        <v>0</v>
      </c>
      <c r="GL15" s="3">
        <f t="shared" si="182"/>
        <v>0</v>
      </c>
      <c r="GM15" s="3">
        <f t="shared" si="183"/>
        <v>23</v>
      </c>
      <c r="GN15" s="3">
        <f t="shared" si="184"/>
        <v>23</v>
      </c>
      <c r="GO15" s="3">
        <f t="shared" si="185"/>
        <v>0</v>
      </c>
      <c r="GP15" s="3">
        <f t="shared" si="186"/>
        <v>0</v>
      </c>
      <c r="GQ15" s="3">
        <f t="shared" si="187"/>
        <v>23</v>
      </c>
      <c r="GR15" s="3">
        <f t="shared" si="188"/>
        <v>23</v>
      </c>
      <c r="GS15" s="3">
        <f t="shared" si="189"/>
        <v>1</v>
      </c>
      <c r="GT15" s="3">
        <f t="shared" si="190"/>
        <v>0</v>
      </c>
      <c r="GU15" s="3">
        <f t="shared" si="191"/>
        <v>23</v>
      </c>
      <c r="GV15" s="3">
        <f t="shared" si="192"/>
        <v>23</v>
      </c>
      <c r="GW15" s="3">
        <f t="shared" si="193"/>
        <v>2</v>
      </c>
      <c r="GX15" s="3">
        <f t="shared" si="194"/>
        <v>0</v>
      </c>
      <c r="GY15" s="3">
        <f t="shared" si="195"/>
        <v>23</v>
      </c>
      <c r="GZ15" s="3">
        <f t="shared" si="196"/>
        <v>23</v>
      </c>
      <c r="HA15" s="3">
        <f t="shared" si="197"/>
        <v>1</v>
      </c>
      <c r="HB15" s="3">
        <f t="shared" si="198"/>
        <v>0</v>
      </c>
      <c r="HC15" s="3">
        <f t="shared" si="199"/>
        <v>23</v>
      </c>
      <c r="HD15" s="3">
        <f t="shared" si="200"/>
        <v>23</v>
      </c>
      <c r="HE15" s="3">
        <f t="shared" si="201"/>
        <v>2</v>
      </c>
      <c r="HF15" s="3">
        <f t="shared" si="202"/>
        <v>0</v>
      </c>
      <c r="HG15" s="3">
        <f t="shared" si="203"/>
        <v>23</v>
      </c>
      <c r="HH15" s="3">
        <f t="shared" si="204"/>
        <v>23</v>
      </c>
    </row>
    <row r="16" spans="1:216" x14ac:dyDescent="0.2">
      <c r="A16" s="3">
        <f t="shared" si="60"/>
        <v>21</v>
      </c>
      <c r="B16" s="12">
        <v>14</v>
      </c>
      <c r="C16" s="27" t="s">
        <v>92</v>
      </c>
      <c r="D16" s="21"/>
      <c r="E16" s="21" t="s">
        <v>123</v>
      </c>
      <c r="F16" s="12">
        <v>1335</v>
      </c>
      <c r="G16" s="12" t="s">
        <v>46</v>
      </c>
      <c r="H16" s="12"/>
      <c r="I16" s="12"/>
      <c r="J16" s="12"/>
      <c r="K16" s="12"/>
      <c r="L16" s="12"/>
      <c r="M16" s="12" t="s">
        <v>76</v>
      </c>
      <c r="N16" s="12" t="s">
        <v>79</v>
      </c>
      <c r="O16" s="26">
        <v>4</v>
      </c>
      <c r="P16" s="26">
        <v>3</v>
      </c>
      <c r="Q16" s="26">
        <v>6</v>
      </c>
      <c r="R16" s="26">
        <v>7</v>
      </c>
      <c r="S16" s="26">
        <v>3</v>
      </c>
      <c r="T16" s="26">
        <v>6</v>
      </c>
      <c r="U16" s="26">
        <v>3</v>
      </c>
      <c r="V16" s="26">
        <v>3</v>
      </c>
      <c r="W16" s="12"/>
      <c r="X16" s="12"/>
      <c r="Y16" s="13">
        <f t="shared" si="61"/>
        <v>35</v>
      </c>
      <c r="Z16" s="26">
        <v>4</v>
      </c>
      <c r="AA16" s="26">
        <v>4</v>
      </c>
      <c r="AB16" s="26">
        <v>5</v>
      </c>
      <c r="AC16" s="26">
        <v>5</v>
      </c>
      <c r="AD16" s="26">
        <v>4</v>
      </c>
      <c r="AE16" s="26">
        <v>3</v>
      </c>
      <c r="AF16" s="26">
        <v>4</v>
      </c>
      <c r="AG16" s="26">
        <v>7</v>
      </c>
      <c r="AH16" s="12"/>
      <c r="AI16" s="12"/>
      <c r="AJ16" s="13">
        <f t="shared" si="62"/>
        <v>36</v>
      </c>
      <c r="AK16" s="13">
        <f t="shared" si="63"/>
        <v>71</v>
      </c>
      <c r="AL16" s="26">
        <v>7</v>
      </c>
      <c r="AM16" s="26">
        <v>4</v>
      </c>
      <c r="AN16" s="26">
        <v>3</v>
      </c>
      <c r="AO16" s="26" t="s">
        <v>134</v>
      </c>
      <c r="AP16" s="26">
        <v>1</v>
      </c>
      <c r="AQ16" s="26">
        <v>3</v>
      </c>
      <c r="AR16" s="26">
        <v>4</v>
      </c>
      <c r="AS16" s="26">
        <v>7</v>
      </c>
      <c r="AT16" s="12"/>
      <c r="AU16" s="12"/>
      <c r="AV16" s="13">
        <f t="shared" si="64"/>
        <v>29</v>
      </c>
      <c r="AW16" s="13">
        <f t="shared" si="65"/>
        <v>100</v>
      </c>
      <c r="AX16" s="12"/>
      <c r="AY16" s="12"/>
      <c r="AZ16" s="12"/>
      <c r="BA16" s="12"/>
      <c r="BB16" s="12"/>
      <c r="BC16" s="12"/>
      <c r="BD16" s="12"/>
      <c r="BE16" s="12"/>
      <c r="BF16" s="12"/>
      <c r="BG16" s="12"/>
      <c r="BH16" s="13">
        <f t="shared" si="66"/>
        <v>0</v>
      </c>
      <c r="BI16" s="13">
        <f t="shared" si="67"/>
        <v>100</v>
      </c>
      <c r="BJ16" s="13">
        <f t="shared" si="68"/>
        <v>17</v>
      </c>
      <c r="BK16" s="13">
        <f t="shared" si="69"/>
        <v>20</v>
      </c>
      <c r="BL16" s="13">
        <f t="shared" si="70"/>
        <v>21</v>
      </c>
      <c r="BM16" s="13">
        <f t="shared" si="71"/>
        <v>21</v>
      </c>
      <c r="BN16" s="13">
        <f t="shared" si="72"/>
        <v>17</v>
      </c>
      <c r="BO16" s="13">
        <f t="shared" si="73"/>
        <v>20</v>
      </c>
      <c r="BP16" s="13">
        <f t="shared" si="74"/>
        <v>21</v>
      </c>
      <c r="BQ16" s="13">
        <f t="shared" si="75"/>
        <v>21</v>
      </c>
      <c r="BR16" s="13">
        <f>IF($M16=Constants!$D$2,RANK($BM16,$BM$4:$BM$60,1),"-")</f>
        <v>21</v>
      </c>
      <c r="BS16" s="13">
        <f t="shared" si="76"/>
        <v>18</v>
      </c>
      <c r="BT16" s="13" t="str">
        <f>IF($N16=Constants!$B$2,RANK($BM16,$BM$4:$BM$60,1),"-")</f>
        <v>-</v>
      </c>
      <c r="BU16" s="13" t="str">
        <f t="shared" si="77"/>
        <v/>
      </c>
      <c r="BV16" s="13" t="str">
        <f>IF($N16=Constants!$B$3,RANK($BM16,$BM$4:$BM$60,1),"-")</f>
        <v>-</v>
      </c>
      <c r="BW16" s="13" t="str">
        <f t="shared" si="78"/>
        <v/>
      </c>
      <c r="BX16" s="13">
        <f>IF($N16=Constants!$B$4,RANK($BM16,$BM$4:$BM$60,1),"-")</f>
        <v>21</v>
      </c>
      <c r="BY16" s="13">
        <f t="shared" si="79"/>
        <v>3</v>
      </c>
      <c r="BZ16" s="13" t="str">
        <f>IF($M16=Constants!$D$3,RANK($BM16,$BM$4:$BM$60,1),"-")</f>
        <v>-</v>
      </c>
      <c r="CA16" s="13" t="str">
        <f t="shared" si="80"/>
        <v/>
      </c>
      <c r="CB16" s="13" t="str">
        <f>IF($N16=Constants!$B$5,RANK($BM16,$BM$4:$BM$60,1),"-")</f>
        <v>-</v>
      </c>
      <c r="CC16" s="13" t="str">
        <f t="shared" si="81"/>
        <v/>
      </c>
      <c r="CD16" s="13" t="str">
        <f>IF($N16=Constants!$B$6,RANK($BM16,$BM$4:$BM$60,1),"-")</f>
        <v>-</v>
      </c>
      <c r="CE16" s="13" t="str">
        <f t="shared" si="82"/>
        <v/>
      </c>
      <c r="CF16" s="13" t="str">
        <f>IF($N16=Constants!$B$7,RANK($BM16,$BM$4:$BM$60,1),"-")</f>
        <v>-</v>
      </c>
      <c r="CG16" s="13" t="str">
        <f t="shared" si="83"/>
        <v/>
      </c>
      <c r="CH16" s="13" t="str">
        <f>IF($G16=Constants!$C$4,RANK($BM16,$BM$4:$BM$60,1),"-")</f>
        <v>-</v>
      </c>
      <c r="CI16" s="13" t="str">
        <f t="shared" si="84"/>
        <v xml:space="preserve"> </v>
      </c>
      <c r="CJ16" s="13">
        <f>IF($G16=Constants!$C$2,RANK($BM16,$BM$4:$BM$60,1),"-")</f>
        <v>21</v>
      </c>
      <c r="CK16" s="13">
        <f t="shared" si="85"/>
        <v>10</v>
      </c>
      <c r="CL16" s="13" t="str">
        <f t="shared" si="86"/>
        <v>3</v>
      </c>
      <c r="CM16" s="13">
        <f t="shared" si="87"/>
        <v>10</v>
      </c>
      <c r="CN16" s="13" t="str">
        <f t="shared" si="88"/>
        <v xml:space="preserve"> </v>
      </c>
      <c r="CP16" s="3">
        <f t="shared" si="89"/>
        <v>0</v>
      </c>
      <c r="CQ16" s="3">
        <f t="shared" si="90"/>
        <v>0</v>
      </c>
      <c r="CR16" s="3">
        <f t="shared" si="91"/>
        <v>21</v>
      </c>
      <c r="CS16" s="3">
        <f t="shared" si="92"/>
        <v>21</v>
      </c>
      <c r="CT16" s="3">
        <f t="shared" si="93"/>
        <v>1</v>
      </c>
      <c r="CU16" s="3">
        <f t="shared" si="94"/>
        <v>0</v>
      </c>
      <c r="CV16" s="3">
        <f t="shared" si="95"/>
        <v>21</v>
      </c>
      <c r="CW16" s="3">
        <f t="shared" si="96"/>
        <v>21</v>
      </c>
      <c r="CX16" s="3">
        <f t="shared" si="97"/>
        <v>0</v>
      </c>
      <c r="CY16" s="3">
        <f t="shared" si="98"/>
        <v>0</v>
      </c>
      <c r="CZ16" s="3">
        <f t="shared" si="99"/>
        <v>21</v>
      </c>
      <c r="DA16" s="3">
        <f t="shared" si="100"/>
        <v>21</v>
      </c>
      <c r="DB16" s="3">
        <f t="shared" si="101"/>
        <v>7</v>
      </c>
      <c r="DC16" s="3">
        <f t="shared" si="102"/>
        <v>0</v>
      </c>
      <c r="DD16" s="3">
        <f t="shared" si="103"/>
        <v>21</v>
      </c>
      <c r="DE16" s="3">
        <f t="shared" si="104"/>
        <v>21</v>
      </c>
      <c r="DF16" s="3">
        <f t="shared" si="105"/>
        <v>7</v>
      </c>
      <c r="DG16" s="3">
        <f t="shared" si="106"/>
        <v>0</v>
      </c>
      <c r="DH16" s="3">
        <f t="shared" si="107"/>
        <v>21</v>
      </c>
      <c r="DI16" s="3">
        <f t="shared" si="108"/>
        <v>21</v>
      </c>
      <c r="DJ16" s="3">
        <f t="shared" si="109"/>
        <v>2</v>
      </c>
      <c r="DK16" s="3">
        <f t="shared" si="110"/>
        <v>0</v>
      </c>
      <c r="DL16" s="3">
        <f t="shared" si="111"/>
        <v>21</v>
      </c>
      <c r="DM16" s="3">
        <f t="shared" si="112"/>
        <v>21</v>
      </c>
      <c r="DN16" s="3">
        <f t="shared" si="113"/>
        <v>2</v>
      </c>
      <c r="DO16" s="3">
        <f t="shared" si="114"/>
        <v>0</v>
      </c>
      <c r="DP16" s="3">
        <f t="shared" si="115"/>
        <v>21</v>
      </c>
      <c r="DQ16" s="3">
        <f t="shared" si="116"/>
        <v>21</v>
      </c>
      <c r="DS16" s="3">
        <f t="shared" si="117"/>
        <v>0</v>
      </c>
      <c r="DT16" s="3">
        <f t="shared" si="118"/>
        <v>0</v>
      </c>
      <c r="DU16" s="3">
        <f t="shared" si="119"/>
        <v>21</v>
      </c>
      <c r="DV16" s="3">
        <f t="shared" si="120"/>
        <v>21</v>
      </c>
      <c r="DW16" s="3">
        <f t="shared" si="121"/>
        <v>1</v>
      </c>
      <c r="DX16" s="3">
        <f t="shared" si="122"/>
        <v>0</v>
      </c>
      <c r="DY16" s="3">
        <f t="shared" si="123"/>
        <v>21</v>
      </c>
      <c r="DZ16" s="3">
        <f t="shared" si="124"/>
        <v>21</v>
      </c>
      <c r="EA16" s="3">
        <f t="shared" si="125"/>
        <v>0</v>
      </c>
      <c r="EB16" s="3">
        <f t="shared" si="126"/>
        <v>0</v>
      </c>
      <c r="EC16" s="3">
        <f t="shared" si="127"/>
        <v>21</v>
      </c>
      <c r="ED16" s="3">
        <f t="shared" si="128"/>
        <v>21</v>
      </c>
      <c r="EE16" s="3">
        <f t="shared" si="129"/>
        <v>7</v>
      </c>
      <c r="EF16" s="3">
        <f t="shared" si="130"/>
        <v>0</v>
      </c>
      <c r="EG16" s="3">
        <f t="shared" si="131"/>
        <v>21</v>
      </c>
      <c r="EH16" s="3">
        <f t="shared" si="132"/>
        <v>21</v>
      </c>
      <c r="EI16" s="3">
        <f t="shared" si="133"/>
        <v>7</v>
      </c>
      <c r="EJ16" s="3">
        <f t="shared" si="134"/>
        <v>0</v>
      </c>
      <c r="EK16" s="3">
        <f t="shared" si="135"/>
        <v>21</v>
      </c>
      <c r="EL16" s="3">
        <f t="shared" si="136"/>
        <v>21</v>
      </c>
      <c r="EM16" s="3">
        <f t="shared" si="137"/>
        <v>2</v>
      </c>
      <c r="EN16" s="3">
        <f t="shared" si="138"/>
        <v>0</v>
      </c>
      <c r="EO16" s="3">
        <f t="shared" si="139"/>
        <v>21</v>
      </c>
      <c r="EP16" s="3">
        <f t="shared" si="140"/>
        <v>21</v>
      </c>
      <c r="EQ16" s="3">
        <f t="shared" si="141"/>
        <v>2</v>
      </c>
      <c r="ER16" s="3">
        <f t="shared" si="142"/>
        <v>0</v>
      </c>
      <c r="ES16" s="3">
        <f t="shared" si="143"/>
        <v>21</v>
      </c>
      <c r="ET16" s="3">
        <f t="shared" si="144"/>
        <v>21</v>
      </c>
      <c r="EX16" s="3">
        <f t="shared" si="145"/>
        <v>100</v>
      </c>
      <c r="EY16" s="3" t="str">
        <f t="shared" si="146"/>
        <v>YES</v>
      </c>
      <c r="EZ16" s="3">
        <f t="shared" si="147"/>
        <v>100</v>
      </c>
      <c r="FA16" s="3" t="str">
        <f t="shared" si="148"/>
        <v>YES</v>
      </c>
      <c r="FC16" s="3">
        <f t="shared" si="149"/>
        <v>0</v>
      </c>
      <c r="FD16" s="3">
        <f t="shared" si="150"/>
        <v>0</v>
      </c>
      <c r="FE16" s="3">
        <f t="shared" si="151"/>
        <v>20</v>
      </c>
      <c r="FF16" s="3">
        <f t="shared" si="152"/>
        <v>20</v>
      </c>
      <c r="FG16" s="3">
        <f t="shared" si="153"/>
        <v>0</v>
      </c>
      <c r="FH16" s="3">
        <f t="shared" si="154"/>
        <v>0</v>
      </c>
      <c r="FI16" s="3">
        <f t="shared" si="155"/>
        <v>20</v>
      </c>
      <c r="FJ16" s="3">
        <f t="shared" si="156"/>
        <v>20</v>
      </c>
      <c r="FK16" s="3">
        <f t="shared" si="157"/>
        <v>0</v>
      </c>
      <c r="FL16" s="3">
        <f t="shared" si="158"/>
        <v>0</v>
      </c>
      <c r="FM16" s="3">
        <f t="shared" si="159"/>
        <v>20</v>
      </c>
      <c r="FN16" s="3">
        <f t="shared" si="160"/>
        <v>20</v>
      </c>
      <c r="FO16" s="3">
        <f t="shared" si="161"/>
        <v>5</v>
      </c>
      <c r="FP16" s="3">
        <f t="shared" si="162"/>
        <v>0</v>
      </c>
      <c r="FQ16" s="3">
        <f t="shared" si="163"/>
        <v>20</v>
      </c>
      <c r="FR16" s="3">
        <f t="shared" si="164"/>
        <v>20</v>
      </c>
      <c r="FS16" s="3">
        <f t="shared" si="165"/>
        <v>5</v>
      </c>
      <c r="FT16" s="3">
        <f t="shared" si="166"/>
        <v>0</v>
      </c>
      <c r="FU16" s="3">
        <f t="shared" si="167"/>
        <v>20</v>
      </c>
      <c r="FV16" s="3">
        <f t="shared" si="168"/>
        <v>20</v>
      </c>
      <c r="FW16" s="3">
        <f t="shared" si="169"/>
        <v>2</v>
      </c>
      <c r="FX16" s="3">
        <f t="shared" si="170"/>
        <v>0</v>
      </c>
      <c r="FY16" s="3">
        <f t="shared" si="171"/>
        <v>20</v>
      </c>
      <c r="FZ16" s="3">
        <f t="shared" si="172"/>
        <v>20</v>
      </c>
      <c r="GA16" s="3">
        <f t="shared" si="173"/>
        <v>2</v>
      </c>
      <c r="GB16" s="3">
        <f t="shared" si="174"/>
        <v>0</v>
      </c>
      <c r="GC16" s="3">
        <f t="shared" si="175"/>
        <v>20</v>
      </c>
      <c r="GD16" s="3">
        <f t="shared" si="176"/>
        <v>20</v>
      </c>
      <c r="GG16" s="3">
        <f t="shared" si="177"/>
        <v>0</v>
      </c>
      <c r="GH16" s="3">
        <f t="shared" si="178"/>
        <v>0</v>
      </c>
      <c r="GI16" s="3">
        <f t="shared" si="179"/>
        <v>17</v>
      </c>
      <c r="GJ16" s="3">
        <f t="shared" si="180"/>
        <v>17</v>
      </c>
      <c r="GK16" s="3">
        <f t="shared" si="181"/>
        <v>0</v>
      </c>
      <c r="GL16" s="3">
        <f t="shared" si="182"/>
        <v>0</v>
      </c>
      <c r="GM16" s="3">
        <f t="shared" si="183"/>
        <v>17</v>
      </c>
      <c r="GN16" s="3">
        <f t="shared" si="184"/>
        <v>17</v>
      </c>
      <c r="GO16" s="3">
        <f t="shared" si="185"/>
        <v>0</v>
      </c>
      <c r="GP16" s="3">
        <f t="shared" si="186"/>
        <v>0</v>
      </c>
      <c r="GQ16" s="3">
        <f t="shared" si="187"/>
        <v>17</v>
      </c>
      <c r="GR16" s="3">
        <f t="shared" si="188"/>
        <v>17</v>
      </c>
      <c r="GS16" s="3">
        <f t="shared" si="189"/>
        <v>4</v>
      </c>
      <c r="GT16" s="3">
        <f t="shared" si="190"/>
        <v>0</v>
      </c>
      <c r="GU16" s="3">
        <f t="shared" si="191"/>
        <v>17</v>
      </c>
      <c r="GV16" s="3">
        <f t="shared" si="192"/>
        <v>17</v>
      </c>
      <c r="GW16" s="3">
        <f t="shared" si="193"/>
        <v>1</v>
      </c>
      <c r="GX16" s="3">
        <f t="shared" si="194"/>
        <v>0</v>
      </c>
      <c r="GY16" s="3">
        <f t="shared" si="195"/>
        <v>17</v>
      </c>
      <c r="GZ16" s="3">
        <f t="shared" si="196"/>
        <v>17</v>
      </c>
      <c r="HA16" s="3">
        <f t="shared" si="197"/>
        <v>0</v>
      </c>
      <c r="HB16" s="3">
        <f t="shared" si="198"/>
        <v>0</v>
      </c>
      <c r="HC16" s="3">
        <f t="shared" si="199"/>
        <v>17</v>
      </c>
      <c r="HD16" s="3">
        <f t="shared" si="200"/>
        <v>17</v>
      </c>
      <c r="HE16" s="3">
        <f t="shared" si="201"/>
        <v>2</v>
      </c>
      <c r="HF16" s="3">
        <f t="shared" si="202"/>
        <v>0</v>
      </c>
      <c r="HG16" s="3">
        <f t="shared" si="203"/>
        <v>17</v>
      </c>
      <c r="HH16" s="3">
        <f t="shared" si="204"/>
        <v>17</v>
      </c>
    </row>
    <row r="17" spans="1:216" x14ac:dyDescent="0.2">
      <c r="A17" s="3">
        <f t="shared" si="60"/>
        <v>6</v>
      </c>
      <c r="B17" s="12">
        <v>15</v>
      </c>
      <c r="C17" s="27" t="s">
        <v>93</v>
      </c>
      <c r="D17" s="21"/>
      <c r="E17" s="21" t="s">
        <v>124</v>
      </c>
      <c r="F17" s="12">
        <v>1560</v>
      </c>
      <c r="G17" s="12" t="s">
        <v>47</v>
      </c>
      <c r="H17" s="12"/>
      <c r="I17" s="12"/>
      <c r="J17" s="12"/>
      <c r="K17" s="12"/>
      <c r="L17" s="12"/>
      <c r="M17" s="12" t="s">
        <v>76</v>
      </c>
      <c r="N17" s="12" t="s">
        <v>52</v>
      </c>
      <c r="O17" s="26">
        <v>1</v>
      </c>
      <c r="P17" s="26">
        <v>0</v>
      </c>
      <c r="Q17" s="26">
        <v>6</v>
      </c>
      <c r="R17" s="26">
        <v>0</v>
      </c>
      <c r="S17" s="26">
        <v>0</v>
      </c>
      <c r="T17" s="26">
        <v>5</v>
      </c>
      <c r="U17" s="26">
        <v>0</v>
      </c>
      <c r="V17" s="26">
        <v>4</v>
      </c>
      <c r="W17" s="12"/>
      <c r="X17" s="12"/>
      <c r="Y17" s="13">
        <f t="shared" si="61"/>
        <v>16</v>
      </c>
      <c r="Z17" s="26">
        <v>5</v>
      </c>
      <c r="AA17" s="26">
        <v>1</v>
      </c>
      <c r="AB17" s="26">
        <v>3</v>
      </c>
      <c r="AC17" s="26">
        <v>2</v>
      </c>
      <c r="AD17" s="26">
        <v>3</v>
      </c>
      <c r="AE17" s="26">
        <v>0</v>
      </c>
      <c r="AF17" s="26">
        <v>0</v>
      </c>
      <c r="AG17" s="26">
        <v>0</v>
      </c>
      <c r="AH17" s="12"/>
      <c r="AI17" s="12"/>
      <c r="AJ17" s="13">
        <f t="shared" si="62"/>
        <v>14</v>
      </c>
      <c r="AK17" s="13">
        <f t="shared" si="63"/>
        <v>30</v>
      </c>
      <c r="AL17" s="26">
        <v>0</v>
      </c>
      <c r="AM17" s="26">
        <v>3</v>
      </c>
      <c r="AN17" s="26">
        <v>3</v>
      </c>
      <c r="AO17" s="26">
        <v>0</v>
      </c>
      <c r="AP17" s="26">
        <v>3</v>
      </c>
      <c r="AQ17" s="26">
        <v>0</v>
      </c>
      <c r="AR17" s="26">
        <v>4</v>
      </c>
      <c r="AS17" s="26">
        <v>3</v>
      </c>
      <c r="AT17" s="12"/>
      <c r="AU17" s="12"/>
      <c r="AV17" s="13">
        <f t="shared" si="64"/>
        <v>16</v>
      </c>
      <c r="AW17" s="13">
        <f t="shared" si="65"/>
        <v>46</v>
      </c>
      <c r="AX17" s="12"/>
      <c r="AY17" s="12"/>
      <c r="AZ17" s="12"/>
      <c r="BA17" s="12"/>
      <c r="BB17" s="12"/>
      <c r="BC17" s="12"/>
      <c r="BD17" s="12"/>
      <c r="BE17" s="12"/>
      <c r="BF17" s="12"/>
      <c r="BG17" s="12"/>
      <c r="BH17" s="13">
        <f t="shared" si="66"/>
        <v>0</v>
      </c>
      <c r="BI17" s="13">
        <f t="shared" si="67"/>
        <v>46</v>
      </c>
      <c r="BJ17" s="13">
        <f t="shared" si="68"/>
        <v>3</v>
      </c>
      <c r="BK17" s="13">
        <f t="shared" si="69"/>
        <v>5</v>
      </c>
      <c r="BL17" s="13">
        <f t="shared" si="70"/>
        <v>6</v>
      </c>
      <c r="BM17" s="13">
        <f t="shared" si="71"/>
        <v>6</v>
      </c>
      <c r="BN17" s="13">
        <f t="shared" si="72"/>
        <v>3</v>
      </c>
      <c r="BO17" s="13">
        <f t="shared" si="73"/>
        <v>5</v>
      </c>
      <c r="BP17" s="13">
        <f t="shared" si="74"/>
        <v>6</v>
      </c>
      <c r="BQ17" s="13">
        <f t="shared" si="75"/>
        <v>6</v>
      </c>
      <c r="BR17" s="13">
        <f>IF($M17=Constants!$D$2,RANK($BM17,$BM$4:$BM$60,1),"-")</f>
        <v>6</v>
      </c>
      <c r="BS17" s="13">
        <f t="shared" si="76"/>
        <v>6</v>
      </c>
      <c r="BT17" s="13">
        <f>IF($N17=Constants!$B$2,RANK($BM17,$BM$4:$BM$60,1),"-")</f>
        <v>6</v>
      </c>
      <c r="BU17" s="13">
        <f t="shared" si="77"/>
        <v>5</v>
      </c>
      <c r="BV17" s="13" t="str">
        <f>IF($N17=Constants!$B$3,RANK($BM17,$BM$4:$BM$60,1),"-")</f>
        <v>-</v>
      </c>
      <c r="BW17" s="13" t="str">
        <f t="shared" si="78"/>
        <v/>
      </c>
      <c r="BX17" s="13" t="str">
        <f>IF($N17=Constants!$B$4,RANK($BM17,$BM$4:$BM$60,1),"-")</f>
        <v>-</v>
      </c>
      <c r="BY17" s="13" t="str">
        <f t="shared" si="79"/>
        <v/>
      </c>
      <c r="BZ17" s="13" t="str">
        <f>IF($M17=Constants!$D$3,RANK($BM17,$BM$4:$BM$60,1),"-")</f>
        <v>-</v>
      </c>
      <c r="CA17" s="13" t="str">
        <f t="shared" si="80"/>
        <v/>
      </c>
      <c r="CB17" s="13" t="str">
        <f>IF($N17=Constants!$B$5,RANK($BM17,$BM$4:$BM$60,1),"-")</f>
        <v>-</v>
      </c>
      <c r="CC17" s="13" t="str">
        <f t="shared" si="81"/>
        <v/>
      </c>
      <c r="CD17" s="13" t="str">
        <f>IF($N17=Constants!$B$6,RANK($BM17,$BM$4:$BM$60,1),"-")</f>
        <v>-</v>
      </c>
      <c r="CE17" s="13" t="str">
        <f t="shared" si="82"/>
        <v/>
      </c>
      <c r="CF17" s="13" t="str">
        <f>IF($N17=Constants!$B$7,RANK($BM17,$BM$4:$BM$60,1),"-")</f>
        <v>-</v>
      </c>
      <c r="CG17" s="13" t="str">
        <f t="shared" si="83"/>
        <v/>
      </c>
      <c r="CH17" s="13" t="str">
        <f>IF($G17=Constants!$C$4,RANK($BM17,$BM$4:$BM$60,1),"-")</f>
        <v>-</v>
      </c>
      <c r="CI17" s="13" t="str">
        <f t="shared" si="84"/>
        <v xml:space="preserve"> </v>
      </c>
      <c r="CJ17" s="13" t="str">
        <f>IF($G17=Constants!$C$2,RANK($BM17,$BM$4:$BM$60,1),"-")</f>
        <v>-</v>
      </c>
      <c r="CK17" s="13" t="str">
        <f t="shared" si="85"/>
        <v xml:space="preserve"> </v>
      </c>
      <c r="CL17" s="13" t="str">
        <f t="shared" si="86"/>
        <v>5</v>
      </c>
      <c r="CM17" s="13" t="str">
        <f t="shared" si="87"/>
        <v xml:space="preserve"> </v>
      </c>
      <c r="CN17" s="13" t="str">
        <f t="shared" si="88"/>
        <v xml:space="preserve"> </v>
      </c>
      <c r="CP17" s="3">
        <f t="shared" si="89"/>
        <v>10</v>
      </c>
      <c r="CQ17" s="3">
        <f t="shared" si="90"/>
        <v>0</v>
      </c>
      <c r="CR17" s="3">
        <f t="shared" si="91"/>
        <v>6</v>
      </c>
      <c r="CS17" s="3">
        <f t="shared" si="92"/>
        <v>6</v>
      </c>
      <c r="CT17" s="3">
        <f t="shared" si="93"/>
        <v>2</v>
      </c>
      <c r="CU17" s="3">
        <f t="shared" si="94"/>
        <v>0</v>
      </c>
      <c r="CV17" s="3">
        <f t="shared" si="95"/>
        <v>6</v>
      </c>
      <c r="CW17" s="3">
        <f t="shared" si="96"/>
        <v>6</v>
      </c>
      <c r="CX17" s="3">
        <f t="shared" si="97"/>
        <v>1</v>
      </c>
      <c r="CY17" s="3">
        <f t="shared" si="98"/>
        <v>0</v>
      </c>
      <c r="CZ17" s="3">
        <f t="shared" si="99"/>
        <v>6</v>
      </c>
      <c r="DA17" s="3">
        <f t="shared" si="100"/>
        <v>6</v>
      </c>
      <c r="DB17" s="3">
        <f t="shared" si="101"/>
        <v>6</v>
      </c>
      <c r="DC17" s="3">
        <f t="shared" si="102"/>
        <v>0</v>
      </c>
      <c r="DD17" s="3">
        <f t="shared" si="103"/>
        <v>6</v>
      </c>
      <c r="DE17" s="3">
        <f t="shared" si="104"/>
        <v>6</v>
      </c>
      <c r="DF17" s="3">
        <f t="shared" si="105"/>
        <v>2</v>
      </c>
      <c r="DG17" s="3">
        <f t="shared" si="106"/>
        <v>0</v>
      </c>
      <c r="DH17" s="3">
        <f t="shared" si="107"/>
        <v>6</v>
      </c>
      <c r="DI17" s="3">
        <f t="shared" si="108"/>
        <v>6</v>
      </c>
      <c r="DJ17" s="3">
        <f t="shared" si="109"/>
        <v>2</v>
      </c>
      <c r="DK17" s="3">
        <f t="shared" si="110"/>
        <v>0</v>
      </c>
      <c r="DL17" s="3">
        <f t="shared" si="111"/>
        <v>6</v>
      </c>
      <c r="DM17" s="3">
        <f t="shared" si="112"/>
        <v>6</v>
      </c>
      <c r="DN17" s="3">
        <f t="shared" si="113"/>
        <v>1</v>
      </c>
      <c r="DO17" s="3">
        <f t="shared" si="114"/>
        <v>0</v>
      </c>
      <c r="DP17" s="3">
        <f t="shared" si="115"/>
        <v>6</v>
      </c>
      <c r="DQ17" s="3">
        <f t="shared" si="116"/>
        <v>6</v>
      </c>
      <c r="DS17" s="3">
        <f t="shared" si="117"/>
        <v>10</v>
      </c>
      <c r="DT17" s="3">
        <f t="shared" si="118"/>
        <v>0</v>
      </c>
      <c r="DU17" s="3">
        <f t="shared" si="119"/>
        <v>6</v>
      </c>
      <c r="DV17" s="3">
        <f t="shared" si="120"/>
        <v>6</v>
      </c>
      <c r="DW17" s="3">
        <f t="shared" si="121"/>
        <v>2</v>
      </c>
      <c r="DX17" s="3">
        <f t="shared" si="122"/>
        <v>0</v>
      </c>
      <c r="DY17" s="3">
        <f t="shared" si="123"/>
        <v>6</v>
      </c>
      <c r="DZ17" s="3">
        <f t="shared" si="124"/>
        <v>6</v>
      </c>
      <c r="EA17" s="3">
        <f t="shared" si="125"/>
        <v>1</v>
      </c>
      <c r="EB17" s="3">
        <f t="shared" si="126"/>
        <v>0</v>
      </c>
      <c r="EC17" s="3">
        <f t="shared" si="127"/>
        <v>6</v>
      </c>
      <c r="ED17" s="3">
        <f t="shared" si="128"/>
        <v>6</v>
      </c>
      <c r="EE17" s="3">
        <f t="shared" si="129"/>
        <v>6</v>
      </c>
      <c r="EF17" s="3">
        <f t="shared" si="130"/>
        <v>0</v>
      </c>
      <c r="EG17" s="3">
        <f t="shared" si="131"/>
        <v>6</v>
      </c>
      <c r="EH17" s="3">
        <f t="shared" si="132"/>
        <v>6</v>
      </c>
      <c r="EI17" s="3">
        <f t="shared" si="133"/>
        <v>2</v>
      </c>
      <c r="EJ17" s="3">
        <f t="shared" si="134"/>
        <v>0</v>
      </c>
      <c r="EK17" s="3">
        <f t="shared" si="135"/>
        <v>6</v>
      </c>
      <c r="EL17" s="3">
        <f t="shared" si="136"/>
        <v>6</v>
      </c>
      <c r="EM17" s="3">
        <f t="shared" si="137"/>
        <v>2</v>
      </c>
      <c r="EN17" s="3">
        <f t="shared" si="138"/>
        <v>0</v>
      </c>
      <c r="EO17" s="3">
        <f t="shared" si="139"/>
        <v>6</v>
      </c>
      <c r="EP17" s="3">
        <f t="shared" si="140"/>
        <v>6</v>
      </c>
      <c r="EQ17" s="3">
        <f t="shared" si="141"/>
        <v>1</v>
      </c>
      <c r="ER17" s="3">
        <f t="shared" si="142"/>
        <v>0</v>
      </c>
      <c r="ES17" s="3">
        <f t="shared" si="143"/>
        <v>6</v>
      </c>
      <c r="ET17" s="3">
        <f t="shared" si="144"/>
        <v>6</v>
      </c>
      <c r="EX17" s="3">
        <f t="shared" si="145"/>
        <v>46</v>
      </c>
      <c r="EY17" s="3" t="str">
        <f t="shared" si="146"/>
        <v>YES</v>
      </c>
      <c r="EZ17" s="3">
        <f t="shared" si="147"/>
        <v>46</v>
      </c>
      <c r="FA17" s="3" t="str">
        <f t="shared" si="148"/>
        <v>YES</v>
      </c>
      <c r="FC17" s="3">
        <f t="shared" si="149"/>
        <v>7</v>
      </c>
      <c r="FD17" s="3">
        <f t="shared" si="150"/>
        <v>0</v>
      </c>
      <c r="FE17" s="3">
        <f t="shared" si="151"/>
        <v>5</v>
      </c>
      <c r="FF17" s="3">
        <f t="shared" si="152"/>
        <v>5</v>
      </c>
      <c r="FG17" s="3">
        <f t="shared" si="153"/>
        <v>2</v>
      </c>
      <c r="FH17" s="3">
        <f t="shared" si="154"/>
        <v>0</v>
      </c>
      <c r="FI17" s="3">
        <f t="shared" si="155"/>
        <v>5</v>
      </c>
      <c r="FJ17" s="3">
        <f t="shared" si="156"/>
        <v>5</v>
      </c>
      <c r="FK17" s="3">
        <f t="shared" si="157"/>
        <v>1</v>
      </c>
      <c r="FL17" s="3">
        <f t="shared" si="158"/>
        <v>0</v>
      </c>
      <c r="FM17" s="3">
        <f t="shared" si="159"/>
        <v>5</v>
      </c>
      <c r="FN17" s="3">
        <f t="shared" si="160"/>
        <v>5</v>
      </c>
      <c r="FO17" s="3">
        <f t="shared" si="161"/>
        <v>2</v>
      </c>
      <c r="FP17" s="3">
        <f t="shared" si="162"/>
        <v>0</v>
      </c>
      <c r="FQ17" s="3">
        <f t="shared" si="163"/>
        <v>5</v>
      </c>
      <c r="FR17" s="3">
        <f t="shared" si="164"/>
        <v>5</v>
      </c>
      <c r="FS17" s="3">
        <f t="shared" si="165"/>
        <v>1</v>
      </c>
      <c r="FT17" s="3">
        <f t="shared" si="166"/>
        <v>0</v>
      </c>
      <c r="FU17" s="3">
        <f t="shared" si="167"/>
        <v>5</v>
      </c>
      <c r="FV17" s="3">
        <f t="shared" si="168"/>
        <v>5</v>
      </c>
      <c r="FW17" s="3">
        <f t="shared" si="169"/>
        <v>2</v>
      </c>
      <c r="FX17" s="3">
        <f t="shared" si="170"/>
        <v>0</v>
      </c>
      <c r="FY17" s="3">
        <f t="shared" si="171"/>
        <v>5</v>
      </c>
      <c r="FZ17" s="3">
        <f t="shared" si="172"/>
        <v>5</v>
      </c>
      <c r="GA17" s="3">
        <f t="shared" si="173"/>
        <v>1</v>
      </c>
      <c r="GB17" s="3">
        <f t="shared" si="174"/>
        <v>0</v>
      </c>
      <c r="GC17" s="3">
        <f t="shared" si="175"/>
        <v>5</v>
      </c>
      <c r="GD17" s="3">
        <f t="shared" si="176"/>
        <v>5</v>
      </c>
      <c r="GG17" s="3">
        <f t="shared" si="177"/>
        <v>4</v>
      </c>
      <c r="GH17" s="3">
        <f t="shared" si="178"/>
        <v>0</v>
      </c>
      <c r="GI17" s="3">
        <f t="shared" si="179"/>
        <v>3</v>
      </c>
      <c r="GJ17" s="3">
        <f t="shared" si="180"/>
        <v>3</v>
      </c>
      <c r="GK17" s="3">
        <f t="shared" si="181"/>
        <v>1</v>
      </c>
      <c r="GL17" s="3">
        <f t="shared" si="182"/>
        <v>0</v>
      </c>
      <c r="GM17" s="3">
        <f t="shared" si="183"/>
        <v>3</v>
      </c>
      <c r="GN17" s="3">
        <f t="shared" si="184"/>
        <v>3</v>
      </c>
      <c r="GO17" s="3">
        <f t="shared" si="185"/>
        <v>0</v>
      </c>
      <c r="GP17" s="3">
        <f t="shared" si="186"/>
        <v>0</v>
      </c>
      <c r="GQ17" s="3">
        <f t="shared" si="187"/>
        <v>3</v>
      </c>
      <c r="GR17" s="3">
        <f t="shared" si="188"/>
        <v>3</v>
      </c>
      <c r="GS17" s="3">
        <f t="shared" si="189"/>
        <v>0</v>
      </c>
      <c r="GT17" s="3">
        <f t="shared" si="190"/>
        <v>0</v>
      </c>
      <c r="GU17" s="3">
        <f t="shared" si="191"/>
        <v>3</v>
      </c>
      <c r="GV17" s="3">
        <f t="shared" si="192"/>
        <v>3</v>
      </c>
      <c r="GW17" s="3">
        <f t="shared" si="193"/>
        <v>1</v>
      </c>
      <c r="GX17" s="3">
        <f t="shared" si="194"/>
        <v>0</v>
      </c>
      <c r="GY17" s="3">
        <f t="shared" si="195"/>
        <v>3</v>
      </c>
      <c r="GZ17" s="3">
        <f t="shared" si="196"/>
        <v>3</v>
      </c>
      <c r="HA17" s="3">
        <f t="shared" si="197"/>
        <v>1</v>
      </c>
      <c r="HB17" s="3">
        <f t="shared" si="198"/>
        <v>0</v>
      </c>
      <c r="HC17" s="3">
        <f t="shared" si="199"/>
        <v>3</v>
      </c>
      <c r="HD17" s="3">
        <f t="shared" si="200"/>
        <v>3</v>
      </c>
      <c r="HE17" s="3">
        <f t="shared" si="201"/>
        <v>1</v>
      </c>
      <c r="HF17" s="3">
        <f t="shared" si="202"/>
        <v>0</v>
      </c>
      <c r="HG17" s="3">
        <f t="shared" si="203"/>
        <v>3</v>
      </c>
      <c r="HH17" s="3">
        <f t="shared" si="204"/>
        <v>3</v>
      </c>
    </row>
    <row r="18" spans="1:216" x14ac:dyDescent="0.2">
      <c r="A18" s="3">
        <f t="shared" si="60"/>
        <v>32</v>
      </c>
      <c r="B18" s="12">
        <v>16</v>
      </c>
      <c r="C18" s="27" t="s">
        <v>94</v>
      </c>
      <c r="D18" s="21"/>
      <c r="E18" s="21" t="s">
        <v>125</v>
      </c>
      <c r="F18" s="12">
        <v>1440</v>
      </c>
      <c r="G18" s="12" t="s">
        <v>46</v>
      </c>
      <c r="H18" s="12"/>
      <c r="I18" s="12"/>
      <c r="J18" s="12"/>
      <c r="K18" s="12"/>
      <c r="L18" s="12" t="s">
        <v>1</v>
      </c>
      <c r="M18" s="12" t="s">
        <v>76</v>
      </c>
      <c r="N18" s="12" t="s">
        <v>53</v>
      </c>
      <c r="O18" s="26"/>
      <c r="P18" s="26"/>
      <c r="Q18" s="26"/>
      <c r="R18" s="26"/>
      <c r="S18" s="26"/>
      <c r="T18" s="26"/>
      <c r="U18" s="26"/>
      <c r="V18" s="26"/>
      <c r="W18" s="12"/>
      <c r="X18" s="12"/>
      <c r="Y18" s="13">
        <f t="shared" si="61"/>
        <v>1000</v>
      </c>
      <c r="Z18" s="26"/>
      <c r="AA18" s="26"/>
      <c r="AB18" s="26"/>
      <c r="AC18" s="26"/>
      <c r="AD18" s="26"/>
      <c r="AE18" s="26"/>
      <c r="AF18" s="26"/>
      <c r="AG18" s="26"/>
      <c r="AH18" s="12"/>
      <c r="AI18" s="12"/>
      <c r="AJ18" s="13">
        <f t="shared" si="62"/>
        <v>0</v>
      </c>
      <c r="AK18" s="13">
        <f t="shared" si="63"/>
        <v>1000</v>
      </c>
      <c r="AL18" s="26"/>
      <c r="AM18" s="26"/>
      <c r="AN18" s="26"/>
      <c r="AO18" s="26"/>
      <c r="AP18" s="26"/>
      <c r="AQ18" s="26"/>
      <c r="AR18" s="26"/>
      <c r="AS18" s="26"/>
      <c r="AT18" s="12"/>
      <c r="AU18" s="12"/>
      <c r="AV18" s="13">
        <f t="shared" si="64"/>
        <v>0</v>
      </c>
      <c r="AW18" s="13">
        <f t="shared" si="65"/>
        <v>1000</v>
      </c>
      <c r="AX18" s="12"/>
      <c r="AY18" s="12"/>
      <c r="AZ18" s="12"/>
      <c r="BA18" s="12"/>
      <c r="BB18" s="12"/>
      <c r="BC18" s="12"/>
      <c r="BD18" s="12"/>
      <c r="BE18" s="12"/>
      <c r="BF18" s="12"/>
      <c r="BG18" s="12"/>
      <c r="BH18" s="13">
        <f t="shared" si="66"/>
        <v>0</v>
      </c>
      <c r="BI18" s="13">
        <f t="shared" si="67"/>
        <v>1000</v>
      </c>
      <c r="BJ18" s="13">
        <f t="shared" si="68"/>
        <v>32</v>
      </c>
      <c r="BK18" s="13">
        <f t="shared" si="69"/>
        <v>31</v>
      </c>
      <c r="BL18" s="13">
        <f t="shared" si="70"/>
        <v>32</v>
      </c>
      <c r="BM18" s="13">
        <f t="shared" si="71"/>
        <v>32</v>
      </c>
      <c r="BN18" s="13">
        <f t="shared" si="72"/>
        <v>31</v>
      </c>
      <c r="BO18" s="13">
        <f t="shared" si="73"/>
        <v>31</v>
      </c>
      <c r="BP18" s="13">
        <f t="shared" si="74"/>
        <v>31</v>
      </c>
      <c r="BQ18" s="13">
        <f t="shared" si="75"/>
        <v>31</v>
      </c>
      <c r="BR18" s="13">
        <f>IF($M18=Constants!$D$2,RANK($BM18,$BM$4:$BM$60,1),"-")</f>
        <v>32</v>
      </c>
      <c r="BS18" s="13">
        <f t="shared" si="76"/>
        <v>21</v>
      </c>
      <c r="BT18" s="13" t="str">
        <f>IF($N18=Constants!$B$2,RANK($BM18,$BM$4:$BM$60,1),"-")</f>
        <v>-</v>
      </c>
      <c r="BU18" s="13" t="str">
        <f t="shared" si="77"/>
        <v/>
      </c>
      <c r="BV18" s="13">
        <f>IF($N18=Constants!$B$3,RANK($BM18,$BM$4:$BM$60,1),"-")</f>
        <v>32</v>
      </c>
      <c r="BW18" s="13">
        <f t="shared" si="78"/>
        <v>10</v>
      </c>
      <c r="BX18" s="13" t="str">
        <f>IF($N18=Constants!$B$4,RANK($BM18,$BM$4:$BM$60,1),"-")</f>
        <v>-</v>
      </c>
      <c r="BY18" s="13" t="str">
        <f t="shared" si="79"/>
        <v/>
      </c>
      <c r="BZ18" s="13" t="str">
        <f>IF($M18=Constants!$D$3,RANK($BM18,$BM$4:$BM$60,1),"-")</f>
        <v>-</v>
      </c>
      <c r="CA18" s="13" t="str">
        <f t="shared" si="80"/>
        <v/>
      </c>
      <c r="CB18" s="13" t="str">
        <f>IF($N18=Constants!$B$5,RANK($BM18,$BM$4:$BM$60,1),"-")</f>
        <v>-</v>
      </c>
      <c r="CC18" s="13" t="str">
        <f t="shared" si="81"/>
        <v/>
      </c>
      <c r="CD18" s="13" t="str">
        <f>IF($N18=Constants!$B$6,RANK($BM18,$BM$4:$BM$60,1),"-")</f>
        <v>-</v>
      </c>
      <c r="CE18" s="13" t="str">
        <f t="shared" si="82"/>
        <v/>
      </c>
      <c r="CF18" s="13" t="str">
        <f>IF($N18=Constants!$B$7,RANK($BM18,$BM$4:$BM$60,1),"-")</f>
        <v>-</v>
      </c>
      <c r="CG18" s="13" t="str">
        <f t="shared" si="83"/>
        <v/>
      </c>
      <c r="CH18" s="13" t="str">
        <f>IF($G18=Constants!$C$4,RANK($BM18,$BM$4:$BM$60,1),"-")</f>
        <v>-</v>
      </c>
      <c r="CI18" s="13" t="str">
        <f t="shared" si="84"/>
        <v xml:space="preserve"> </v>
      </c>
      <c r="CJ18" s="13">
        <f>IF($G18=Constants!$C$2,RANK($BM18,$BM$4:$BM$60,1),"-")</f>
        <v>32</v>
      </c>
      <c r="CK18" s="13">
        <f t="shared" si="85"/>
        <v>19</v>
      </c>
      <c r="CL18" s="13" t="str">
        <f t="shared" si="86"/>
        <v>10</v>
      </c>
      <c r="CM18" s="13">
        <f t="shared" si="87"/>
        <v>19</v>
      </c>
      <c r="CN18" s="13" t="str">
        <f t="shared" si="88"/>
        <v xml:space="preserve"> </v>
      </c>
      <c r="CP18" s="3">
        <f t="shared" si="89"/>
        <v>0</v>
      </c>
      <c r="CQ18" s="3">
        <f t="shared" si="90"/>
        <v>2.1999999999999999E-2</v>
      </c>
      <c r="CR18" s="3">
        <f t="shared" si="91"/>
        <v>31.021999999999998</v>
      </c>
      <c r="CS18" s="3">
        <f t="shared" si="92"/>
        <v>32</v>
      </c>
      <c r="CT18" s="3">
        <f t="shared" si="93"/>
        <v>0</v>
      </c>
      <c r="CU18" s="3">
        <f t="shared" si="94"/>
        <v>2.4E-2</v>
      </c>
      <c r="CV18" s="3">
        <f t="shared" si="95"/>
        <v>32.024000000000001</v>
      </c>
      <c r="CW18" s="3">
        <f t="shared" si="96"/>
        <v>32</v>
      </c>
      <c r="CX18" s="3">
        <f t="shared" si="97"/>
        <v>0</v>
      </c>
      <c r="CY18" s="3">
        <f t="shared" si="98"/>
        <v>2.4E-2</v>
      </c>
      <c r="CZ18" s="3">
        <f t="shared" si="99"/>
        <v>32.024000000000001</v>
      </c>
      <c r="DA18" s="3">
        <f t="shared" si="100"/>
        <v>32</v>
      </c>
      <c r="DB18" s="3">
        <f t="shared" si="101"/>
        <v>0</v>
      </c>
      <c r="DC18" s="3">
        <f t="shared" si="102"/>
        <v>2.9000000000000001E-2</v>
      </c>
      <c r="DD18" s="3">
        <f t="shared" si="103"/>
        <v>32.029000000000003</v>
      </c>
      <c r="DE18" s="3">
        <f t="shared" si="104"/>
        <v>32</v>
      </c>
      <c r="DF18" s="3">
        <f t="shared" si="105"/>
        <v>0</v>
      </c>
      <c r="DG18" s="3">
        <f t="shared" si="106"/>
        <v>3.1E-2</v>
      </c>
      <c r="DH18" s="3">
        <f t="shared" si="107"/>
        <v>32.030999999999999</v>
      </c>
      <c r="DI18" s="3">
        <f t="shared" si="108"/>
        <v>32</v>
      </c>
      <c r="DJ18" s="3">
        <f t="shared" si="109"/>
        <v>0</v>
      </c>
      <c r="DK18" s="3">
        <f t="shared" si="110"/>
        <v>2.8000000000000001E-2</v>
      </c>
      <c r="DL18" s="3">
        <f t="shared" si="111"/>
        <v>32.027999999999999</v>
      </c>
      <c r="DM18" s="3">
        <f t="shared" si="112"/>
        <v>32</v>
      </c>
      <c r="DN18" s="3">
        <f t="shared" si="113"/>
        <v>0</v>
      </c>
      <c r="DO18" s="3">
        <f t="shared" si="114"/>
        <v>2.7E-2</v>
      </c>
      <c r="DP18" s="3">
        <f t="shared" si="115"/>
        <v>32.027000000000001</v>
      </c>
      <c r="DQ18" s="3">
        <f t="shared" si="116"/>
        <v>32</v>
      </c>
      <c r="DS18" s="3">
        <f t="shared" si="117"/>
        <v>0</v>
      </c>
      <c r="DT18" s="3">
        <f t="shared" si="118"/>
        <v>2.1999999999999999E-2</v>
      </c>
      <c r="DU18" s="3">
        <f t="shared" si="119"/>
        <v>31.021999999999998</v>
      </c>
      <c r="DV18" s="3">
        <f t="shared" si="120"/>
        <v>32</v>
      </c>
      <c r="DW18" s="3">
        <f t="shared" si="121"/>
        <v>0</v>
      </c>
      <c r="DX18" s="3">
        <f t="shared" si="122"/>
        <v>2.4E-2</v>
      </c>
      <c r="DY18" s="3">
        <f t="shared" si="123"/>
        <v>32.024000000000001</v>
      </c>
      <c r="DZ18" s="3">
        <f t="shared" si="124"/>
        <v>32</v>
      </c>
      <c r="EA18" s="3">
        <f t="shared" si="125"/>
        <v>0</v>
      </c>
      <c r="EB18" s="3">
        <f t="shared" si="126"/>
        <v>2.4E-2</v>
      </c>
      <c r="EC18" s="3">
        <f t="shared" si="127"/>
        <v>32.024000000000001</v>
      </c>
      <c r="ED18" s="3">
        <f t="shared" si="128"/>
        <v>32</v>
      </c>
      <c r="EE18" s="3">
        <f t="shared" si="129"/>
        <v>0</v>
      </c>
      <c r="EF18" s="3">
        <f t="shared" si="130"/>
        <v>2.9000000000000001E-2</v>
      </c>
      <c r="EG18" s="3">
        <f t="shared" si="131"/>
        <v>32.029000000000003</v>
      </c>
      <c r="EH18" s="3">
        <f t="shared" si="132"/>
        <v>32</v>
      </c>
      <c r="EI18" s="3">
        <f t="shared" si="133"/>
        <v>0</v>
      </c>
      <c r="EJ18" s="3">
        <f t="shared" si="134"/>
        <v>3.1E-2</v>
      </c>
      <c r="EK18" s="3">
        <f t="shared" si="135"/>
        <v>32.030999999999999</v>
      </c>
      <c r="EL18" s="3">
        <f t="shared" si="136"/>
        <v>32</v>
      </c>
      <c r="EM18" s="3">
        <f t="shared" si="137"/>
        <v>0</v>
      </c>
      <c r="EN18" s="3">
        <f t="shared" si="138"/>
        <v>2.8000000000000001E-2</v>
      </c>
      <c r="EO18" s="3">
        <f t="shared" si="139"/>
        <v>32.027999999999999</v>
      </c>
      <c r="EP18" s="3">
        <f t="shared" si="140"/>
        <v>32</v>
      </c>
      <c r="EQ18" s="3">
        <f t="shared" si="141"/>
        <v>0</v>
      </c>
      <c r="ER18" s="3">
        <f t="shared" si="142"/>
        <v>2.7E-2</v>
      </c>
      <c r="ES18" s="3">
        <f t="shared" si="143"/>
        <v>32.027000000000001</v>
      </c>
      <c r="ET18" s="3">
        <f t="shared" si="144"/>
        <v>32</v>
      </c>
      <c r="EX18" s="3">
        <f t="shared" si="145"/>
        <v>0</v>
      </c>
      <c r="EY18" s="3" t="str">
        <f t="shared" si="146"/>
        <v>NO</v>
      </c>
      <c r="EZ18" s="3">
        <f t="shared" si="147"/>
        <v>1000</v>
      </c>
      <c r="FA18" s="3" t="str">
        <f t="shared" si="148"/>
        <v>YES</v>
      </c>
      <c r="FC18" s="3">
        <f t="shared" si="149"/>
        <v>0</v>
      </c>
      <c r="FD18" s="3">
        <f t="shared" si="150"/>
        <v>1.9E-2</v>
      </c>
      <c r="FE18" s="3">
        <f t="shared" si="151"/>
        <v>31.018999999999998</v>
      </c>
      <c r="FF18" s="3">
        <f t="shared" si="152"/>
        <v>31</v>
      </c>
      <c r="FG18" s="3">
        <f t="shared" si="153"/>
        <v>0</v>
      </c>
      <c r="FH18" s="3">
        <f t="shared" si="154"/>
        <v>1.7000000000000001E-2</v>
      </c>
      <c r="FI18" s="3">
        <f t="shared" si="155"/>
        <v>31.016999999999999</v>
      </c>
      <c r="FJ18" s="3">
        <f t="shared" si="156"/>
        <v>31</v>
      </c>
      <c r="FK18" s="3">
        <f t="shared" si="157"/>
        <v>0</v>
      </c>
      <c r="FL18" s="3">
        <f t="shared" si="158"/>
        <v>2.1999999999999999E-2</v>
      </c>
      <c r="FM18" s="3">
        <f t="shared" si="159"/>
        <v>31.021999999999998</v>
      </c>
      <c r="FN18" s="3">
        <f t="shared" si="160"/>
        <v>31</v>
      </c>
      <c r="FO18" s="3">
        <f t="shared" si="161"/>
        <v>0</v>
      </c>
      <c r="FP18" s="3">
        <f t="shared" si="162"/>
        <v>2.8000000000000001E-2</v>
      </c>
      <c r="FQ18" s="3">
        <f t="shared" si="163"/>
        <v>31.027999999999999</v>
      </c>
      <c r="FR18" s="3">
        <f t="shared" si="164"/>
        <v>31</v>
      </c>
      <c r="FS18" s="3">
        <f t="shared" si="165"/>
        <v>0</v>
      </c>
      <c r="FT18" s="3">
        <f t="shared" si="166"/>
        <v>0.03</v>
      </c>
      <c r="FU18" s="3">
        <f t="shared" si="167"/>
        <v>31.03</v>
      </c>
      <c r="FV18" s="3">
        <f t="shared" si="168"/>
        <v>31</v>
      </c>
      <c r="FW18" s="3">
        <f t="shared" si="169"/>
        <v>0</v>
      </c>
      <c r="FX18" s="3">
        <f t="shared" si="170"/>
        <v>2.7E-2</v>
      </c>
      <c r="FY18" s="3">
        <f t="shared" si="171"/>
        <v>31.027000000000001</v>
      </c>
      <c r="FZ18" s="3">
        <f t="shared" si="172"/>
        <v>31</v>
      </c>
      <c r="GA18" s="3">
        <f t="shared" si="173"/>
        <v>0</v>
      </c>
      <c r="GB18" s="3">
        <f t="shared" si="174"/>
        <v>2.5999999999999999E-2</v>
      </c>
      <c r="GC18" s="3">
        <f t="shared" si="175"/>
        <v>31.026</v>
      </c>
      <c r="GD18" s="3">
        <f t="shared" si="176"/>
        <v>31</v>
      </c>
      <c r="GG18" s="3">
        <f t="shared" si="177"/>
        <v>0</v>
      </c>
      <c r="GH18" s="3">
        <f t="shared" si="178"/>
        <v>1.6E-2</v>
      </c>
      <c r="GI18" s="3">
        <f t="shared" si="179"/>
        <v>31.015999999999998</v>
      </c>
      <c r="GJ18" s="3">
        <f t="shared" si="180"/>
        <v>32</v>
      </c>
      <c r="GK18" s="3">
        <f t="shared" si="181"/>
        <v>0</v>
      </c>
      <c r="GL18" s="3">
        <f t="shared" si="182"/>
        <v>0.01</v>
      </c>
      <c r="GM18" s="3">
        <f t="shared" si="183"/>
        <v>32.01</v>
      </c>
      <c r="GN18" s="3">
        <f t="shared" si="184"/>
        <v>32</v>
      </c>
      <c r="GO18" s="3">
        <f t="shared" si="185"/>
        <v>0</v>
      </c>
      <c r="GP18" s="3">
        <f t="shared" si="186"/>
        <v>1.2E-2</v>
      </c>
      <c r="GQ18" s="3">
        <f t="shared" si="187"/>
        <v>32.012</v>
      </c>
      <c r="GR18" s="3">
        <f t="shared" si="188"/>
        <v>32</v>
      </c>
      <c r="GS18" s="3">
        <f t="shared" si="189"/>
        <v>0</v>
      </c>
      <c r="GT18" s="3">
        <f t="shared" si="190"/>
        <v>2.1999999999999999E-2</v>
      </c>
      <c r="GU18" s="3">
        <f t="shared" si="191"/>
        <v>32.021999999999998</v>
      </c>
      <c r="GV18" s="3">
        <f t="shared" si="192"/>
        <v>32</v>
      </c>
      <c r="GW18" s="3">
        <f t="shared" si="193"/>
        <v>0</v>
      </c>
      <c r="GX18" s="3">
        <f t="shared" si="194"/>
        <v>2.5999999999999999E-2</v>
      </c>
      <c r="GY18" s="3">
        <f t="shared" si="195"/>
        <v>32.026000000000003</v>
      </c>
      <c r="GZ18" s="3">
        <f t="shared" si="196"/>
        <v>32</v>
      </c>
      <c r="HA18" s="3">
        <f t="shared" si="197"/>
        <v>0</v>
      </c>
      <c r="HB18" s="3">
        <f t="shared" si="198"/>
        <v>0.02</v>
      </c>
      <c r="HC18" s="3">
        <f t="shared" si="199"/>
        <v>32.020000000000003</v>
      </c>
      <c r="HD18" s="3">
        <f t="shared" si="200"/>
        <v>32</v>
      </c>
      <c r="HE18" s="3">
        <f t="shared" si="201"/>
        <v>0</v>
      </c>
      <c r="HF18" s="3">
        <f t="shared" si="202"/>
        <v>2.3E-2</v>
      </c>
      <c r="HG18" s="3">
        <f t="shared" si="203"/>
        <v>32.023000000000003</v>
      </c>
      <c r="HH18" s="3">
        <f t="shared" si="204"/>
        <v>32</v>
      </c>
    </row>
    <row r="19" spans="1:216" x14ac:dyDescent="0.2">
      <c r="A19" s="3">
        <f t="shared" si="60"/>
        <v>31</v>
      </c>
      <c r="B19" s="12">
        <v>17</v>
      </c>
      <c r="C19" s="27" t="s">
        <v>95</v>
      </c>
      <c r="D19" s="21"/>
      <c r="E19" s="21" t="s">
        <v>126</v>
      </c>
      <c r="F19" s="12">
        <v>1600</v>
      </c>
      <c r="G19" s="12" t="s">
        <v>47</v>
      </c>
      <c r="H19" s="12"/>
      <c r="I19" s="12"/>
      <c r="J19" s="12"/>
      <c r="K19" s="12"/>
      <c r="L19" s="12" t="s">
        <v>1</v>
      </c>
      <c r="M19" s="12" t="s">
        <v>77</v>
      </c>
      <c r="N19" s="12" t="s">
        <v>72</v>
      </c>
      <c r="O19" s="26">
        <v>4</v>
      </c>
      <c r="P19" s="26">
        <v>1</v>
      </c>
      <c r="Q19" s="26">
        <v>6</v>
      </c>
      <c r="R19" s="26">
        <v>7</v>
      </c>
      <c r="S19" s="26">
        <v>1</v>
      </c>
      <c r="T19" s="26">
        <v>5</v>
      </c>
      <c r="U19" s="26">
        <v>0</v>
      </c>
      <c r="V19" s="26">
        <v>3</v>
      </c>
      <c r="W19" s="12"/>
      <c r="X19" s="12"/>
      <c r="Y19" s="13">
        <f t="shared" si="61"/>
        <v>1000</v>
      </c>
      <c r="Z19" s="26">
        <v>7</v>
      </c>
      <c r="AA19" s="26">
        <v>2</v>
      </c>
      <c r="AB19" s="26">
        <v>12</v>
      </c>
      <c r="AC19" s="26">
        <v>12</v>
      </c>
      <c r="AD19" s="26">
        <v>12</v>
      </c>
      <c r="AE19" s="26">
        <v>12</v>
      </c>
      <c r="AF19" s="26">
        <v>12</v>
      </c>
      <c r="AG19" s="26">
        <v>0</v>
      </c>
      <c r="AH19" s="12"/>
      <c r="AI19" s="12"/>
      <c r="AJ19" s="13">
        <f t="shared" si="62"/>
        <v>69</v>
      </c>
      <c r="AK19" s="13">
        <f t="shared" si="63"/>
        <v>1069</v>
      </c>
      <c r="AL19" s="26"/>
      <c r="AM19" s="26"/>
      <c r="AN19" s="26"/>
      <c r="AO19" s="26"/>
      <c r="AP19" s="26"/>
      <c r="AQ19" s="26"/>
      <c r="AR19" s="26"/>
      <c r="AS19" s="26"/>
      <c r="AT19" s="12"/>
      <c r="AU19" s="12"/>
      <c r="AV19" s="13">
        <f t="shared" si="64"/>
        <v>0</v>
      </c>
      <c r="AW19" s="13">
        <f t="shared" si="65"/>
        <v>1000</v>
      </c>
      <c r="AX19" s="12"/>
      <c r="AY19" s="12"/>
      <c r="AZ19" s="12"/>
      <c r="BA19" s="12"/>
      <c r="BB19" s="12"/>
      <c r="BC19" s="12"/>
      <c r="BD19" s="12"/>
      <c r="BE19" s="12"/>
      <c r="BF19" s="12"/>
      <c r="BG19" s="12"/>
      <c r="BH19" s="13">
        <f t="shared" si="66"/>
        <v>0</v>
      </c>
      <c r="BI19" s="13">
        <f t="shared" si="67"/>
        <v>1000</v>
      </c>
      <c r="BJ19" s="13">
        <f t="shared" si="68"/>
        <v>31</v>
      </c>
      <c r="BK19" s="13">
        <f t="shared" si="69"/>
        <v>57</v>
      </c>
      <c r="BL19" s="13">
        <f t="shared" si="70"/>
        <v>31</v>
      </c>
      <c r="BM19" s="13">
        <f t="shared" si="71"/>
        <v>31</v>
      </c>
      <c r="BN19" s="13">
        <f t="shared" si="72"/>
        <v>31</v>
      </c>
      <c r="BO19" s="13">
        <f t="shared" si="73"/>
        <v>57</v>
      </c>
      <c r="BP19" s="13">
        <f t="shared" si="74"/>
        <v>31</v>
      </c>
      <c r="BQ19" s="13">
        <f t="shared" si="75"/>
        <v>31</v>
      </c>
      <c r="BR19" s="13" t="str">
        <f>IF($M19=Constants!$D$2,RANK($BM19,$BM$4:$BM$60,1),"-")</f>
        <v>-</v>
      </c>
      <c r="BS19" s="13" t="str">
        <f t="shared" si="76"/>
        <v/>
      </c>
      <c r="BT19" s="13" t="str">
        <f>IF($N19=Constants!$B$2,RANK($BM19,$BM$4:$BM$60,1),"-")</f>
        <v>-</v>
      </c>
      <c r="BU19" s="13" t="str">
        <f t="shared" si="77"/>
        <v/>
      </c>
      <c r="BV19" s="13" t="str">
        <f>IF($N19=Constants!$B$3,RANK($BM19,$BM$4:$BM$60,1),"-")</f>
        <v>-</v>
      </c>
      <c r="BW19" s="13" t="str">
        <f t="shared" si="78"/>
        <v/>
      </c>
      <c r="BX19" s="13" t="str">
        <f>IF($N19=Constants!$B$4,RANK($BM19,$BM$4:$BM$60,1),"-")</f>
        <v>-</v>
      </c>
      <c r="BY19" s="13" t="str">
        <f t="shared" si="79"/>
        <v/>
      </c>
      <c r="BZ19" s="13">
        <f>IF($M19=Constants!$D$3,RANK($BM19,$BM$4:$BM$60,1),"-")</f>
        <v>31</v>
      </c>
      <c r="CA19" s="13">
        <f t="shared" si="80"/>
        <v>11</v>
      </c>
      <c r="CB19" s="13">
        <f>IF($N19=Constants!$B$5,RANK($BM19,$BM$4:$BM$60,1),"-")</f>
        <v>31</v>
      </c>
      <c r="CC19" s="13">
        <f t="shared" si="81"/>
        <v>2</v>
      </c>
      <c r="CD19" s="13" t="str">
        <f>IF($N19=Constants!$B$6,RANK($BM19,$BM$4:$BM$60,1),"-")</f>
        <v>-</v>
      </c>
      <c r="CE19" s="13" t="str">
        <f t="shared" si="82"/>
        <v/>
      </c>
      <c r="CF19" s="13" t="str">
        <f>IF($N19=Constants!$B$7,RANK($BM19,$BM$4:$BM$60,1),"-")</f>
        <v>-</v>
      </c>
      <c r="CG19" s="13" t="str">
        <f t="shared" si="83"/>
        <v/>
      </c>
      <c r="CH19" s="13" t="str">
        <f>IF($G19=Constants!$C$4,RANK($BM19,$BM$4:$BM$60,1),"-")</f>
        <v>-</v>
      </c>
      <c r="CI19" s="13" t="str">
        <f t="shared" si="84"/>
        <v xml:space="preserve"> </v>
      </c>
      <c r="CJ19" s="13" t="str">
        <f>IF($G19=Constants!$C$2,RANK($BM19,$BM$4:$BM$60,1),"-")</f>
        <v>-</v>
      </c>
      <c r="CK19" s="13" t="str">
        <f t="shared" si="85"/>
        <v xml:space="preserve"> </v>
      </c>
      <c r="CL19" s="13" t="str">
        <f t="shared" si="86"/>
        <v>2</v>
      </c>
      <c r="CM19" s="13" t="str">
        <f t="shared" si="87"/>
        <v xml:space="preserve"> </v>
      </c>
      <c r="CN19" s="13" t="str">
        <f t="shared" si="88"/>
        <v xml:space="preserve"> </v>
      </c>
      <c r="CP19" s="3">
        <f t="shared" si="89"/>
        <v>2</v>
      </c>
      <c r="CQ19" s="3">
        <f t="shared" si="90"/>
        <v>1.4E-2</v>
      </c>
      <c r="CR19" s="3">
        <f t="shared" si="91"/>
        <v>31.013999999999999</v>
      </c>
      <c r="CS19" s="3">
        <f t="shared" si="92"/>
        <v>31</v>
      </c>
      <c r="CT19" s="3">
        <f t="shared" si="93"/>
        <v>2</v>
      </c>
      <c r="CU19" s="3">
        <f t="shared" si="94"/>
        <v>8.0000000000000002E-3</v>
      </c>
      <c r="CV19" s="3">
        <f t="shared" si="95"/>
        <v>31.007999999999999</v>
      </c>
      <c r="CW19" s="3">
        <f t="shared" si="96"/>
        <v>31</v>
      </c>
      <c r="CX19" s="3">
        <f t="shared" si="97"/>
        <v>1</v>
      </c>
      <c r="CY19" s="3">
        <f t="shared" si="98"/>
        <v>1.7999999999999999E-2</v>
      </c>
      <c r="CZ19" s="3">
        <f t="shared" si="99"/>
        <v>31.018000000000001</v>
      </c>
      <c r="DA19" s="3">
        <f t="shared" si="100"/>
        <v>31</v>
      </c>
      <c r="DB19" s="3">
        <f t="shared" si="101"/>
        <v>1</v>
      </c>
      <c r="DC19" s="3">
        <f t="shared" si="102"/>
        <v>2.5000000000000001E-2</v>
      </c>
      <c r="DD19" s="3">
        <f t="shared" si="103"/>
        <v>31.024999999999999</v>
      </c>
      <c r="DE19" s="3">
        <f t="shared" si="104"/>
        <v>31</v>
      </c>
      <c r="DF19" s="3">
        <f t="shared" si="105"/>
        <v>1</v>
      </c>
      <c r="DG19" s="3">
        <f t="shared" si="106"/>
        <v>2.8000000000000001E-2</v>
      </c>
      <c r="DH19" s="3">
        <f t="shared" si="107"/>
        <v>31.027999999999999</v>
      </c>
      <c r="DI19" s="3">
        <f t="shared" si="108"/>
        <v>31</v>
      </c>
      <c r="DJ19" s="3">
        <f t="shared" si="109"/>
        <v>1</v>
      </c>
      <c r="DK19" s="3">
        <f t="shared" si="110"/>
        <v>2.1000000000000001E-2</v>
      </c>
      <c r="DL19" s="3">
        <f t="shared" si="111"/>
        <v>31.021000000000001</v>
      </c>
      <c r="DM19" s="3">
        <f t="shared" si="112"/>
        <v>31</v>
      </c>
      <c r="DN19" s="3">
        <f t="shared" si="113"/>
        <v>1</v>
      </c>
      <c r="DO19" s="3">
        <f t="shared" si="114"/>
        <v>1.9E-2</v>
      </c>
      <c r="DP19" s="3">
        <f t="shared" si="115"/>
        <v>31.018999999999998</v>
      </c>
      <c r="DQ19" s="3">
        <f t="shared" si="116"/>
        <v>31</v>
      </c>
      <c r="DS19" s="3">
        <f t="shared" si="117"/>
        <v>2</v>
      </c>
      <c r="DT19" s="3">
        <f t="shared" si="118"/>
        <v>1.4E-2</v>
      </c>
      <c r="DU19" s="3">
        <f t="shared" si="119"/>
        <v>31.013999999999999</v>
      </c>
      <c r="DV19" s="3">
        <f t="shared" si="120"/>
        <v>31</v>
      </c>
      <c r="DW19" s="3">
        <f t="shared" si="121"/>
        <v>2</v>
      </c>
      <c r="DX19" s="3">
        <f t="shared" si="122"/>
        <v>0</v>
      </c>
      <c r="DY19" s="3">
        <f t="shared" si="123"/>
        <v>31</v>
      </c>
      <c r="DZ19" s="3">
        <f t="shared" si="124"/>
        <v>31</v>
      </c>
      <c r="EA19" s="3">
        <f t="shared" si="125"/>
        <v>1</v>
      </c>
      <c r="EB19" s="3">
        <f t="shared" si="126"/>
        <v>0</v>
      </c>
      <c r="EC19" s="3">
        <f t="shared" si="127"/>
        <v>31</v>
      </c>
      <c r="ED19" s="3">
        <f t="shared" si="128"/>
        <v>31</v>
      </c>
      <c r="EE19" s="3">
        <f t="shared" si="129"/>
        <v>1</v>
      </c>
      <c r="EF19" s="3">
        <f t="shared" si="130"/>
        <v>0</v>
      </c>
      <c r="EG19" s="3">
        <f t="shared" si="131"/>
        <v>31</v>
      </c>
      <c r="EH19" s="3">
        <f t="shared" si="132"/>
        <v>31</v>
      </c>
      <c r="EI19" s="3">
        <f t="shared" si="133"/>
        <v>1</v>
      </c>
      <c r="EJ19" s="3">
        <f t="shared" si="134"/>
        <v>0</v>
      </c>
      <c r="EK19" s="3">
        <f t="shared" si="135"/>
        <v>31</v>
      </c>
      <c r="EL19" s="3">
        <f t="shared" si="136"/>
        <v>31</v>
      </c>
      <c r="EM19" s="3">
        <f t="shared" si="137"/>
        <v>1</v>
      </c>
      <c r="EN19" s="3">
        <f t="shared" si="138"/>
        <v>0</v>
      </c>
      <c r="EO19" s="3">
        <f t="shared" si="139"/>
        <v>31</v>
      </c>
      <c r="EP19" s="3">
        <f t="shared" si="140"/>
        <v>31</v>
      </c>
      <c r="EQ19" s="3">
        <f t="shared" si="141"/>
        <v>1</v>
      </c>
      <c r="ER19" s="3">
        <f t="shared" si="142"/>
        <v>0</v>
      </c>
      <c r="ES19" s="3">
        <f t="shared" si="143"/>
        <v>31</v>
      </c>
      <c r="ET19" s="3">
        <f t="shared" si="144"/>
        <v>31</v>
      </c>
      <c r="EX19" s="3">
        <f t="shared" si="145"/>
        <v>96</v>
      </c>
      <c r="EY19" s="3" t="str">
        <f t="shared" si="146"/>
        <v>NO</v>
      </c>
      <c r="EZ19" s="3">
        <f t="shared" si="147"/>
        <v>1069</v>
      </c>
      <c r="FA19" s="3" t="str">
        <f t="shared" si="148"/>
        <v>NO</v>
      </c>
      <c r="FC19" s="3">
        <f t="shared" si="149"/>
        <v>2</v>
      </c>
      <c r="FD19" s="3">
        <f t="shared" si="150"/>
        <v>0</v>
      </c>
      <c r="FE19" s="3">
        <f t="shared" si="151"/>
        <v>57</v>
      </c>
      <c r="FF19" s="3">
        <f t="shared" si="152"/>
        <v>57</v>
      </c>
      <c r="FG19" s="3">
        <f t="shared" si="153"/>
        <v>2</v>
      </c>
      <c r="FH19" s="3">
        <f t="shared" si="154"/>
        <v>0</v>
      </c>
      <c r="FI19" s="3">
        <f t="shared" si="155"/>
        <v>57</v>
      </c>
      <c r="FJ19" s="3">
        <f t="shared" si="156"/>
        <v>57</v>
      </c>
      <c r="FK19" s="3">
        <f t="shared" si="157"/>
        <v>1</v>
      </c>
      <c r="FL19" s="3">
        <f t="shared" si="158"/>
        <v>0</v>
      </c>
      <c r="FM19" s="3">
        <f t="shared" si="159"/>
        <v>57</v>
      </c>
      <c r="FN19" s="3">
        <f t="shared" si="160"/>
        <v>57</v>
      </c>
      <c r="FO19" s="3">
        <f t="shared" si="161"/>
        <v>1</v>
      </c>
      <c r="FP19" s="3">
        <f t="shared" si="162"/>
        <v>0</v>
      </c>
      <c r="FQ19" s="3">
        <f t="shared" si="163"/>
        <v>57</v>
      </c>
      <c r="FR19" s="3">
        <f t="shared" si="164"/>
        <v>57</v>
      </c>
      <c r="FS19" s="3">
        <f t="shared" si="165"/>
        <v>1</v>
      </c>
      <c r="FT19" s="3">
        <f t="shared" si="166"/>
        <v>0</v>
      </c>
      <c r="FU19" s="3">
        <f t="shared" si="167"/>
        <v>57</v>
      </c>
      <c r="FV19" s="3">
        <f t="shared" si="168"/>
        <v>57</v>
      </c>
      <c r="FW19" s="3">
        <f t="shared" si="169"/>
        <v>1</v>
      </c>
      <c r="FX19" s="3">
        <f t="shared" si="170"/>
        <v>0</v>
      </c>
      <c r="FY19" s="3">
        <f t="shared" si="171"/>
        <v>57</v>
      </c>
      <c r="FZ19" s="3">
        <f t="shared" si="172"/>
        <v>57</v>
      </c>
      <c r="GA19" s="3">
        <f t="shared" si="173"/>
        <v>1</v>
      </c>
      <c r="GB19" s="3">
        <f t="shared" si="174"/>
        <v>0</v>
      </c>
      <c r="GC19" s="3">
        <f t="shared" si="175"/>
        <v>57</v>
      </c>
      <c r="GD19" s="3">
        <f t="shared" si="176"/>
        <v>57</v>
      </c>
      <c r="GG19" s="3">
        <f t="shared" si="177"/>
        <v>1</v>
      </c>
      <c r="GH19" s="3">
        <f t="shared" si="178"/>
        <v>0.01</v>
      </c>
      <c r="GI19" s="3">
        <f t="shared" si="179"/>
        <v>31.01</v>
      </c>
      <c r="GJ19" s="3">
        <f t="shared" si="180"/>
        <v>31</v>
      </c>
      <c r="GK19" s="3">
        <f t="shared" si="181"/>
        <v>2</v>
      </c>
      <c r="GL19" s="3">
        <f t="shared" si="182"/>
        <v>0</v>
      </c>
      <c r="GM19" s="3">
        <f t="shared" si="183"/>
        <v>31</v>
      </c>
      <c r="GN19" s="3">
        <f t="shared" si="184"/>
        <v>31</v>
      </c>
      <c r="GO19" s="3">
        <f t="shared" si="185"/>
        <v>0</v>
      </c>
      <c r="GP19" s="3">
        <f t="shared" si="186"/>
        <v>0</v>
      </c>
      <c r="GQ19" s="3">
        <f t="shared" si="187"/>
        <v>31</v>
      </c>
      <c r="GR19" s="3">
        <f t="shared" si="188"/>
        <v>31</v>
      </c>
      <c r="GS19" s="3">
        <f t="shared" si="189"/>
        <v>1</v>
      </c>
      <c r="GT19" s="3">
        <f t="shared" si="190"/>
        <v>0</v>
      </c>
      <c r="GU19" s="3">
        <f t="shared" si="191"/>
        <v>31</v>
      </c>
      <c r="GV19" s="3">
        <f t="shared" si="192"/>
        <v>31</v>
      </c>
      <c r="GW19" s="3">
        <f t="shared" si="193"/>
        <v>1</v>
      </c>
      <c r="GX19" s="3">
        <f t="shared" si="194"/>
        <v>0</v>
      </c>
      <c r="GY19" s="3">
        <f t="shared" si="195"/>
        <v>31</v>
      </c>
      <c r="GZ19" s="3">
        <f t="shared" si="196"/>
        <v>31</v>
      </c>
      <c r="HA19" s="3">
        <f t="shared" si="197"/>
        <v>1</v>
      </c>
      <c r="HB19" s="3">
        <f t="shared" si="198"/>
        <v>0</v>
      </c>
      <c r="HC19" s="3">
        <f t="shared" si="199"/>
        <v>31</v>
      </c>
      <c r="HD19" s="3">
        <f t="shared" si="200"/>
        <v>31</v>
      </c>
      <c r="HE19" s="3">
        <f t="shared" si="201"/>
        <v>1</v>
      </c>
      <c r="HF19" s="3">
        <f t="shared" si="202"/>
        <v>0</v>
      </c>
      <c r="HG19" s="3">
        <f t="shared" si="203"/>
        <v>31</v>
      </c>
      <c r="HH19" s="3">
        <f t="shared" si="204"/>
        <v>31</v>
      </c>
    </row>
    <row r="20" spans="1:216" x14ac:dyDescent="0.2">
      <c r="A20" s="3">
        <f t="shared" si="60"/>
        <v>17</v>
      </c>
      <c r="B20" s="12">
        <v>18</v>
      </c>
      <c r="C20" s="27" t="s">
        <v>96</v>
      </c>
      <c r="D20" s="21"/>
      <c r="E20" s="21" t="s">
        <v>127</v>
      </c>
      <c r="F20" s="12">
        <v>1600</v>
      </c>
      <c r="G20" s="12" t="s">
        <v>47</v>
      </c>
      <c r="H20" s="12"/>
      <c r="I20" s="12"/>
      <c r="J20" s="12"/>
      <c r="K20" s="12"/>
      <c r="L20" s="12"/>
      <c r="M20" s="12" t="s">
        <v>76</v>
      </c>
      <c r="N20" s="12" t="s">
        <v>53</v>
      </c>
      <c r="O20" s="26">
        <v>5</v>
      </c>
      <c r="P20" s="26">
        <v>6</v>
      </c>
      <c r="Q20" s="26">
        <v>6</v>
      </c>
      <c r="R20" s="26">
        <v>7</v>
      </c>
      <c r="S20" s="26">
        <v>5</v>
      </c>
      <c r="T20" s="26">
        <v>4</v>
      </c>
      <c r="U20" s="26">
        <v>2</v>
      </c>
      <c r="V20" s="26">
        <v>4</v>
      </c>
      <c r="W20" s="12"/>
      <c r="X20" s="12"/>
      <c r="Y20" s="13">
        <f t="shared" si="61"/>
        <v>39</v>
      </c>
      <c r="Z20" s="26">
        <v>7</v>
      </c>
      <c r="AA20" s="26">
        <v>4</v>
      </c>
      <c r="AB20" s="26">
        <v>2</v>
      </c>
      <c r="AC20" s="26">
        <v>4</v>
      </c>
      <c r="AD20" s="26">
        <v>3</v>
      </c>
      <c r="AE20" s="26">
        <v>3</v>
      </c>
      <c r="AF20" s="26">
        <v>3</v>
      </c>
      <c r="AG20" s="26">
        <v>0</v>
      </c>
      <c r="AH20" s="12"/>
      <c r="AI20" s="12"/>
      <c r="AJ20" s="13">
        <f t="shared" si="62"/>
        <v>26</v>
      </c>
      <c r="AK20" s="13">
        <f t="shared" si="63"/>
        <v>65</v>
      </c>
      <c r="AL20" s="26">
        <v>7</v>
      </c>
      <c r="AM20" s="26">
        <v>3</v>
      </c>
      <c r="AN20" s="26">
        <v>3</v>
      </c>
      <c r="AO20" s="26">
        <v>3</v>
      </c>
      <c r="AP20" s="26">
        <v>2</v>
      </c>
      <c r="AQ20" s="26">
        <v>3</v>
      </c>
      <c r="AR20" s="26">
        <v>3</v>
      </c>
      <c r="AS20" s="26">
        <v>3</v>
      </c>
      <c r="AT20" s="12"/>
      <c r="AU20" s="12"/>
      <c r="AV20" s="13">
        <f t="shared" si="64"/>
        <v>27</v>
      </c>
      <c r="AW20" s="13">
        <f t="shared" si="65"/>
        <v>92</v>
      </c>
      <c r="AX20" s="12"/>
      <c r="AY20" s="12"/>
      <c r="AZ20" s="12"/>
      <c r="BA20" s="12"/>
      <c r="BB20" s="12"/>
      <c r="BC20" s="12"/>
      <c r="BD20" s="12"/>
      <c r="BE20" s="12"/>
      <c r="BF20" s="12"/>
      <c r="BG20" s="12"/>
      <c r="BH20" s="13">
        <f t="shared" si="66"/>
        <v>0</v>
      </c>
      <c r="BI20" s="13">
        <f t="shared" si="67"/>
        <v>92</v>
      </c>
      <c r="BJ20" s="13">
        <f t="shared" si="68"/>
        <v>22</v>
      </c>
      <c r="BK20" s="13">
        <f t="shared" si="69"/>
        <v>17</v>
      </c>
      <c r="BL20" s="13">
        <f t="shared" si="70"/>
        <v>17</v>
      </c>
      <c r="BM20" s="13">
        <f t="shared" si="71"/>
        <v>17</v>
      </c>
      <c r="BN20" s="13">
        <f t="shared" si="72"/>
        <v>21</v>
      </c>
      <c r="BO20" s="13">
        <f t="shared" si="73"/>
        <v>17</v>
      </c>
      <c r="BP20" s="13">
        <f t="shared" si="74"/>
        <v>16</v>
      </c>
      <c r="BQ20" s="13">
        <f t="shared" si="75"/>
        <v>16</v>
      </c>
      <c r="BR20" s="13">
        <f>IF($M20=Constants!$D$2,RANK($BM20,$BM$4:$BM$60,1),"-")</f>
        <v>17</v>
      </c>
      <c r="BS20" s="13">
        <f t="shared" si="76"/>
        <v>15</v>
      </c>
      <c r="BT20" s="13" t="str">
        <f>IF($N20=Constants!$B$2,RANK($BM20,$BM$4:$BM$60,1),"-")</f>
        <v>-</v>
      </c>
      <c r="BU20" s="13" t="str">
        <f t="shared" si="77"/>
        <v/>
      </c>
      <c r="BV20" s="13">
        <f>IF($N20=Constants!$B$3,RANK($BM20,$BM$4:$BM$60,1),"-")</f>
        <v>17</v>
      </c>
      <c r="BW20" s="13">
        <f t="shared" si="78"/>
        <v>7</v>
      </c>
      <c r="BX20" s="13" t="str">
        <f>IF($N20=Constants!$B$4,RANK($BM20,$BM$4:$BM$60,1),"-")</f>
        <v>-</v>
      </c>
      <c r="BY20" s="13" t="str">
        <f t="shared" si="79"/>
        <v/>
      </c>
      <c r="BZ20" s="13" t="str">
        <f>IF($M20=Constants!$D$3,RANK($BM20,$BM$4:$BM$60,1),"-")</f>
        <v>-</v>
      </c>
      <c r="CA20" s="13" t="str">
        <f t="shared" si="80"/>
        <v/>
      </c>
      <c r="CB20" s="13" t="str">
        <f>IF($N20=Constants!$B$5,RANK($BM20,$BM$4:$BM$60,1),"-")</f>
        <v>-</v>
      </c>
      <c r="CC20" s="13" t="str">
        <f t="shared" si="81"/>
        <v/>
      </c>
      <c r="CD20" s="13" t="str">
        <f>IF($N20=Constants!$B$6,RANK($BM20,$BM$4:$BM$60,1),"-")</f>
        <v>-</v>
      </c>
      <c r="CE20" s="13" t="str">
        <f t="shared" si="82"/>
        <v/>
      </c>
      <c r="CF20" s="13" t="str">
        <f>IF($N20=Constants!$B$7,RANK($BM20,$BM$4:$BM$60,1),"-")</f>
        <v>-</v>
      </c>
      <c r="CG20" s="13" t="str">
        <f t="shared" si="83"/>
        <v/>
      </c>
      <c r="CH20" s="13" t="str">
        <f>IF($G20=Constants!$C$4,RANK($BM20,$BM$4:$BM$60,1),"-")</f>
        <v>-</v>
      </c>
      <c r="CI20" s="13" t="str">
        <f t="shared" si="84"/>
        <v xml:space="preserve"> </v>
      </c>
      <c r="CJ20" s="13" t="str">
        <f>IF($G20=Constants!$C$2,RANK($BM20,$BM$4:$BM$60,1),"-")</f>
        <v>-</v>
      </c>
      <c r="CK20" s="13" t="str">
        <f t="shared" si="85"/>
        <v xml:space="preserve"> </v>
      </c>
      <c r="CL20" s="13" t="str">
        <f t="shared" si="86"/>
        <v>7</v>
      </c>
      <c r="CM20" s="13" t="str">
        <f t="shared" si="87"/>
        <v xml:space="preserve"> </v>
      </c>
      <c r="CN20" s="13" t="str">
        <f t="shared" si="88"/>
        <v xml:space="preserve"> </v>
      </c>
      <c r="CP20" s="3">
        <f t="shared" si="89"/>
        <v>1</v>
      </c>
      <c r="CQ20" s="3">
        <f t="shared" si="90"/>
        <v>1.7999999999999999E-2</v>
      </c>
      <c r="CR20" s="3">
        <f t="shared" si="91"/>
        <v>16.018000000000001</v>
      </c>
      <c r="CS20" s="3">
        <f t="shared" si="92"/>
        <v>16</v>
      </c>
      <c r="CT20" s="3">
        <f t="shared" si="93"/>
        <v>0</v>
      </c>
      <c r="CU20" s="3">
        <f t="shared" si="94"/>
        <v>2.4E-2</v>
      </c>
      <c r="CV20" s="3">
        <f t="shared" si="95"/>
        <v>16.024000000000001</v>
      </c>
      <c r="CW20" s="3">
        <f t="shared" si="96"/>
        <v>17</v>
      </c>
      <c r="CX20" s="3">
        <f t="shared" si="97"/>
        <v>3</v>
      </c>
      <c r="CY20" s="3">
        <f t="shared" si="98"/>
        <v>6.0000000000000001E-3</v>
      </c>
      <c r="CZ20" s="3">
        <f t="shared" si="99"/>
        <v>17.006</v>
      </c>
      <c r="DA20" s="3">
        <f t="shared" si="100"/>
        <v>17</v>
      </c>
      <c r="DB20" s="3">
        <f t="shared" si="101"/>
        <v>9</v>
      </c>
      <c r="DC20" s="3">
        <f t="shared" si="102"/>
        <v>1E-3</v>
      </c>
      <c r="DD20" s="3">
        <f t="shared" si="103"/>
        <v>17.001000000000001</v>
      </c>
      <c r="DE20" s="3">
        <f t="shared" si="104"/>
        <v>17</v>
      </c>
      <c r="DF20" s="3">
        <f t="shared" si="105"/>
        <v>4</v>
      </c>
      <c r="DG20" s="3">
        <f t="shared" si="106"/>
        <v>1.4999999999999999E-2</v>
      </c>
      <c r="DH20" s="3">
        <f t="shared" si="107"/>
        <v>17.015000000000001</v>
      </c>
      <c r="DI20" s="3">
        <f t="shared" si="108"/>
        <v>17</v>
      </c>
      <c r="DJ20" s="3">
        <f t="shared" si="109"/>
        <v>2</v>
      </c>
      <c r="DK20" s="3">
        <f t="shared" si="110"/>
        <v>0.01</v>
      </c>
      <c r="DL20" s="3">
        <f t="shared" si="111"/>
        <v>17.010000000000002</v>
      </c>
      <c r="DM20" s="3">
        <f t="shared" si="112"/>
        <v>17</v>
      </c>
      <c r="DN20" s="3">
        <f t="shared" si="113"/>
        <v>2</v>
      </c>
      <c r="DO20" s="3">
        <f t="shared" si="114"/>
        <v>1.2E-2</v>
      </c>
      <c r="DP20" s="3">
        <f t="shared" si="115"/>
        <v>17.012</v>
      </c>
      <c r="DQ20" s="3">
        <f t="shared" si="116"/>
        <v>17</v>
      </c>
      <c r="DS20" s="3">
        <f t="shared" si="117"/>
        <v>1</v>
      </c>
      <c r="DT20" s="3">
        <f t="shared" si="118"/>
        <v>1.7999999999999999E-2</v>
      </c>
      <c r="DU20" s="3">
        <f t="shared" si="119"/>
        <v>16.018000000000001</v>
      </c>
      <c r="DV20" s="3">
        <f t="shared" si="120"/>
        <v>16</v>
      </c>
      <c r="DW20" s="3">
        <f t="shared" si="121"/>
        <v>0</v>
      </c>
      <c r="DX20" s="3">
        <f t="shared" si="122"/>
        <v>2.4E-2</v>
      </c>
      <c r="DY20" s="3">
        <f t="shared" si="123"/>
        <v>16.024000000000001</v>
      </c>
      <c r="DZ20" s="3">
        <f t="shared" si="124"/>
        <v>17</v>
      </c>
      <c r="EA20" s="3">
        <f t="shared" si="125"/>
        <v>3</v>
      </c>
      <c r="EB20" s="3">
        <f t="shared" si="126"/>
        <v>0</v>
      </c>
      <c r="EC20" s="3">
        <f t="shared" si="127"/>
        <v>17</v>
      </c>
      <c r="ED20" s="3">
        <f t="shared" si="128"/>
        <v>17</v>
      </c>
      <c r="EE20" s="3">
        <f t="shared" si="129"/>
        <v>9</v>
      </c>
      <c r="EF20" s="3">
        <f t="shared" si="130"/>
        <v>0</v>
      </c>
      <c r="EG20" s="3">
        <f t="shared" si="131"/>
        <v>17</v>
      </c>
      <c r="EH20" s="3">
        <f t="shared" si="132"/>
        <v>17</v>
      </c>
      <c r="EI20" s="3">
        <f t="shared" si="133"/>
        <v>4</v>
      </c>
      <c r="EJ20" s="3">
        <f t="shared" si="134"/>
        <v>0</v>
      </c>
      <c r="EK20" s="3">
        <f t="shared" si="135"/>
        <v>17</v>
      </c>
      <c r="EL20" s="3">
        <f t="shared" si="136"/>
        <v>17</v>
      </c>
      <c r="EM20" s="3">
        <f t="shared" si="137"/>
        <v>2</v>
      </c>
      <c r="EN20" s="3">
        <f t="shared" si="138"/>
        <v>0</v>
      </c>
      <c r="EO20" s="3">
        <f t="shared" si="139"/>
        <v>17</v>
      </c>
      <c r="EP20" s="3">
        <f t="shared" si="140"/>
        <v>17</v>
      </c>
      <c r="EQ20" s="3">
        <f t="shared" si="141"/>
        <v>2</v>
      </c>
      <c r="ER20" s="3">
        <f t="shared" si="142"/>
        <v>0</v>
      </c>
      <c r="ES20" s="3">
        <f t="shared" si="143"/>
        <v>17</v>
      </c>
      <c r="ET20" s="3">
        <f t="shared" si="144"/>
        <v>17</v>
      </c>
      <c r="EX20" s="3">
        <f t="shared" si="145"/>
        <v>92</v>
      </c>
      <c r="EY20" s="3" t="str">
        <f t="shared" si="146"/>
        <v>YES</v>
      </c>
      <c r="EZ20" s="3">
        <f t="shared" si="147"/>
        <v>92</v>
      </c>
      <c r="FA20" s="3" t="str">
        <f t="shared" si="148"/>
        <v>YES</v>
      </c>
      <c r="FC20" s="3">
        <f t="shared" si="149"/>
        <v>1</v>
      </c>
      <c r="FD20" s="3">
        <f t="shared" si="150"/>
        <v>0</v>
      </c>
      <c r="FE20" s="3">
        <f t="shared" si="151"/>
        <v>17</v>
      </c>
      <c r="FF20" s="3">
        <f t="shared" si="152"/>
        <v>17</v>
      </c>
      <c r="FG20" s="3">
        <f t="shared" si="153"/>
        <v>0</v>
      </c>
      <c r="FH20" s="3">
        <f t="shared" si="154"/>
        <v>0</v>
      </c>
      <c r="FI20" s="3">
        <f t="shared" si="155"/>
        <v>17</v>
      </c>
      <c r="FJ20" s="3">
        <f t="shared" si="156"/>
        <v>17</v>
      </c>
      <c r="FK20" s="3">
        <f t="shared" si="157"/>
        <v>2</v>
      </c>
      <c r="FL20" s="3">
        <f t="shared" si="158"/>
        <v>0</v>
      </c>
      <c r="FM20" s="3">
        <f t="shared" si="159"/>
        <v>17</v>
      </c>
      <c r="FN20" s="3">
        <f t="shared" si="160"/>
        <v>17</v>
      </c>
      <c r="FO20" s="3">
        <f t="shared" si="161"/>
        <v>3</v>
      </c>
      <c r="FP20" s="3">
        <f t="shared" si="162"/>
        <v>0</v>
      </c>
      <c r="FQ20" s="3">
        <f t="shared" si="163"/>
        <v>17</v>
      </c>
      <c r="FR20" s="3">
        <f t="shared" si="164"/>
        <v>17</v>
      </c>
      <c r="FS20" s="3">
        <f t="shared" si="165"/>
        <v>4</v>
      </c>
      <c r="FT20" s="3">
        <f t="shared" si="166"/>
        <v>0</v>
      </c>
      <c r="FU20" s="3">
        <f t="shared" si="167"/>
        <v>17</v>
      </c>
      <c r="FV20" s="3">
        <f t="shared" si="168"/>
        <v>17</v>
      </c>
      <c r="FW20" s="3">
        <f t="shared" si="169"/>
        <v>2</v>
      </c>
      <c r="FX20" s="3">
        <f t="shared" si="170"/>
        <v>0</v>
      </c>
      <c r="FY20" s="3">
        <f t="shared" si="171"/>
        <v>17</v>
      </c>
      <c r="FZ20" s="3">
        <f t="shared" si="172"/>
        <v>17</v>
      </c>
      <c r="GA20" s="3">
        <f t="shared" si="173"/>
        <v>2</v>
      </c>
      <c r="GB20" s="3">
        <f t="shared" si="174"/>
        <v>0</v>
      </c>
      <c r="GC20" s="3">
        <f t="shared" si="175"/>
        <v>17</v>
      </c>
      <c r="GD20" s="3">
        <f t="shared" si="176"/>
        <v>17</v>
      </c>
      <c r="GG20" s="3">
        <f t="shared" si="177"/>
        <v>0</v>
      </c>
      <c r="GH20" s="3">
        <f t="shared" si="178"/>
        <v>1.6E-2</v>
      </c>
      <c r="GI20" s="3">
        <f t="shared" si="179"/>
        <v>21.015999999999998</v>
      </c>
      <c r="GJ20" s="3">
        <f t="shared" si="180"/>
        <v>22</v>
      </c>
      <c r="GK20" s="3">
        <f t="shared" si="181"/>
        <v>0</v>
      </c>
      <c r="GL20" s="3">
        <f t="shared" si="182"/>
        <v>0</v>
      </c>
      <c r="GM20" s="3">
        <f t="shared" si="183"/>
        <v>22</v>
      </c>
      <c r="GN20" s="3">
        <f t="shared" si="184"/>
        <v>22</v>
      </c>
      <c r="GO20" s="3">
        <f t="shared" si="185"/>
        <v>1</v>
      </c>
      <c r="GP20" s="3">
        <f t="shared" si="186"/>
        <v>0</v>
      </c>
      <c r="GQ20" s="3">
        <f t="shared" si="187"/>
        <v>22</v>
      </c>
      <c r="GR20" s="3">
        <f t="shared" si="188"/>
        <v>22</v>
      </c>
      <c r="GS20" s="3">
        <f t="shared" si="189"/>
        <v>0</v>
      </c>
      <c r="GT20" s="3">
        <f t="shared" si="190"/>
        <v>0</v>
      </c>
      <c r="GU20" s="3">
        <f t="shared" si="191"/>
        <v>22</v>
      </c>
      <c r="GV20" s="3">
        <f t="shared" si="192"/>
        <v>22</v>
      </c>
      <c r="GW20" s="3">
        <f t="shared" si="193"/>
        <v>2</v>
      </c>
      <c r="GX20" s="3">
        <f t="shared" si="194"/>
        <v>0</v>
      </c>
      <c r="GY20" s="3">
        <f t="shared" si="195"/>
        <v>22</v>
      </c>
      <c r="GZ20" s="3">
        <f t="shared" si="196"/>
        <v>22</v>
      </c>
      <c r="HA20" s="3">
        <f t="shared" si="197"/>
        <v>2</v>
      </c>
      <c r="HB20" s="3">
        <f t="shared" si="198"/>
        <v>0</v>
      </c>
      <c r="HC20" s="3">
        <f t="shared" si="199"/>
        <v>22</v>
      </c>
      <c r="HD20" s="3">
        <f t="shared" si="200"/>
        <v>22</v>
      </c>
      <c r="HE20" s="3">
        <f t="shared" si="201"/>
        <v>2</v>
      </c>
      <c r="HF20" s="3">
        <f t="shared" si="202"/>
        <v>0</v>
      </c>
      <c r="HG20" s="3">
        <f t="shared" si="203"/>
        <v>22</v>
      </c>
      <c r="HH20" s="3">
        <f t="shared" si="204"/>
        <v>22</v>
      </c>
    </row>
    <row r="21" spans="1:216" x14ac:dyDescent="0.2">
      <c r="A21" s="3">
        <f t="shared" si="60"/>
        <v>29</v>
      </c>
      <c r="B21" s="12">
        <v>19</v>
      </c>
      <c r="C21" s="27" t="s">
        <v>97</v>
      </c>
      <c r="D21" s="21"/>
      <c r="E21" s="21" t="s">
        <v>128</v>
      </c>
      <c r="F21" s="12">
        <v>1324</v>
      </c>
      <c r="G21" s="12" t="s">
        <v>46</v>
      </c>
      <c r="H21" s="12"/>
      <c r="I21" s="12"/>
      <c r="J21" s="12"/>
      <c r="K21" s="12"/>
      <c r="L21" s="12"/>
      <c r="M21" s="12" t="s">
        <v>77</v>
      </c>
      <c r="N21" s="12" t="s">
        <v>74</v>
      </c>
      <c r="O21" s="26">
        <v>8</v>
      </c>
      <c r="P21" s="26">
        <v>9</v>
      </c>
      <c r="Q21" s="26">
        <v>7</v>
      </c>
      <c r="R21" s="26">
        <v>7</v>
      </c>
      <c r="S21" s="26">
        <v>8</v>
      </c>
      <c r="T21" s="26">
        <v>8</v>
      </c>
      <c r="U21" s="26">
        <v>5</v>
      </c>
      <c r="V21" s="26">
        <v>5</v>
      </c>
      <c r="W21" s="12"/>
      <c r="X21" s="12"/>
      <c r="Y21" s="13">
        <f t="shared" si="61"/>
        <v>57</v>
      </c>
      <c r="Z21" s="26">
        <v>6</v>
      </c>
      <c r="AA21" s="26">
        <v>7</v>
      </c>
      <c r="AB21" s="26">
        <v>6</v>
      </c>
      <c r="AC21" s="26">
        <v>7</v>
      </c>
      <c r="AD21" s="26">
        <v>8</v>
      </c>
      <c r="AE21" s="26">
        <v>8</v>
      </c>
      <c r="AF21" s="26">
        <v>4</v>
      </c>
      <c r="AG21" s="26">
        <v>7</v>
      </c>
      <c r="AH21" s="12"/>
      <c r="AI21" s="12"/>
      <c r="AJ21" s="13">
        <f t="shared" si="62"/>
        <v>53</v>
      </c>
      <c r="AK21" s="13">
        <f t="shared" si="63"/>
        <v>110</v>
      </c>
      <c r="AL21" s="26">
        <v>8</v>
      </c>
      <c r="AM21" s="26">
        <v>8</v>
      </c>
      <c r="AN21" s="26">
        <v>3</v>
      </c>
      <c r="AO21" s="26">
        <v>6</v>
      </c>
      <c r="AP21" s="26">
        <v>8</v>
      </c>
      <c r="AQ21" s="26">
        <v>6</v>
      </c>
      <c r="AR21" s="26">
        <v>4</v>
      </c>
      <c r="AS21" s="26">
        <v>9</v>
      </c>
      <c r="AT21" s="12"/>
      <c r="AU21" s="12"/>
      <c r="AV21" s="13">
        <f t="shared" si="64"/>
        <v>52</v>
      </c>
      <c r="AW21" s="13">
        <f t="shared" si="65"/>
        <v>162</v>
      </c>
      <c r="AX21" s="12"/>
      <c r="AY21" s="12"/>
      <c r="AZ21" s="12"/>
      <c r="BA21" s="12"/>
      <c r="BB21" s="12"/>
      <c r="BC21" s="12"/>
      <c r="BD21" s="12"/>
      <c r="BE21" s="12"/>
      <c r="BF21" s="12"/>
      <c r="BG21" s="12"/>
      <c r="BH21" s="13">
        <f t="shared" si="66"/>
        <v>0</v>
      </c>
      <c r="BI21" s="13">
        <f t="shared" si="67"/>
        <v>162</v>
      </c>
      <c r="BJ21" s="13">
        <f t="shared" si="68"/>
        <v>29</v>
      </c>
      <c r="BK21" s="13">
        <f t="shared" si="69"/>
        <v>29</v>
      </c>
      <c r="BL21" s="13">
        <f t="shared" si="70"/>
        <v>29</v>
      </c>
      <c r="BM21" s="13">
        <f t="shared" si="71"/>
        <v>29</v>
      </c>
      <c r="BN21" s="13">
        <f t="shared" si="72"/>
        <v>29</v>
      </c>
      <c r="BO21" s="13">
        <f t="shared" si="73"/>
        <v>29</v>
      </c>
      <c r="BP21" s="13">
        <f t="shared" si="74"/>
        <v>29</v>
      </c>
      <c r="BQ21" s="13">
        <f t="shared" si="75"/>
        <v>29</v>
      </c>
      <c r="BR21" s="13" t="str">
        <f>IF($M21=Constants!$D$2,RANK($BM21,$BM$4:$BM$60,1),"-")</f>
        <v>-</v>
      </c>
      <c r="BS21" s="13" t="str">
        <f t="shared" si="76"/>
        <v/>
      </c>
      <c r="BT21" s="13" t="str">
        <f>IF($N21=Constants!$B$2,RANK($BM21,$BM$4:$BM$60,1),"-")</f>
        <v>-</v>
      </c>
      <c r="BU21" s="13" t="str">
        <f t="shared" si="77"/>
        <v/>
      </c>
      <c r="BV21" s="13" t="str">
        <f>IF($N21=Constants!$B$3,RANK($BM21,$BM$4:$BM$60,1),"-")</f>
        <v>-</v>
      </c>
      <c r="BW21" s="13" t="str">
        <f t="shared" si="78"/>
        <v/>
      </c>
      <c r="BX21" s="13" t="str">
        <f>IF($N21=Constants!$B$4,RANK($BM21,$BM$4:$BM$60,1),"-")</f>
        <v>-</v>
      </c>
      <c r="BY21" s="13" t="str">
        <f t="shared" si="79"/>
        <v/>
      </c>
      <c r="BZ21" s="13">
        <f>IF($M21=Constants!$D$3,RANK($BM21,$BM$4:$BM$60,1),"-")</f>
        <v>29</v>
      </c>
      <c r="CA21" s="13">
        <f t="shared" si="80"/>
        <v>9</v>
      </c>
      <c r="CB21" s="13" t="str">
        <f>IF($N21=Constants!$B$5,RANK($BM21,$BM$4:$BM$60,1),"-")</f>
        <v>-</v>
      </c>
      <c r="CC21" s="13" t="str">
        <f t="shared" si="81"/>
        <v/>
      </c>
      <c r="CD21" s="13" t="str">
        <f>IF($N21=Constants!$B$6,RANK($BM21,$BM$4:$BM$60,1),"-")</f>
        <v>-</v>
      </c>
      <c r="CE21" s="13" t="str">
        <f t="shared" si="82"/>
        <v/>
      </c>
      <c r="CF21" s="13">
        <f>IF($N21=Constants!$B$7,RANK($BM21,$BM$4:$BM$60,1),"-")</f>
        <v>29</v>
      </c>
      <c r="CG21" s="13">
        <f t="shared" si="83"/>
        <v>3</v>
      </c>
      <c r="CH21" s="13" t="str">
        <f>IF($G21=Constants!$C$4,RANK($BM21,$BM$4:$BM$60,1),"-")</f>
        <v>-</v>
      </c>
      <c r="CI21" s="13" t="str">
        <f t="shared" si="84"/>
        <v xml:space="preserve"> </v>
      </c>
      <c r="CJ21" s="13">
        <f>IF($G21=Constants!$C$2,RANK($BM21,$BM$4:$BM$60,1),"-")</f>
        <v>29</v>
      </c>
      <c r="CK21" s="13">
        <f t="shared" si="85"/>
        <v>17</v>
      </c>
      <c r="CL21" s="13" t="str">
        <f t="shared" si="86"/>
        <v>3</v>
      </c>
      <c r="CM21" s="13">
        <f t="shared" si="87"/>
        <v>17</v>
      </c>
      <c r="CN21" s="13" t="str">
        <f t="shared" si="88"/>
        <v xml:space="preserve"> </v>
      </c>
      <c r="CP21" s="3">
        <f t="shared" si="89"/>
        <v>0</v>
      </c>
      <c r="CQ21" s="3">
        <f t="shared" si="90"/>
        <v>0</v>
      </c>
      <c r="CR21" s="3">
        <f t="shared" si="91"/>
        <v>29</v>
      </c>
      <c r="CS21" s="3">
        <f t="shared" si="92"/>
        <v>29</v>
      </c>
      <c r="CT21" s="3">
        <f t="shared" si="93"/>
        <v>0</v>
      </c>
      <c r="CU21" s="3">
        <f t="shared" si="94"/>
        <v>0</v>
      </c>
      <c r="CV21" s="3">
        <f t="shared" si="95"/>
        <v>29</v>
      </c>
      <c r="CW21" s="3">
        <f t="shared" si="96"/>
        <v>29</v>
      </c>
      <c r="CX21" s="3">
        <f t="shared" si="97"/>
        <v>0</v>
      </c>
      <c r="CY21" s="3">
        <f t="shared" si="98"/>
        <v>0</v>
      </c>
      <c r="CZ21" s="3">
        <f t="shared" si="99"/>
        <v>29</v>
      </c>
      <c r="DA21" s="3">
        <f t="shared" si="100"/>
        <v>29</v>
      </c>
      <c r="DB21" s="3">
        <f t="shared" si="101"/>
        <v>1</v>
      </c>
      <c r="DC21" s="3">
        <f t="shared" si="102"/>
        <v>0</v>
      </c>
      <c r="DD21" s="3">
        <f t="shared" si="103"/>
        <v>29</v>
      </c>
      <c r="DE21" s="3">
        <f t="shared" si="104"/>
        <v>29</v>
      </c>
      <c r="DF21" s="3">
        <f t="shared" si="105"/>
        <v>2</v>
      </c>
      <c r="DG21" s="3">
        <f t="shared" si="106"/>
        <v>0</v>
      </c>
      <c r="DH21" s="3">
        <f t="shared" si="107"/>
        <v>29</v>
      </c>
      <c r="DI21" s="3">
        <f t="shared" si="108"/>
        <v>29</v>
      </c>
      <c r="DJ21" s="3">
        <f t="shared" si="109"/>
        <v>2</v>
      </c>
      <c r="DK21" s="3">
        <f t="shared" si="110"/>
        <v>0</v>
      </c>
      <c r="DL21" s="3">
        <f t="shared" si="111"/>
        <v>29</v>
      </c>
      <c r="DM21" s="3">
        <f t="shared" si="112"/>
        <v>29</v>
      </c>
      <c r="DN21" s="3">
        <f t="shared" si="113"/>
        <v>4</v>
      </c>
      <c r="DO21" s="3">
        <f t="shared" si="114"/>
        <v>0</v>
      </c>
      <c r="DP21" s="3">
        <f t="shared" si="115"/>
        <v>29</v>
      </c>
      <c r="DQ21" s="3">
        <f t="shared" si="116"/>
        <v>29</v>
      </c>
      <c r="DS21" s="3">
        <f t="shared" si="117"/>
        <v>0</v>
      </c>
      <c r="DT21" s="3">
        <f t="shared" si="118"/>
        <v>0</v>
      </c>
      <c r="DU21" s="3">
        <f t="shared" si="119"/>
        <v>29</v>
      </c>
      <c r="DV21" s="3">
        <f t="shared" si="120"/>
        <v>29</v>
      </c>
      <c r="DW21" s="3">
        <f t="shared" si="121"/>
        <v>0</v>
      </c>
      <c r="DX21" s="3">
        <f t="shared" si="122"/>
        <v>0</v>
      </c>
      <c r="DY21" s="3">
        <f t="shared" si="123"/>
        <v>29</v>
      </c>
      <c r="DZ21" s="3">
        <f t="shared" si="124"/>
        <v>29</v>
      </c>
      <c r="EA21" s="3">
        <f t="shared" si="125"/>
        <v>0</v>
      </c>
      <c r="EB21" s="3">
        <f t="shared" si="126"/>
        <v>0</v>
      </c>
      <c r="EC21" s="3">
        <f t="shared" si="127"/>
        <v>29</v>
      </c>
      <c r="ED21" s="3">
        <f t="shared" si="128"/>
        <v>29</v>
      </c>
      <c r="EE21" s="3">
        <f t="shared" si="129"/>
        <v>1</v>
      </c>
      <c r="EF21" s="3">
        <f t="shared" si="130"/>
        <v>0</v>
      </c>
      <c r="EG21" s="3">
        <f t="shared" si="131"/>
        <v>29</v>
      </c>
      <c r="EH21" s="3">
        <f t="shared" si="132"/>
        <v>29</v>
      </c>
      <c r="EI21" s="3">
        <f t="shared" si="133"/>
        <v>2</v>
      </c>
      <c r="EJ21" s="3">
        <f t="shared" si="134"/>
        <v>0</v>
      </c>
      <c r="EK21" s="3">
        <f t="shared" si="135"/>
        <v>29</v>
      </c>
      <c r="EL21" s="3">
        <f t="shared" si="136"/>
        <v>29</v>
      </c>
      <c r="EM21" s="3">
        <f t="shared" si="137"/>
        <v>2</v>
      </c>
      <c r="EN21" s="3">
        <f t="shared" si="138"/>
        <v>0</v>
      </c>
      <c r="EO21" s="3">
        <f t="shared" si="139"/>
        <v>29</v>
      </c>
      <c r="EP21" s="3">
        <f t="shared" si="140"/>
        <v>29</v>
      </c>
      <c r="EQ21" s="3">
        <f t="shared" si="141"/>
        <v>4</v>
      </c>
      <c r="ER21" s="3">
        <f t="shared" si="142"/>
        <v>0</v>
      </c>
      <c r="ES21" s="3">
        <f t="shared" si="143"/>
        <v>29</v>
      </c>
      <c r="ET21" s="3">
        <f t="shared" si="144"/>
        <v>29</v>
      </c>
      <c r="EX21" s="3">
        <f t="shared" si="145"/>
        <v>162</v>
      </c>
      <c r="EY21" s="3" t="str">
        <f t="shared" si="146"/>
        <v>YES</v>
      </c>
      <c r="EZ21" s="3">
        <f t="shared" si="147"/>
        <v>162</v>
      </c>
      <c r="FA21" s="3" t="str">
        <f t="shared" si="148"/>
        <v>YES</v>
      </c>
      <c r="FC21" s="3">
        <f t="shared" si="149"/>
        <v>0</v>
      </c>
      <c r="FD21" s="3">
        <f t="shared" si="150"/>
        <v>0</v>
      </c>
      <c r="FE21" s="3">
        <f t="shared" si="151"/>
        <v>29</v>
      </c>
      <c r="FF21" s="3">
        <f t="shared" si="152"/>
        <v>29</v>
      </c>
      <c r="FG21" s="3">
        <f t="shared" si="153"/>
        <v>0</v>
      </c>
      <c r="FH21" s="3">
        <f t="shared" si="154"/>
        <v>0</v>
      </c>
      <c r="FI21" s="3">
        <f t="shared" si="155"/>
        <v>29</v>
      </c>
      <c r="FJ21" s="3">
        <f t="shared" si="156"/>
        <v>29</v>
      </c>
      <c r="FK21" s="3">
        <f t="shared" si="157"/>
        <v>0</v>
      </c>
      <c r="FL21" s="3">
        <f t="shared" si="158"/>
        <v>0</v>
      </c>
      <c r="FM21" s="3">
        <f t="shared" si="159"/>
        <v>29</v>
      </c>
      <c r="FN21" s="3">
        <f t="shared" si="160"/>
        <v>29</v>
      </c>
      <c r="FO21" s="3">
        <f t="shared" si="161"/>
        <v>0</v>
      </c>
      <c r="FP21" s="3">
        <f t="shared" si="162"/>
        <v>0</v>
      </c>
      <c r="FQ21" s="3">
        <f t="shared" si="163"/>
        <v>29</v>
      </c>
      <c r="FR21" s="3">
        <f t="shared" si="164"/>
        <v>29</v>
      </c>
      <c r="FS21" s="3">
        <f t="shared" si="165"/>
        <v>1</v>
      </c>
      <c r="FT21" s="3">
        <f t="shared" si="166"/>
        <v>0</v>
      </c>
      <c r="FU21" s="3">
        <f t="shared" si="167"/>
        <v>29</v>
      </c>
      <c r="FV21" s="3">
        <f t="shared" si="168"/>
        <v>29</v>
      </c>
      <c r="FW21" s="3">
        <f t="shared" si="169"/>
        <v>2</v>
      </c>
      <c r="FX21" s="3">
        <f t="shared" si="170"/>
        <v>0</v>
      </c>
      <c r="FY21" s="3">
        <f t="shared" si="171"/>
        <v>29</v>
      </c>
      <c r="FZ21" s="3">
        <f t="shared" si="172"/>
        <v>29</v>
      </c>
      <c r="GA21" s="3">
        <f t="shared" si="173"/>
        <v>2</v>
      </c>
      <c r="GB21" s="3">
        <f t="shared" si="174"/>
        <v>0</v>
      </c>
      <c r="GC21" s="3">
        <f t="shared" si="175"/>
        <v>29</v>
      </c>
      <c r="GD21" s="3">
        <f t="shared" si="176"/>
        <v>29</v>
      </c>
      <c r="GG21" s="3">
        <f t="shared" si="177"/>
        <v>0</v>
      </c>
      <c r="GH21" s="3">
        <f t="shared" si="178"/>
        <v>0</v>
      </c>
      <c r="GI21" s="3">
        <f t="shared" si="179"/>
        <v>29</v>
      </c>
      <c r="GJ21" s="3">
        <f t="shared" si="180"/>
        <v>29</v>
      </c>
      <c r="GK21" s="3">
        <f t="shared" si="181"/>
        <v>0</v>
      </c>
      <c r="GL21" s="3">
        <f t="shared" si="182"/>
        <v>0.01</v>
      </c>
      <c r="GM21" s="3">
        <f t="shared" si="183"/>
        <v>29.01</v>
      </c>
      <c r="GN21" s="3">
        <f t="shared" si="184"/>
        <v>29</v>
      </c>
      <c r="GO21" s="3">
        <f t="shared" si="185"/>
        <v>0</v>
      </c>
      <c r="GP21" s="3">
        <f t="shared" si="186"/>
        <v>1.2E-2</v>
      </c>
      <c r="GQ21" s="3">
        <f t="shared" si="187"/>
        <v>29.012</v>
      </c>
      <c r="GR21" s="3">
        <f t="shared" si="188"/>
        <v>29</v>
      </c>
      <c r="GS21" s="3">
        <f t="shared" si="189"/>
        <v>0</v>
      </c>
      <c r="GT21" s="3">
        <f t="shared" si="190"/>
        <v>2.1999999999999999E-2</v>
      </c>
      <c r="GU21" s="3">
        <f t="shared" si="191"/>
        <v>29.021999999999998</v>
      </c>
      <c r="GV21" s="3">
        <f t="shared" si="192"/>
        <v>29</v>
      </c>
      <c r="GW21" s="3">
        <f t="shared" si="193"/>
        <v>0</v>
      </c>
      <c r="GX21" s="3">
        <f t="shared" si="194"/>
        <v>2.5999999999999999E-2</v>
      </c>
      <c r="GY21" s="3">
        <f t="shared" si="195"/>
        <v>29.026</v>
      </c>
      <c r="GZ21" s="3">
        <f t="shared" si="196"/>
        <v>29</v>
      </c>
      <c r="HA21" s="3">
        <f t="shared" si="197"/>
        <v>2</v>
      </c>
      <c r="HB21" s="3">
        <f t="shared" si="198"/>
        <v>2E-3</v>
      </c>
      <c r="HC21" s="3">
        <f t="shared" si="199"/>
        <v>29.001999999999999</v>
      </c>
      <c r="HD21" s="3">
        <f t="shared" si="200"/>
        <v>29</v>
      </c>
      <c r="HE21" s="3">
        <f t="shared" si="201"/>
        <v>0</v>
      </c>
      <c r="HF21" s="3">
        <f t="shared" si="202"/>
        <v>0</v>
      </c>
      <c r="HG21" s="3">
        <f t="shared" si="203"/>
        <v>29</v>
      </c>
      <c r="HH21" s="3">
        <f t="shared" si="204"/>
        <v>29</v>
      </c>
    </row>
    <row r="22" spans="1:216" x14ac:dyDescent="0.2">
      <c r="A22" s="3">
        <f t="shared" si="60"/>
        <v>3</v>
      </c>
      <c r="B22" s="12">
        <v>20</v>
      </c>
      <c r="C22" s="27" t="s">
        <v>98</v>
      </c>
      <c r="D22" s="21"/>
      <c r="E22" s="21" t="s">
        <v>126</v>
      </c>
      <c r="F22" s="12">
        <v>1600</v>
      </c>
      <c r="G22" s="12" t="s">
        <v>47</v>
      </c>
      <c r="H22" s="12"/>
      <c r="I22" s="12"/>
      <c r="J22" s="12"/>
      <c r="K22" s="12"/>
      <c r="L22" s="12"/>
      <c r="M22" s="12" t="s">
        <v>76</v>
      </c>
      <c r="N22" s="12" t="s">
        <v>52</v>
      </c>
      <c r="O22" s="26">
        <v>4</v>
      </c>
      <c r="P22" s="26">
        <v>3</v>
      </c>
      <c r="Q22" s="26">
        <v>6</v>
      </c>
      <c r="R22" s="26">
        <v>0</v>
      </c>
      <c r="S22" s="26">
        <v>0</v>
      </c>
      <c r="T22" s="26">
        <v>2</v>
      </c>
      <c r="U22" s="26">
        <v>0</v>
      </c>
      <c r="V22" s="26">
        <v>2</v>
      </c>
      <c r="W22" s="12"/>
      <c r="X22" s="12"/>
      <c r="Y22" s="13">
        <f t="shared" si="61"/>
        <v>17</v>
      </c>
      <c r="Z22" s="26">
        <v>0</v>
      </c>
      <c r="AA22" s="26">
        <v>1</v>
      </c>
      <c r="AB22" s="26">
        <v>0</v>
      </c>
      <c r="AC22" s="26">
        <v>4</v>
      </c>
      <c r="AD22" s="26">
        <v>2</v>
      </c>
      <c r="AE22" s="26">
        <v>0</v>
      </c>
      <c r="AF22" s="26">
        <v>0</v>
      </c>
      <c r="AG22" s="26">
        <v>0</v>
      </c>
      <c r="AH22" s="12"/>
      <c r="AI22" s="12"/>
      <c r="AJ22" s="13">
        <f t="shared" si="62"/>
        <v>7</v>
      </c>
      <c r="AK22" s="13">
        <f t="shared" si="63"/>
        <v>24</v>
      </c>
      <c r="AL22" s="26">
        <v>5</v>
      </c>
      <c r="AM22" s="26">
        <v>1</v>
      </c>
      <c r="AN22" s="26">
        <v>2</v>
      </c>
      <c r="AO22" s="26">
        <v>0</v>
      </c>
      <c r="AP22" s="26">
        <v>0</v>
      </c>
      <c r="AQ22" s="26">
        <v>0</v>
      </c>
      <c r="AR22" s="26">
        <v>0</v>
      </c>
      <c r="AS22" s="26">
        <v>3</v>
      </c>
      <c r="AT22" s="12"/>
      <c r="AU22" s="12"/>
      <c r="AV22" s="13">
        <f t="shared" si="64"/>
        <v>11</v>
      </c>
      <c r="AW22" s="13">
        <f t="shared" si="65"/>
        <v>35</v>
      </c>
      <c r="AX22" s="12"/>
      <c r="AY22" s="12"/>
      <c r="AZ22" s="12"/>
      <c r="BA22" s="12"/>
      <c r="BB22" s="12"/>
      <c r="BC22" s="12"/>
      <c r="BD22" s="12"/>
      <c r="BE22" s="12"/>
      <c r="BF22" s="12"/>
      <c r="BG22" s="12"/>
      <c r="BH22" s="13">
        <f t="shared" si="66"/>
        <v>0</v>
      </c>
      <c r="BI22" s="13">
        <f t="shared" si="67"/>
        <v>35</v>
      </c>
      <c r="BJ22" s="13">
        <f t="shared" si="68"/>
        <v>4</v>
      </c>
      <c r="BK22" s="13">
        <f t="shared" si="69"/>
        <v>3</v>
      </c>
      <c r="BL22" s="13">
        <f t="shared" si="70"/>
        <v>3</v>
      </c>
      <c r="BM22" s="13">
        <f t="shared" si="71"/>
        <v>3</v>
      </c>
      <c r="BN22" s="13">
        <f t="shared" si="72"/>
        <v>4</v>
      </c>
      <c r="BO22" s="13">
        <f t="shared" si="73"/>
        <v>3</v>
      </c>
      <c r="BP22" s="13">
        <f t="shared" si="74"/>
        <v>3</v>
      </c>
      <c r="BQ22" s="13">
        <f t="shared" si="75"/>
        <v>3</v>
      </c>
      <c r="BR22" s="13">
        <f>IF($M22=Constants!$D$2,RANK($BM22,$BM$4:$BM$60,1),"-")</f>
        <v>3</v>
      </c>
      <c r="BS22" s="13">
        <f t="shared" si="76"/>
        <v>3</v>
      </c>
      <c r="BT22" s="13">
        <f>IF($N22=Constants!$B$2,RANK($BM22,$BM$4:$BM$60,1),"-")</f>
        <v>3</v>
      </c>
      <c r="BU22" s="13">
        <f t="shared" si="77"/>
        <v>3</v>
      </c>
      <c r="BV22" s="13" t="str">
        <f>IF($N22=Constants!$B$3,RANK($BM22,$BM$4:$BM$60,1),"-")</f>
        <v>-</v>
      </c>
      <c r="BW22" s="13" t="str">
        <f t="shared" si="78"/>
        <v/>
      </c>
      <c r="BX22" s="13" t="str">
        <f>IF($N22=Constants!$B$4,RANK($BM22,$BM$4:$BM$60,1),"-")</f>
        <v>-</v>
      </c>
      <c r="BY22" s="13" t="str">
        <f t="shared" si="79"/>
        <v/>
      </c>
      <c r="BZ22" s="13" t="str">
        <f>IF($M22=Constants!$D$3,RANK($BM22,$BM$4:$BM$60,1),"-")</f>
        <v>-</v>
      </c>
      <c r="CA22" s="13" t="str">
        <f t="shared" si="80"/>
        <v/>
      </c>
      <c r="CB22" s="13" t="str">
        <f>IF($N22=Constants!$B$5,RANK($BM22,$BM$4:$BM$60,1),"-")</f>
        <v>-</v>
      </c>
      <c r="CC22" s="13" t="str">
        <f t="shared" si="81"/>
        <v/>
      </c>
      <c r="CD22" s="13" t="str">
        <f>IF($N22=Constants!$B$6,RANK($BM22,$BM$4:$BM$60,1),"-")</f>
        <v>-</v>
      </c>
      <c r="CE22" s="13" t="str">
        <f t="shared" si="82"/>
        <v/>
      </c>
      <c r="CF22" s="13" t="str">
        <f>IF($N22=Constants!$B$7,RANK($BM22,$BM$4:$BM$60,1),"-")</f>
        <v>-</v>
      </c>
      <c r="CG22" s="13" t="str">
        <f t="shared" si="83"/>
        <v/>
      </c>
      <c r="CH22" s="13" t="str">
        <f>IF($G22=Constants!$C$4,RANK($BM22,$BM$4:$BM$60,1),"-")</f>
        <v>-</v>
      </c>
      <c r="CI22" s="13" t="str">
        <f t="shared" si="84"/>
        <v xml:space="preserve"> </v>
      </c>
      <c r="CJ22" s="13" t="str">
        <f>IF($G22=Constants!$C$2,RANK($BM22,$BM$4:$BM$60,1),"-")</f>
        <v>-</v>
      </c>
      <c r="CK22" s="13" t="str">
        <f t="shared" si="85"/>
        <v xml:space="preserve"> </v>
      </c>
      <c r="CL22" s="13" t="str">
        <f t="shared" si="86"/>
        <v>3</v>
      </c>
      <c r="CM22" s="13" t="str">
        <f t="shared" si="87"/>
        <v xml:space="preserve"> </v>
      </c>
      <c r="CN22" s="13" t="str">
        <f t="shared" si="88"/>
        <v xml:space="preserve"> </v>
      </c>
      <c r="CP22" s="3">
        <f t="shared" si="89"/>
        <v>12</v>
      </c>
      <c r="CQ22" s="3">
        <f t="shared" si="90"/>
        <v>0</v>
      </c>
      <c r="CR22" s="3">
        <f t="shared" si="91"/>
        <v>3</v>
      </c>
      <c r="CS22" s="3">
        <f t="shared" si="92"/>
        <v>3</v>
      </c>
      <c r="CT22" s="3">
        <f t="shared" si="93"/>
        <v>2</v>
      </c>
      <c r="CU22" s="3">
        <f t="shared" si="94"/>
        <v>0</v>
      </c>
      <c r="CV22" s="3">
        <f t="shared" si="95"/>
        <v>3</v>
      </c>
      <c r="CW22" s="3">
        <f t="shared" si="96"/>
        <v>3</v>
      </c>
      <c r="CX22" s="3">
        <f t="shared" si="97"/>
        <v>4</v>
      </c>
      <c r="CY22" s="3">
        <f t="shared" si="98"/>
        <v>0</v>
      </c>
      <c r="CZ22" s="3">
        <f t="shared" si="99"/>
        <v>3</v>
      </c>
      <c r="DA22" s="3">
        <f t="shared" si="100"/>
        <v>3</v>
      </c>
      <c r="DB22" s="3">
        <f t="shared" si="101"/>
        <v>2</v>
      </c>
      <c r="DC22" s="3">
        <f t="shared" si="102"/>
        <v>0</v>
      </c>
      <c r="DD22" s="3">
        <f t="shared" si="103"/>
        <v>3</v>
      </c>
      <c r="DE22" s="3">
        <f t="shared" si="104"/>
        <v>3</v>
      </c>
      <c r="DF22" s="3">
        <f t="shared" si="105"/>
        <v>2</v>
      </c>
      <c r="DG22" s="3">
        <f t="shared" si="106"/>
        <v>0</v>
      </c>
      <c r="DH22" s="3">
        <f t="shared" si="107"/>
        <v>3</v>
      </c>
      <c r="DI22" s="3">
        <f t="shared" si="108"/>
        <v>3</v>
      </c>
      <c r="DJ22" s="3">
        <f t="shared" si="109"/>
        <v>1</v>
      </c>
      <c r="DK22" s="3">
        <f t="shared" si="110"/>
        <v>0</v>
      </c>
      <c r="DL22" s="3">
        <f t="shared" si="111"/>
        <v>3</v>
      </c>
      <c r="DM22" s="3">
        <f t="shared" si="112"/>
        <v>3</v>
      </c>
      <c r="DN22" s="3">
        <f t="shared" si="113"/>
        <v>1</v>
      </c>
      <c r="DO22" s="3">
        <f t="shared" si="114"/>
        <v>0</v>
      </c>
      <c r="DP22" s="3">
        <f t="shared" si="115"/>
        <v>3</v>
      </c>
      <c r="DQ22" s="3">
        <f t="shared" si="116"/>
        <v>3</v>
      </c>
      <c r="DS22" s="3">
        <f t="shared" si="117"/>
        <v>12</v>
      </c>
      <c r="DT22" s="3">
        <f t="shared" si="118"/>
        <v>0</v>
      </c>
      <c r="DU22" s="3">
        <f t="shared" si="119"/>
        <v>3</v>
      </c>
      <c r="DV22" s="3">
        <f t="shared" si="120"/>
        <v>3</v>
      </c>
      <c r="DW22" s="3">
        <f t="shared" si="121"/>
        <v>2</v>
      </c>
      <c r="DX22" s="3">
        <f t="shared" si="122"/>
        <v>0</v>
      </c>
      <c r="DY22" s="3">
        <f t="shared" si="123"/>
        <v>3</v>
      </c>
      <c r="DZ22" s="3">
        <f t="shared" si="124"/>
        <v>3</v>
      </c>
      <c r="EA22" s="3">
        <f t="shared" si="125"/>
        <v>4</v>
      </c>
      <c r="EB22" s="3">
        <f t="shared" si="126"/>
        <v>0</v>
      </c>
      <c r="EC22" s="3">
        <f t="shared" si="127"/>
        <v>3</v>
      </c>
      <c r="ED22" s="3">
        <f t="shared" si="128"/>
        <v>3</v>
      </c>
      <c r="EE22" s="3">
        <f t="shared" si="129"/>
        <v>2</v>
      </c>
      <c r="EF22" s="3">
        <f t="shared" si="130"/>
        <v>0</v>
      </c>
      <c r="EG22" s="3">
        <f t="shared" si="131"/>
        <v>3</v>
      </c>
      <c r="EH22" s="3">
        <f t="shared" si="132"/>
        <v>3</v>
      </c>
      <c r="EI22" s="3">
        <f t="shared" si="133"/>
        <v>2</v>
      </c>
      <c r="EJ22" s="3">
        <f t="shared" si="134"/>
        <v>0</v>
      </c>
      <c r="EK22" s="3">
        <f t="shared" si="135"/>
        <v>3</v>
      </c>
      <c r="EL22" s="3">
        <f t="shared" si="136"/>
        <v>3</v>
      </c>
      <c r="EM22" s="3">
        <f t="shared" si="137"/>
        <v>1</v>
      </c>
      <c r="EN22" s="3">
        <f t="shared" si="138"/>
        <v>0</v>
      </c>
      <c r="EO22" s="3">
        <f t="shared" si="139"/>
        <v>3</v>
      </c>
      <c r="EP22" s="3">
        <f t="shared" si="140"/>
        <v>3</v>
      </c>
      <c r="EQ22" s="3">
        <f t="shared" si="141"/>
        <v>1</v>
      </c>
      <c r="ER22" s="3">
        <f t="shared" si="142"/>
        <v>0</v>
      </c>
      <c r="ES22" s="3">
        <f t="shared" si="143"/>
        <v>3</v>
      </c>
      <c r="ET22" s="3">
        <f t="shared" si="144"/>
        <v>3</v>
      </c>
      <c r="EX22" s="3">
        <f t="shared" si="145"/>
        <v>35</v>
      </c>
      <c r="EY22" s="3" t="str">
        <f t="shared" si="146"/>
        <v>YES</v>
      </c>
      <c r="EZ22" s="3">
        <f t="shared" si="147"/>
        <v>35</v>
      </c>
      <c r="FA22" s="3" t="str">
        <f t="shared" si="148"/>
        <v>YES</v>
      </c>
      <c r="FC22" s="3">
        <f t="shared" si="149"/>
        <v>8</v>
      </c>
      <c r="FD22" s="3">
        <f t="shared" si="150"/>
        <v>0</v>
      </c>
      <c r="FE22" s="3">
        <f t="shared" si="151"/>
        <v>3</v>
      </c>
      <c r="FF22" s="3">
        <f t="shared" si="152"/>
        <v>3</v>
      </c>
      <c r="FG22" s="3">
        <f t="shared" si="153"/>
        <v>1</v>
      </c>
      <c r="FH22" s="3">
        <f t="shared" si="154"/>
        <v>0</v>
      </c>
      <c r="FI22" s="3">
        <f t="shared" si="155"/>
        <v>3</v>
      </c>
      <c r="FJ22" s="3">
        <f t="shared" si="156"/>
        <v>3</v>
      </c>
      <c r="FK22" s="3">
        <f t="shared" si="157"/>
        <v>3</v>
      </c>
      <c r="FL22" s="3">
        <f t="shared" si="158"/>
        <v>0</v>
      </c>
      <c r="FM22" s="3">
        <f t="shared" si="159"/>
        <v>3</v>
      </c>
      <c r="FN22" s="3">
        <f t="shared" si="160"/>
        <v>3</v>
      </c>
      <c r="FO22" s="3">
        <f t="shared" si="161"/>
        <v>1</v>
      </c>
      <c r="FP22" s="3">
        <f t="shared" si="162"/>
        <v>0</v>
      </c>
      <c r="FQ22" s="3">
        <f t="shared" si="163"/>
        <v>3</v>
      </c>
      <c r="FR22" s="3">
        <f t="shared" si="164"/>
        <v>3</v>
      </c>
      <c r="FS22" s="3">
        <f t="shared" si="165"/>
        <v>2</v>
      </c>
      <c r="FT22" s="3">
        <f t="shared" si="166"/>
        <v>0</v>
      </c>
      <c r="FU22" s="3">
        <f t="shared" si="167"/>
        <v>3</v>
      </c>
      <c r="FV22" s="3">
        <f t="shared" si="168"/>
        <v>3</v>
      </c>
      <c r="FW22" s="3">
        <f t="shared" si="169"/>
        <v>0</v>
      </c>
      <c r="FX22" s="3">
        <f t="shared" si="170"/>
        <v>0</v>
      </c>
      <c r="FY22" s="3">
        <f t="shared" si="171"/>
        <v>3</v>
      </c>
      <c r="FZ22" s="3">
        <f t="shared" si="172"/>
        <v>3</v>
      </c>
      <c r="GA22" s="3">
        <f t="shared" si="173"/>
        <v>1</v>
      </c>
      <c r="GB22" s="3">
        <f t="shared" si="174"/>
        <v>0</v>
      </c>
      <c r="GC22" s="3">
        <f t="shared" si="175"/>
        <v>3</v>
      </c>
      <c r="GD22" s="3">
        <f t="shared" si="176"/>
        <v>3</v>
      </c>
      <c r="GG22" s="3">
        <f t="shared" si="177"/>
        <v>3</v>
      </c>
      <c r="GH22" s="3">
        <f t="shared" si="178"/>
        <v>0</v>
      </c>
      <c r="GI22" s="3">
        <f t="shared" si="179"/>
        <v>4</v>
      </c>
      <c r="GJ22" s="3">
        <f t="shared" si="180"/>
        <v>4</v>
      </c>
      <c r="GK22" s="3">
        <f t="shared" si="181"/>
        <v>0</v>
      </c>
      <c r="GL22" s="3">
        <f t="shared" si="182"/>
        <v>0</v>
      </c>
      <c r="GM22" s="3">
        <f t="shared" si="183"/>
        <v>4</v>
      </c>
      <c r="GN22" s="3">
        <f t="shared" si="184"/>
        <v>4</v>
      </c>
      <c r="GO22" s="3">
        <f t="shared" si="185"/>
        <v>2</v>
      </c>
      <c r="GP22" s="3">
        <f t="shared" si="186"/>
        <v>0</v>
      </c>
      <c r="GQ22" s="3">
        <f t="shared" si="187"/>
        <v>4</v>
      </c>
      <c r="GR22" s="3">
        <f t="shared" si="188"/>
        <v>4</v>
      </c>
      <c r="GS22" s="3">
        <f t="shared" si="189"/>
        <v>1</v>
      </c>
      <c r="GT22" s="3">
        <f t="shared" si="190"/>
        <v>0</v>
      </c>
      <c r="GU22" s="3">
        <f t="shared" si="191"/>
        <v>4</v>
      </c>
      <c r="GV22" s="3">
        <f t="shared" si="192"/>
        <v>4</v>
      </c>
      <c r="GW22" s="3">
        <f t="shared" si="193"/>
        <v>1</v>
      </c>
      <c r="GX22" s="3">
        <f t="shared" si="194"/>
        <v>0</v>
      </c>
      <c r="GY22" s="3">
        <f t="shared" si="195"/>
        <v>4</v>
      </c>
      <c r="GZ22" s="3">
        <f t="shared" si="196"/>
        <v>4</v>
      </c>
      <c r="HA22" s="3">
        <f t="shared" si="197"/>
        <v>0</v>
      </c>
      <c r="HB22" s="3">
        <f t="shared" si="198"/>
        <v>0</v>
      </c>
      <c r="HC22" s="3">
        <f t="shared" si="199"/>
        <v>4</v>
      </c>
      <c r="HD22" s="3">
        <f t="shared" si="200"/>
        <v>4</v>
      </c>
      <c r="HE22" s="3">
        <f t="shared" si="201"/>
        <v>1</v>
      </c>
      <c r="HF22" s="3">
        <f t="shared" si="202"/>
        <v>0</v>
      </c>
      <c r="HG22" s="3">
        <f t="shared" si="203"/>
        <v>4</v>
      </c>
      <c r="HH22" s="3">
        <f t="shared" si="204"/>
        <v>4</v>
      </c>
    </row>
    <row r="23" spans="1:216" x14ac:dyDescent="0.2">
      <c r="A23" s="3">
        <f t="shared" si="60"/>
        <v>12</v>
      </c>
      <c r="B23" s="12">
        <v>21</v>
      </c>
      <c r="C23" s="27" t="s">
        <v>99</v>
      </c>
      <c r="D23" s="21"/>
      <c r="E23" s="21" t="s">
        <v>129</v>
      </c>
      <c r="F23" s="12">
        <v>1440</v>
      </c>
      <c r="G23" s="12" t="s">
        <v>46</v>
      </c>
      <c r="H23" s="12"/>
      <c r="I23" s="12"/>
      <c r="J23" s="12"/>
      <c r="K23" s="12"/>
      <c r="L23" s="12"/>
      <c r="M23" s="12" t="s">
        <v>76</v>
      </c>
      <c r="N23" s="12" t="s">
        <v>53</v>
      </c>
      <c r="O23" s="26">
        <v>2</v>
      </c>
      <c r="P23" s="26">
        <v>1</v>
      </c>
      <c r="Q23" s="26">
        <v>6</v>
      </c>
      <c r="R23" s="26">
        <v>0</v>
      </c>
      <c r="S23" s="26">
        <v>5</v>
      </c>
      <c r="T23" s="26">
        <v>4</v>
      </c>
      <c r="U23" s="26">
        <v>0</v>
      </c>
      <c r="V23" s="26">
        <v>3</v>
      </c>
      <c r="W23" s="12"/>
      <c r="X23" s="12"/>
      <c r="Y23" s="13">
        <f t="shared" si="61"/>
        <v>21</v>
      </c>
      <c r="Z23" s="26">
        <v>6</v>
      </c>
      <c r="AA23" s="26">
        <v>2</v>
      </c>
      <c r="AB23" s="26">
        <v>5</v>
      </c>
      <c r="AC23" s="26">
        <v>5</v>
      </c>
      <c r="AD23" s="26">
        <v>3</v>
      </c>
      <c r="AE23" s="26">
        <v>3</v>
      </c>
      <c r="AF23" s="26">
        <v>4</v>
      </c>
      <c r="AG23" s="26">
        <v>3</v>
      </c>
      <c r="AH23" s="12"/>
      <c r="AI23" s="12"/>
      <c r="AJ23" s="13">
        <f t="shared" si="62"/>
        <v>31</v>
      </c>
      <c r="AK23" s="13">
        <f t="shared" si="63"/>
        <v>52</v>
      </c>
      <c r="AL23" s="26">
        <v>7</v>
      </c>
      <c r="AM23" s="26">
        <v>1</v>
      </c>
      <c r="AN23" s="26">
        <v>8</v>
      </c>
      <c r="AO23" s="26">
        <v>0</v>
      </c>
      <c r="AP23" s="26">
        <v>2</v>
      </c>
      <c r="AQ23" s="26">
        <v>1</v>
      </c>
      <c r="AR23" s="26">
        <v>2</v>
      </c>
      <c r="AS23" s="26">
        <v>3</v>
      </c>
      <c r="AT23" s="12"/>
      <c r="AU23" s="12"/>
      <c r="AV23" s="13">
        <f t="shared" si="64"/>
        <v>24</v>
      </c>
      <c r="AW23" s="13">
        <f t="shared" si="65"/>
        <v>76</v>
      </c>
      <c r="AX23" s="12"/>
      <c r="AY23" s="12"/>
      <c r="AZ23" s="12"/>
      <c r="BA23" s="12"/>
      <c r="BB23" s="12"/>
      <c r="BC23" s="12"/>
      <c r="BD23" s="12"/>
      <c r="BE23" s="12"/>
      <c r="BF23" s="12"/>
      <c r="BG23" s="12"/>
      <c r="BH23" s="13">
        <f t="shared" si="66"/>
        <v>0</v>
      </c>
      <c r="BI23" s="13">
        <f t="shared" si="67"/>
        <v>76</v>
      </c>
      <c r="BJ23" s="13">
        <f t="shared" si="68"/>
        <v>7</v>
      </c>
      <c r="BK23" s="13">
        <f t="shared" si="69"/>
        <v>12</v>
      </c>
      <c r="BL23" s="13">
        <f t="shared" si="70"/>
        <v>12</v>
      </c>
      <c r="BM23" s="13">
        <f t="shared" si="71"/>
        <v>12</v>
      </c>
      <c r="BN23" s="13">
        <f t="shared" si="72"/>
        <v>7</v>
      </c>
      <c r="BO23" s="13">
        <f t="shared" si="73"/>
        <v>12</v>
      </c>
      <c r="BP23" s="13">
        <f t="shared" si="74"/>
        <v>12</v>
      </c>
      <c r="BQ23" s="13">
        <f t="shared" si="75"/>
        <v>12</v>
      </c>
      <c r="BR23" s="13">
        <f>IF($M23=Constants!$D$2,RANK($BM23,$BM$4:$BM$60,1),"-")</f>
        <v>12</v>
      </c>
      <c r="BS23" s="13">
        <f t="shared" si="76"/>
        <v>10</v>
      </c>
      <c r="BT23" s="13" t="str">
        <f>IF($N23=Constants!$B$2,RANK($BM23,$BM$4:$BM$60,1),"-")</f>
        <v>-</v>
      </c>
      <c r="BU23" s="13" t="str">
        <f t="shared" si="77"/>
        <v/>
      </c>
      <c r="BV23" s="13">
        <f>IF($N23=Constants!$B$3,RANK($BM23,$BM$4:$BM$60,1),"-")</f>
        <v>12</v>
      </c>
      <c r="BW23" s="13">
        <f t="shared" si="78"/>
        <v>3</v>
      </c>
      <c r="BX23" s="13" t="str">
        <f>IF($N23=Constants!$B$4,RANK($BM23,$BM$4:$BM$60,1),"-")</f>
        <v>-</v>
      </c>
      <c r="BY23" s="13" t="str">
        <f t="shared" si="79"/>
        <v/>
      </c>
      <c r="BZ23" s="13" t="str">
        <f>IF($M23=Constants!$D$3,RANK($BM23,$BM$4:$BM$60,1),"-")</f>
        <v>-</v>
      </c>
      <c r="CA23" s="13" t="str">
        <f t="shared" si="80"/>
        <v/>
      </c>
      <c r="CB23" s="13" t="str">
        <f>IF($N23=Constants!$B$5,RANK($BM23,$BM$4:$BM$60,1),"-")</f>
        <v>-</v>
      </c>
      <c r="CC23" s="13" t="str">
        <f t="shared" si="81"/>
        <v/>
      </c>
      <c r="CD23" s="13" t="str">
        <f>IF($N23=Constants!$B$6,RANK($BM23,$BM$4:$BM$60,1),"-")</f>
        <v>-</v>
      </c>
      <c r="CE23" s="13" t="str">
        <f t="shared" si="82"/>
        <v/>
      </c>
      <c r="CF23" s="13" t="str">
        <f>IF($N23=Constants!$B$7,RANK($BM23,$BM$4:$BM$60,1),"-")</f>
        <v>-</v>
      </c>
      <c r="CG23" s="13" t="str">
        <f t="shared" si="83"/>
        <v/>
      </c>
      <c r="CH23" s="13" t="str">
        <f>IF($G23=Constants!$C$4,RANK($BM23,$BM$4:$BM$60,1),"-")</f>
        <v>-</v>
      </c>
      <c r="CI23" s="13" t="str">
        <f t="shared" si="84"/>
        <v xml:space="preserve"> </v>
      </c>
      <c r="CJ23" s="13">
        <f>IF($G23=Constants!$C$2,RANK($BM23,$BM$4:$BM$60,1),"-")</f>
        <v>12</v>
      </c>
      <c r="CK23" s="13">
        <f t="shared" si="85"/>
        <v>6</v>
      </c>
      <c r="CL23" s="13" t="str">
        <f t="shared" si="86"/>
        <v>3</v>
      </c>
      <c r="CM23" s="13">
        <f t="shared" si="87"/>
        <v>6</v>
      </c>
      <c r="CN23" s="13" t="str">
        <f t="shared" si="88"/>
        <v xml:space="preserve"> </v>
      </c>
      <c r="CP23" s="3">
        <f t="shared" si="89"/>
        <v>3</v>
      </c>
      <c r="CQ23" s="3">
        <f t="shared" si="90"/>
        <v>0</v>
      </c>
      <c r="CR23" s="3">
        <f t="shared" si="91"/>
        <v>12</v>
      </c>
      <c r="CS23" s="3">
        <f t="shared" si="92"/>
        <v>12</v>
      </c>
      <c r="CT23" s="3">
        <f t="shared" si="93"/>
        <v>3</v>
      </c>
      <c r="CU23" s="3">
        <f t="shared" si="94"/>
        <v>0</v>
      </c>
      <c r="CV23" s="3">
        <f t="shared" si="95"/>
        <v>12</v>
      </c>
      <c r="CW23" s="3">
        <f t="shared" si="96"/>
        <v>12</v>
      </c>
      <c r="CX23" s="3">
        <f t="shared" si="97"/>
        <v>4</v>
      </c>
      <c r="CY23" s="3">
        <f t="shared" si="98"/>
        <v>0</v>
      </c>
      <c r="CZ23" s="3">
        <f t="shared" si="99"/>
        <v>12</v>
      </c>
      <c r="DA23" s="3">
        <f t="shared" si="100"/>
        <v>12</v>
      </c>
      <c r="DB23" s="3">
        <f t="shared" si="101"/>
        <v>5</v>
      </c>
      <c r="DC23" s="3">
        <f t="shared" si="102"/>
        <v>0</v>
      </c>
      <c r="DD23" s="3">
        <f t="shared" si="103"/>
        <v>12</v>
      </c>
      <c r="DE23" s="3">
        <f t="shared" si="104"/>
        <v>12</v>
      </c>
      <c r="DF23" s="3">
        <f t="shared" si="105"/>
        <v>2</v>
      </c>
      <c r="DG23" s="3">
        <f t="shared" si="106"/>
        <v>0</v>
      </c>
      <c r="DH23" s="3">
        <f t="shared" si="107"/>
        <v>12</v>
      </c>
      <c r="DI23" s="3">
        <f t="shared" si="108"/>
        <v>12</v>
      </c>
      <c r="DJ23" s="3">
        <f t="shared" si="109"/>
        <v>3</v>
      </c>
      <c r="DK23" s="3">
        <f t="shared" si="110"/>
        <v>0</v>
      </c>
      <c r="DL23" s="3">
        <f t="shared" si="111"/>
        <v>12</v>
      </c>
      <c r="DM23" s="3">
        <f t="shared" si="112"/>
        <v>12</v>
      </c>
      <c r="DN23" s="3">
        <f t="shared" si="113"/>
        <v>2</v>
      </c>
      <c r="DO23" s="3">
        <f t="shared" si="114"/>
        <v>0</v>
      </c>
      <c r="DP23" s="3">
        <f t="shared" si="115"/>
        <v>12</v>
      </c>
      <c r="DQ23" s="3">
        <f t="shared" si="116"/>
        <v>12</v>
      </c>
      <c r="DS23" s="3">
        <f t="shared" si="117"/>
        <v>3</v>
      </c>
      <c r="DT23" s="3">
        <f t="shared" si="118"/>
        <v>0</v>
      </c>
      <c r="DU23" s="3">
        <f t="shared" si="119"/>
        <v>12</v>
      </c>
      <c r="DV23" s="3">
        <f t="shared" si="120"/>
        <v>12</v>
      </c>
      <c r="DW23" s="3">
        <f t="shared" si="121"/>
        <v>3</v>
      </c>
      <c r="DX23" s="3">
        <f t="shared" si="122"/>
        <v>0</v>
      </c>
      <c r="DY23" s="3">
        <f t="shared" si="123"/>
        <v>12</v>
      </c>
      <c r="DZ23" s="3">
        <f t="shared" si="124"/>
        <v>12</v>
      </c>
      <c r="EA23" s="3">
        <f t="shared" si="125"/>
        <v>4</v>
      </c>
      <c r="EB23" s="3">
        <f t="shared" si="126"/>
        <v>0</v>
      </c>
      <c r="EC23" s="3">
        <f t="shared" si="127"/>
        <v>12</v>
      </c>
      <c r="ED23" s="3">
        <f t="shared" si="128"/>
        <v>12</v>
      </c>
      <c r="EE23" s="3">
        <f t="shared" si="129"/>
        <v>5</v>
      </c>
      <c r="EF23" s="3">
        <f t="shared" si="130"/>
        <v>0</v>
      </c>
      <c r="EG23" s="3">
        <f t="shared" si="131"/>
        <v>12</v>
      </c>
      <c r="EH23" s="3">
        <f t="shared" si="132"/>
        <v>12</v>
      </c>
      <c r="EI23" s="3">
        <f t="shared" si="133"/>
        <v>2</v>
      </c>
      <c r="EJ23" s="3">
        <f t="shared" si="134"/>
        <v>0</v>
      </c>
      <c r="EK23" s="3">
        <f t="shared" si="135"/>
        <v>12</v>
      </c>
      <c r="EL23" s="3">
        <f t="shared" si="136"/>
        <v>12</v>
      </c>
      <c r="EM23" s="3">
        <f t="shared" si="137"/>
        <v>3</v>
      </c>
      <c r="EN23" s="3">
        <f t="shared" si="138"/>
        <v>0</v>
      </c>
      <c r="EO23" s="3">
        <f t="shared" si="139"/>
        <v>12</v>
      </c>
      <c r="EP23" s="3">
        <f t="shared" si="140"/>
        <v>12</v>
      </c>
      <c r="EQ23" s="3">
        <f t="shared" si="141"/>
        <v>2</v>
      </c>
      <c r="ER23" s="3">
        <f t="shared" si="142"/>
        <v>0</v>
      </c>
      <c r="ES23" s="3">
        <f t="shared" si="143"/>
        <v>12</v>
      </c>
      <c r="ET23" s="3">
        <f t="shared" si="144"/>
        <v>12</v>
      </c>
      <c r="EX23" s="3">
        <f t="shared" si="145"/>
        <v>76</v>
      </c>
      <c r="EY23" s="3" t="str">
        <f t="shared" si="146"/>
        <v>YES</v>
      </c>
      <c r="EZ23" s="3">
        <f t="shared" si="147"/>
        <v>76</v>
      </c>
      <c r="FA23" s="3" t="str">
        <f t="shared" si="148"/>
        <v>YES</v>
      </c>
      <c r="FC23" s="3">
        <f t="shared" si="149"/>
        <v>2</v>
      </c>
      <c r="FD23" s="3">
        <f t="shared" si="150"/>
        <v>0</v>
      </c>
      <c r="FE23" s="3">
        <f t="shared" si="151"/>
        <v>12</v>
      </c>
      <c r="FF23" s="3">
        <f t="shared" si="152"/>
        <v>12</v>
      </c>
      <c r="FG23" s="3">
        <f t="shared" si="153"/>
        <v>1</v>
      </c>
      <c r="FH23" s="3">
        <f t="shared" si="154"/>
        <v>0</v>
      </c>
      <c r="FI23" s="3">
        <f t="shared" si="155"/>
        <v>12</v>
      </c>
      <c r="FJ23" s="3">
        <f t="shared" si="156"/>
        <v>12</v>
      </c>
      <c r="FK23" s="3">
        <f t="shared" si="157"/>
        <v>2</v>
      </c>
      <c r="FL23" s="3">
        <f t="shared" si="158"/>
        <v>0</v>
      </c>
      <c r="FM23" s="3">
        <f t="shared" si="159"/>
        <v>12</v>
      </c>
      <c r="FN23" s="3">
        <f t="shared" si="160"/>
        <v>12</v>
      </c>
      <c r="FO23" s="3">
        <f t="shared" si="161"/>
        <v>4</v>
      </c>
      <c r="FP23" s="3">
        <f t="shared" si="162"/>
        <v>0</v>
      </c>
      <c r="FQ23" s="3">
        <f t="shared" si="163"/>
        <v>12</v>
      </c>
      <c r="FR23" s="3">
        <f t="shared" si="164"/>
        <v>12</v>
      </c>
      <c r="FS23" s="3">
        <f t="shared" si="165"/>
        <v>2</v>
      </c>
      <c r="FT23" s="3">
        <f t="shared" si="166"/>
        <v>0</v>
      </c>
      <c r="FU23" s="3">
        <f t="shared" si="167"/>
        <v>12</v>
      </c>
      <c r="FV23" s="3">
        <f t="shared" si="168"/>
        <v>12</v>
      </c>
      <c r="FW23" s="3">
        <f t="shared" si="169"/>
        <v>3</v>
      </c>
      <c r="FX23" s="3">
        <f t="shared" si="170"/>
        <v>0</v>
      </c>
      <c r="FY23" s="3">
        <f t="shared" si="171"/>
        <v>12</v>
      </c>
      <c r="FZ23" s="3">
        <f t="shared" si="172"/>
        <v>12</v>
      </c>
      <c r="GA23" s="3">
        <f t="shared" si="173"/>
        <v>2</v>
      </c>
      <c r="GB23" s="3">
        <f t="shared" si="174"/>
        <v>0</v>
      </c>
      <c r="GC23" s="3">
        <f t="shared" si="175"/>
        <v>12</v>
      </c>
      <c r="GD23" s="3">
        <f t="shared" si="176"/>
        <v>12</v>
      </c>
      <c r="GG23" s="3">
        <f t="shared" si="177"/>
        <v>2</v>
      </c>
      <c r="GH23" s="3">
        <f t="shared" si="178"/>
        <v>0</v>
      </c>
      <c r="GI23" s="3">
        <f t="shared" si="179"/>
        <v>7</v>
      </c>
      <c r="GJ23" s="3">
        <f t="shared" si="180"/>
        <v>7</v>
      </c>
      <c r="GK23" s="3">
        <f t="shared" si="181"/>
        <v>1</v>
      </c>
      <c r="GL23" s="3">
        <f t="shared" si="182"/>
        <v>2E-3</v>
      </c>
      <c r="GM23" s="3">
        <f t="shared" si="183"/>
        <v>7.0019999999999998</v>
      </c>
      <c r="GN23" s="3">
        <f t="shared" si="184"/>
        <v>7</v>
      </c>
      <c r="GO23" s="3">
        <f t="shared" si="185"/>
        <v>1</v>
      </c>
      <c r="GP23" s="3">
        <f t="shared" si="186"/>
        <v>0</v>
      </c>
      <c r="GQ23" s="3">
        <f t="shared" si="187"/>
        <v>7</v>
      </c>
      <c r="GR23" s="3">
        <f t="shared" si="188"/>
        <v>7</v>
      </c>
      <c r="GS23" s="3">
        <f t="shared" si="189"/>
        <v>1</v>
      </c>
      <c r="GT23" s="3">
        <f t="shared" si="190"/>
        <v>0</v>
      </c>
      <c r="GU23" s="3">
        <f t="shared" si="191"/>
        <v>7</v>
      </c>
      <c r="GV23" s="3">
        <f t="shared" si="192"/>
        <v>7</v>
      </c>
      <c r="GW23" s="3">
        <f t="shared" si="193"/>
        <v>1</v>
      </c>
      <c r="GX23" s="3">
        <f t="shared" si="194"/>
        <v>0</v>
      </c>
      <c r="GY23" s="3">
        <f t="shared" si="195"/>
        <v>7</v>
      </c>
      <c r="GZ23" s="3">
        <f t="shared" si="196"/>
        <v>7</v>
      </c>
      <c r="HA23" s="3">
        <f t="shared" si="197"/>
        <v>1</v>
      </c>
      <c r="HB23" s="3">
        <f t="shared" si="198"/>
        <v>0</v>
      </c>
      <c r="HC23" s="3">
        <f t="shared" si="199"/>
        <v>7</v>
      </c>
      <c r="HD23" s="3">
        <f t="shared" si="200"/>
        <v>7</v>
      </c>
      <c r="HE23" s="3">
        <f t="shared" si="201"/>
        <v>1</v>
      </c>
      <c r="HF23" s="3">
        <f t="shared" si="202"/>
        <v>0</v>
      </c>
      <c r="HG23" s="3">
        <f t="shared" si="203"/>
        <v>7</v>
      </c>
      <c r="HH23" s="3">
        <f t="shared" si="204"/>
        <v>7</v>
      </c>
    </row>
    <row r="24" spans="1:216" x14ac:dyDescent="0.2">
      <c r="A24" s="3">
        <f t="shared" si="60"/>
        <v>8</v>
      </c>
      <c r="B24" s="12">
        <v>22</v>
      </c>
      <c r="C24" s="27" t="s">
        <v>100</v>
      </c>
      <c r="D24" s="21"/>
      <c r="E24" s="21" t="s">
        <v>131</v>
      </c>
      <c r="F24" s="12">
        <v>1300</v>
      </c>
      <c r="G24" s="12" t="s">
        <v>46</v>
      </c>
      <c r="H24" s="12"/>
      <c r="I24" s="12"/>
      <c r="J24" s="12"/>
      <c r="K24" s="12"/>
      <c r="L24" s="12"/>
      <c r="M24" s="12" t="s">
        <v>77</v>
      </c>
      <c r="N24" s="12" t="s">
        <v>72</v>
      </c>
      <c r="O24" s="26">
        <v>5</v>
      </c>
      <c r="P24" s="26">
        <v>1</v>
      </c>
      <c r="Q24" s="26">
        <v>6</v>
      </c>
      <c r="R24" s="26">
        <v>4</v>
      </c>
      <c r="S24" s="26">
        <v>8</v>
      </c>
      <c r="T24" s="26">
        <v>4</v>
      </c>
      <c r="U24" s="26">
        <v>2</v>
      </c>
      <c r="V24" s="26">
        <v>4</v>
      </c>
      <c r="W24" s="12"/>
      <c r="X24" s="12"/>
      <c r="Y24" s="13">
        <f t="shared" si="61"/>
        <v>34</v>
      </c>
      <c r="Z24" s="26">
        <v>0</v>
      </c>
      <c r="AA24" s="26">
        <v>1</v>
      </c>
      <c r="AB24" s="26">
        <v>1</v>
      </c>
      <c r="AC24" s="26">
        <v>3</v>
      </c>
      <c r="AD24" s="26">
        <v>3</v>
      </c>
      <c r="AE24" s="26">
        <v>0</v>
      </c>
      <c r="AF24" s="26">
        <v>0</v>
      </c>
      <c r="AG24" s="26">
        <v>4</v>
      </c>
      <c r="AH24" s="12"/>
      <c r="AI24" s="12"/>
      <c r="AJ24" s="13">
        <f t="shared" si="62"/>
        <v>12</v>
      </c>
      <c r="AK24" s="13">
        <f t="shared" si="63"/>
        <v>46</v>
      </c>
      <c r="AL24" s="26">
        <v>6</v>
      </c>
      <c r="AM24" s="26">
        <v>0</v>
      </c>
      <c r="AN24" s="26">
        <v>2</v>
      </c>
      <c r="AO24" s="26">
        <v>0</v>
      </c>
      <c r="AP24" s="26">
        <v>0</v>
      </c>
      <c r="AQ24" s="26">
        <v>0</v>
      </c>
      <c r="AR24" s="26">
        <v>4</v>
      </c>
      <c r="AS24" s="26">
        <v>4</v>
      </c>
      <c r="AT24" s="12"/>
      <c r="AU24" s="12"/>
      <c r="AV24" s="13">
        <f t="shared" si="64"/>
        <v>16</v>
      </c>
      <c r="AW24" s="13">
        <f t="shared" si="65"/>
        <v>62</v>
      </c>
      <c r="AX24" s="12"/>
      <c r="AY24" s="12"/>
      <c r="AZ24" s="12"/>
      <c r="BA24" s="12"/>
      <c r="BB24" s="12"/>
      <c r="BC24" s="12"/>
      <c r="BD24" s="12"/>
      <c r="BE24" s="12"/>
      <c r="BF24" s="12"/>
      <c r="BG24" s="12"/>
      <c r="BH24" s="13">
        <f t="shared" si="66"/>
        <v>0</v>
      </c>
      <c r="BI24" s="13">
        <f t="shared" si="67"/>
        <v>62</v>
      </c>
      <c r="BJ24" s="13">
        <f t="shared" si="68"/>
        <v>15</v>
      </c>
      <c r="BK24" s="13">
        <f t="shared" si="69"/>
        <v>9</v>
      </c>
      <c r="BL24" s="13">
        <f t="shared" si="70"/>
        <v>8</v>
      </c>
      <c r="BM24" s="13">
        <f t="shared" si="71"/>
        <v>8</v>
      </c>
      <c r="BN24" s="13">
        <f t="shared" si="72"/>
        <v>15</v>
      </c>
      <c r="BO24" s="13">
        <f t="shared" si="73"/>
        <v>9</v>
      </c>
      <c r="BP24" s="13">
        <f t="shared" si="74"/>
        <v>8</v>
      </c>
      <c r="BQ24" s="13">
        <f t="shared" si="75"/>
        <v>8</v>
      </c>
      <c r="BR24" s="13" t="str">
        <f>IF($M24=Constants!$D$2,RANK($BM24,$BM$4:$BM$60,1),"-")</f>
        <v>-</v>
      </c>
      <c r="BS24" s="13" t="str">
        <f t="shared" si="76"/>
        <v/>
      </c>
      <c r="BT24" s="13" t="str">
        <f>IF($N24=Constants!$B$2,RANK($BM24,$BM$4:$BM$60,1),"-")</f>
        <v>-</v>
      </c>
      <c r="BU24" s="13" t="str">
        <f t="shared" si="77"/>
        <v/>
      </c>
      <c r="BV24" s="13" t="str">
        <f>IF($N24=Constants!$B$3,RANK($BM24,$BM$4:$BM$60,1),"-")</f>
        <v>-</v>
      </c>
      <c r="BW24" s="13" t="str">
        <f t="shared" si="78"/>
        <v/>
      </c>
      <c r="BX24" s="13" t="str">
        <f>IF($N24=Constants!$B$4,RANK($BM24,$BM$4:$BM$60,1),"-")</f>
        <v>-</v>
      </c>
      <c r="BY24" s="13" t="str">
        <f t="shared" si="79"/>
        <v/>
      </c>
      <c r="BZ24" s="13">
        <f>IF($M24=Constants!$D$3,RANK($BM24,$BM$4:$BM$60,1),"-")</f>
        <v>8</v>
      </c>
      <c r="CA24" s="13">
        <f t="shared" si="80"/>
        <v>1</v>
      </c>
      <c r="CB24" s="13">
        <f>IF($N24=Constants!$B$5,RANK($BM24,$BM$4:$BM$60,1),"-")</f>
        <v>8</v>
      </c>
      <c r="CC24" s="13">
        <f t="shared" si="81"/>
        <v>1</v>
      </c>
      <c r="CD24" s="13" t="str">
        <f>IF($N24=Constants!$B$6,RANK($BM24,$BM$4:$BM$60,1),"-")</f>
        <v>-</v>
      </c>
      <c r="CE24" s="13" t="str">
        <f t="shared" si="82"/>
        <v/>
      </c>
      <c r="CF24" s="13" t="str">
        <f>IF($N24=Constants!$B$7,RANK($BM24,$BM$4:$BM$60,1),"-")</f>
        <v>-</v>
      </c>
      <c r="CG24" s="13" t="str">
        <f t="shared" si="83"/>
        <v/>
      </c>
      <c r="CH24" s="13" t="str">
        <f>IF($G24=Constants!$C$4,RANK($BM24,$BM$4:$BM$60,1),"-")</f>
        <v>-</v>
      </c>
      <c r="CI24" s="13" t="str">
        <f t="shared" si="84"/>
        <v xml:space="preserve"> </v>
      </c>
      <c r="CJ24" s="13">
        <f>IF($G24=Constants!$C$2,RANK($BM24,$BM$4:$BM$60,1),"-")</f>
        <v>8</v>
      </c>
      <c r="CK24" s="13">
        <f t="shared" si="85"/>
        <v>2</v>
      </c>
      <c r="CL24" s="13" t="str">
        <f t="shared" si="86"/>
        <v>1</v>
      </c>
      <c r="CM24" s="13">
        <f t="shared" si="87"/>
        <v>2</v>
      </c>
      <c r="CN24" s="13" t="str">
        <f t="shared" si="88"/>
        <v xml:space="preserve"> </v>
      </c>
      <c r="CP24" s="3">
        <f t="shared" si="89"/>
        <v>7</v>
      </c>
      <c r="CQ24" s="3">
        <f t="shared" si="90"/>
        <v>6.0000000000000001E-3</v>
      </c>
      <c r="CR24" s="3">
        <f t="shared" si="91"/>
        <v>8.0060000000000002</v>
      </c>
      <c r="CS24" s="3">
        <f t="shared" si="92"/>
        <v>8</v>
      </c>
      <c r="CT24" s="3">
        <f t="shared" si="93"/>
        <v>3</v>
      </c>
      <c r="CU24" s="3">
        <f t="shared" si="94"/>
        <v>4.0000000000000001E-3</v>
      </c>
      <c r="CV24" s="3">
        <f t="shared" si="95"/>
        <v>8.0039999999999996</v>
      </c>
      <c r="CW24" s="3">
        <f t="shared" si="96"/>
        <v>8</v>
      </c>
      <c r="CX24" s="3">
        <f t="shared" si="97"/>
        <v>2</v>
      </c>
      <c r="CY24" s="3">
        <f t="shared" si="98"/>
        <v>1.0999999999999999E-2</v>
      </c>
      <c r="CZ24" s="3">
        <f t="shared" si="99"/>
        <v>8.0109999999999992</v>
      </c>
      <c r="DA24" s="3">
        <f t="shared" si="100"/>
        <v>8</v>
      </c>
      <c r="DB24" s="3">
        <f t="shared" si="101"/>
        <v>2</v>
      </c>
      <c r="DC24" s="3">
        <f t="shared" si="102"/>
        <v>2.1999999999999999E-2</v>
      </c>
      <c r="DD24" s="3">
        <f t="shared" si="103"/>
        <v>8.0220000000000002</v>
      </c>
      <c r="DE24" s="3">
        <f t="shared" si="104"/>
        <v>8</v>
      </c>
      <c r="DF24" s="3">
        <f t="shared" si="105"/>
        <v>6</v>
      </c>
      <c r="DG24" s="3">
        <f t="shared" si="106"/>
        <v>7.0000000000000001E-3</v>
      </c>
      <c r="DH24" s="3">
        <f t="shared" si="107"/>
        <v>8.0069999999999997</v>
      </c>
      <c r="DI24" s="3">
        <f t="shared" si="108"/>
        <v>8</v>
      </c>
      <c r="DJ24" s="3">
        <f t="shared" si="109"/>
        <v>1</v>
      </c>
      <c r="DK24" s="3">
        <f t="shared" si="110"/>
        <v>2.1000000000000001E-2</v>
      </c>
      <c r="DL24" s="3">
        <f t="shared" si="111"/>
        <v>8.0210000000000008</v>
      </c>
      <c r="DM24" s="3">
        <f t="shared" si="112"/>
        <v>8</v>
      </c>
      <c r="DN24" s="3">
        <f t="shared" si="113"/>
        <v>2</v>
      </c>
      <c r="DO24" s="3">
        <f t="shared" si="114"/>
        <v>1.2E-2</v>
      </c>
      <c r="DP24" s="3">
        <f t="shared" si="115"/>
        <v>8.0120000000000005</v>
      </c>
      <c r="DQ24" s="3">
        <f t="shared" si="116"/>
        <v>8</v>
      </c>
      <c r="DS24" s="3">
        <f t="shared" si="117"/>
        <v>7</v>
      </c>
      <c r="DT24" s="3">
        <f t="shared" si="118"/>
        <v>6.0000000000000001E-3</v>
      </c>
      <c r="DU24" s="3">
        <f t="shared" si="119"/>
        <v>8.0060000000000002</v>
      </c>
      <c r="DV24" s="3">
        <f t="shared" si="120"/>
        <v>8</v>
      </c>
      <c r="DW24" s="3">
        <f t="shared" si="121"/>
        <v>3</v>
      </c>
      <c r="DX24" s="3">
        <f t="shared" si="122"/>
        <v>0</v>
      </c>
      <c r="DY24" s="3">
        <f t="shared" si="123"/>
        <v>8</v>
      </c>
      <c r="DZ24" s="3">
        <f t="shared" si="124"/>
        <v>8</v>
      </c>
      <c r="EA24" s="3">
        <f t="shared" si="125"/>
        <v>2</v>
      </c>
      <c r="EB24" s="3">
        <f t="shared" si="126"/>
        <v>0</v>
      </c>
      <c r="EC24" s="3">
        <f t="shared" si="127"/>
        <v>8</v>
      </c>
      <c r="ED24" s="3">
        <f t="shared" si="128"/>
        <v>8</v>
      </c>
      <c r="EE24" s="3">
        <f t="shared" si="129"/>
        <v>2</v>
      </c>
      <c r="EF24" s="3">
        <f t="shared" si="130"/>
        <v>0</v>
      </c>
      <c r="EG24" s="3">
        <f t="shared" si="131"/>
        <v>8</v>
      </c>
      <c r="EH24" s="3">
        <f t="shared" si="132"/>
        <v>8</v>
      </c>
      <c r="EI24" s="3">
        <f t="shared" si="133"/>
        <v>6</v>
      </c>
      <c r="EJ24" s="3">
        <f t="shared" si="134"/>
        <v>0</v>
      </c>
      <c r="EK24" s="3">
        <f t="shared" si="135"/>
        <v>8</v>
      </c>
      <c r="EL24" s="3">
        <f t="shared" si="136"/>
        <v>8</v>
      </c>
      <c r="EM24" s="3">
        <f t="shared" si="137"/>
        <v>1</v>
      </c>
      <c r="EN24" s="3">
        <f t="shared" si="138"/>
        <v>0</v>
      </c>
      <c r="EO24" s="3">
        <f t="shared" si="139"/>
        <v>8</v>
      </c>
      <c r="EP24" s="3">
        <f t="shared" si="140"/>
        <v>8</v>
      </c>
      <c r="EQ24" s="3">
        <f t="shared" si="141"/>
        <v>2</v>
      </c>
      <c r="ER24" s="3">
        <f t="shared" si="142"/>
        <v>0</v>
      </c>
      <c r="ES24" s="3">
        <f t="shared" si="143"/>
        <v>8</v>
      </c>
      <c r="ET24" s="3">
        <f t="shared" si="144"/>
        <v>8</v>
      </c>
      <c r="EX24" s="3">
        <f t="shared" si="145"/>
        <v>62</v>
      </c>
      <c r="EY24" s="3" t="str">
        <f t="shared" si="146"/>
        <v>YES</v>
      </c>
      <c r="EZ24" s="3">
        <f t="shared" si="147"/>
        <v>62</v>
      </c>
      <c r="FA24" s="3" t="str">
        <f t="shared" si="148"/>
        <v>YES</v>
      </c>
      <c r="FC24" s="3">
        <f t="shared" si="149"/>
        <v>3</v>
      </c>
      <c r="FD24" s="3">
        <f t="shared" si="150"/>
        <v>0</v>
      </c>
      <c r="FE24" s="3">
        <f t="shared" si="151"/>
        <v>9</v>
      </c>
      <c r="FF24" s="3">
        <f t="shared" si="152"/>
        <v>9</v>
      </c>
      <c r="FG24" s="3">
        <f t="shared" si="153"/>
        <v>3</v>
      </c>
      <c r="FH24" s="3">
        <f t="shared" si="154"/>
        <v>0</v>
      </c>
      <c r="FI24" s="3">
        <f t="shared" si="155"/>
        <v>9</v>
      </c>
      <c r="FJ24" s="3">
        <f t="shared" si="156"/>
        <v>9</v>
      </c>
      <c r="FK24" s="3">
        <f t="shared" si="157"/>
        <v>1</v>
      </c>
      <c r="FL24" s="3">
        <f t="shared" si="158"/>
        <v>0</v>
      </c>
      <c r="FM24" s="3">
        <f t="shared" si="159"/>
        <v>9</v>
      </c>
      <c r="FN24" s="3">
        <f t="shared" si="160"/>
        <v>9</v>
      </c>
      <c r="FO24" s="3">
        <f t="shared" si="161"/>
        <v>2</v>
      </c>
      <c r="FP24" s="3">
        <f t="shared" si="162"/>
        <v>0</v>
      </c>
      <c r="FQ24" s="3">
        <f t="shared" si="163"/>
        <v>9</v>
      </c>
      <c r="FR24" s="3">
        <f t="shared" si="164"/>
        <v>9</v>
      </c>
      <c r="FS24" s="3">
        <f t="shared" si="165"/>
        <v>4</v>
      </c>
      <c r="FT24" s="3">
        <f t="shared" si="166"/>
        <v>0</v>
      </c>
      <c r="FU24" s="3">
        <f t="shared" si="167"/>
        <v>9</v>
      </c>
      <c r="FV24" s="3">
        <f t="shared" si="168"/>
        <v>9</v>
      </c>
      <c r="FW24" s="3">
        <f t="shared" si="169"/>
        <v>1</v>
      </c>
      <c r="FX24" s="3">
        <f t="shared" si="170"/>
        <v>0</v>
      </c>
      <c r="FY24" s="3">
        <f t="shared" si="171"/>
        <v>9</v>
      </c>
      <c r="FZ24" s="3">
        <f t="shared" si="172"/>
        <v>9</v>
      </c>
      <c r="GA24" s="3">
        <f t="shared" si="173"/>
        <v>1</v>
      </c>
      <c r="GB24" s="3">
        <f t="shared" si="174"/>
        <v>0</v>
      </c>
      <c r="GC24" s="3">
        <f t="shared" si="175"/>
        <v>9</v>
      </c>
      <c r="GD24" s="3">
        <f t="shared" si="176"/>
        <v>9</v>
      </c>
      <c r="GG24" s="3">
        <f t="shared" si="177"/>
        <v>0</v>
      </c>
      <c r="GH24" s="3">
        <f t="shared" si="178"/>
        <v>0</v>
      </c>
      <c r="GI24" s="3">
        <f t="shared" si="179"/>
        <v>15</v>
      </c>
      <c r="GJ24" s="3">
        <f t="shared" si="180"/>
        <v>15</v>
      </c>
      <c r="GK24" s="3">
        <f t="shared" si="181"/>
        <v>1</v>
      </c>
      <c r="GL24" s="3">
        <f t="shared" si="182"/>
        <v>2E-3</v>
      </c>
      <c r="GM24" s="3">
        <f t="shared" si="183"/>
        <v>15.002000000000001</v>
      </c>
      <c r="GN24" s="3">
        <f t="shared" si="184"/>
        <v>15</v>
      </c>
      <c r="GO24" s="3">
        <f t="shared" si="185"/>
        <v>1</v>
      </c>
      <c r="GP24" s="3">
        <f t="shared" si="186"/>
        <v>0</v>
      </c>
      <c r="GQ24" s="3">
        <f t="shared" si="187"/>
        <v>15</v>
      </c>
      <c r="GR24" s="3">
        <f t="shared" si="188"/>
        <v>15</v>
      </c>
      <c r="GS24" s="3">
        <f t="shared" si="189"/>
        <v>0</v>
      </c>
      <c r="GT24" s="3">
        <f t="shared" si="190"/>
        <v>0</v>
      </c>
      <c r="GU24" s="3">
        <f t="shared" si="191"/>
        <v>15</v>
      </c>
      <c r="GV24" s="3">
        <f t="shared" si="192"/>
        <v>15</v>
      </c>
      <c r="GW24" s="3">
        <f t="shared" si="193"/>
        <v>3</v>
      </c>
      <c r="GX24" s="3">
        <f t="shared" si="194"/>
        <v>0</v>
      </c>
      <c r="GY24" s="3">
        <f t="shared" si="195"/>
        <v>15</v>
      </c>
      <c r="GZ24" s="3">
        <f t="shared" si="196"/>
        <v>15</v>
      </c>
      <c r="HA24" s="3">
        <f t="shared" si="197"/>
        <v>1</v>
      </c>
      <c r="HB24" s="3">
        <f t="shared" si="198"/>
        <v>0</v>
      </c>
      <c r="HC24" s="3">
        <f t="shared" si="199"/>
        <v>15</v>
      </c>
      <c r="HD24" s="3">
        <f t="shared" si="200"/>
        <v>15</v>
      </c>
      <c r="HE24" s="3">
        <f t="shared" si="201"/>
        <v>1</v>
      </c>
      <c r="HF24" s="3">
        <f t="shared" si="202"/>
        <v>0</v>
      </c>
      <c r="HG24" s="3">
        <f t="shared" si="203"/>
        <v>15</v>
      </c>
      <c r="HH24" s="3">
        <f t="shared" si="204"/>
        <v>15</v>
      </c>
    </row>
    <row r="25" spans="1:216" x14ac:dyDescent="0.2">
      <c r="A25" s="3">
        <f t="shared" si="60"/>
        <v>11</v>
      </c>
      <c r="B25" s="12">
        <v>23</v>
      </c>
      <c r="C25" s="27" t="s">
        <v>101</v>
      </c>
      <c r="D25" s="21"/>
      <c r="E25" s="21" t="s">
        <v>123</v>
      </c>
      <c r="F25" s="12">
        <v>1440</v>
      </c>
      <c r="G25" s="12" t="s">
        <v>46</v>
      </c>
      <c r="H25" s="12"/>
      <c r="I25" s="12"/>
      <c r="J25" s="12"/>
      <c r="K25" s="12"/>
      <c r="L25" s="12"/>
      <c r="M25" s="12" t="s">
        <v>76</v>
      </c>
      <c r="N25" s="12" t="s">
        <v>79</v>
      </c>
      <c r="O25" s="26">
        <v>2</v>
      </c>
      <c r="P25" s="26">
        <v>4</v>
      </c>
      <c r="Q25" s="26">
        <v>6</v>
      </c>
      <c r="R25" s="26">
        <v>0</v>
      </c>
      <c r="S25" s="26">
        <v>3</v>
      </c>
      <c r="T25" s="26">
        <v>4</v>
      </c>
      <c r="U25" s="26">
        <v>4</v>
      </c>
      <c r="V25" s="26">
        <v>4</v>
      </c>
      <c r="W25" s="12"/>
      <c r="X25" s="12"/>
      <c r="Y25" s="13">
        <f t="shared" si="61"/>
        <v>27</v>
      </c>
      <c r="Z25" s="26">
        <v>4</v>
      </c>
      <c r="AA25" s="26">
        <v>3</v>
      </c>
      <c r="AB25" s="26">
        <v>0</v>
      </c>
      <c r="AC25" s="26">
        <v>3</v>
      </c>
      <c r="AD25" s="26">
        <v>3</v>
      </c>
      <c r="AE25" s="26">
        <v>3</v>
      </c>
      <c r="AF25" s="26">
        <v>4</v>
      </c>
      <c r="AG25" s="26">
        <v>6</v>
      </c>
      <c r="AH25" s="12"/>
      <c r="AI25" s="12"/>
      <c r="AJ25" s="13">
        <f t="shared" si="62"/>
        <v>26</v>
      </c>
      <c r="AK25" s="13">
        <f t="shared" si="63"/>
        <v>53</v>
      </c>
      <c r="AL25" s="26">
        <v>7</v>
      </c>
      <c r="AM25" s="26">
        <v>2</v>
      </c>
      <c r="AN25" s="26">
        <v>2</v>
      </c>
      <c r="AO25" s="26">
        <v>0</v>
      </c>
      <c r="AP25" s="26">
        <v>1</v>
      </c>
      <c r="AQ25" s="26">
        <v>2</v>
      </c>
      <c r="AR25" s="26">
        <v>4</v>
      </c>
      <c r="AS25" s="26">
        <v>3</v>
      </c>
      <c r="AT25" s="12"/>
      <c r="AU25" s="12"/>
      <c r="AV25" s="13">
        <f t="shared" si="64"/>
        <v>21</v>
      </c>
      <c r="AW25" s="13">
        <f t="shared" si="65"/>
        <v>74</v>
      </c>
      <c r="AX25" s="12"/>
      <c r="AY25" s="12"/>
      <c r="AZ25" s="12"/>
      <c r="BA25" s="12"/>
      <c r="BB25" s="12"/>
      <c r="BC25" s="12"/>
      <c r="BD25" s="12"/>
      <c r="BE25" s="12"/>
      <c r="BF25" s="12"/>
      <c r="BG25" s="12"/>
      <c r="BH25" s="13">
        <f t="shared" si="66"/>
        <v>0</v>
      </c>
      <c r="BI25" s="13">
        <f t="shared" si="67"/>
        <v>74</v>
      </c>
      <c r="BJ25" s="13">
        <f t="shared" si="68"/>
        <v>9</v>
      </c>
      <c r="BK25" s="13">
        <f t="shared" si="69"/>
        <v>13</v>
      </c>
      <c r="BL25" s="13">
        <f t="shared" si="70"/>
        <v>11</v>
      </c>
      <c r="BM25" s="13">
        <f t="shared" si="71"/>
        <v>11</v>
      </c>
      <c r="BN25" s="13">
        <f t="shared" si="72"/>
        <v>9</v>
      </c>
      <c r="BO25" s="13">
        <f t="shared" si="73"/>
        <v>13</v>
      </c>
      <c r="BP25" s="13">
        <f t="shared" si="74"/>
        <v>11</v>
      </c>
      <c r="BQ25" s="13">
        <f t="shared" si="75"/>
        <v>11</v>
      </c>
      <c r="BR25" s="13">
        <f>IF($M25=Constants!$D$2,RANK($BM25,$BM$4:$BM$60,1),"-")</f>
        <v>11</v>
      </c>
      <c r="BS25" s="13">
        <f t="shared" si="76"/>
        <v>9</v>
      </c>
      <c r="BT25" s="13" t="str">
        <f>IF($N25=Constants!$B$2,RANK($BM25,$BM$4:$BM$60,1),"-")</f>
        <v>-</v>
      </c>
      <c r="BU25" s="13" t="str">
        <f t="shared" si="77"/>
        <v/>
      </c>
      <c r="BV25" s="13" t="str">
        <f>IF($N25=Constants!$B$3,RANK($BM25,$BM$4:$BM$60,1),"-")</f>
        <v>-</v>
      </c>
      <c r="BW25" s="13" t="str">
        <f t="shared" si="78"/>
        <v/>
      </c>
      <c r="BX25" s="13">
        <f>IF($N25=Constants!$B$4,RANK($BM25,$BM$4:$BM$60,1),"-")</f>
        <v>11</v>
      </c>
      <c r="BY25" s="13">
        <f t="shared" si="79"/>
        <v>1</v>
      </c>
      <c r="BZ25" s="13" t="str">
        <f>IF($M25=Constants!$D$3,RANK($BM25,$BM$4:$BM$60,1),"-")</f>
        <v>-</v>
      </c>
      <c r="CA25" s="13" t="str">
        <f t="shared" si="80"/>
        <v/>
      </c>
      <c r="CB25" s="13" t="str">
        <f>IF($N25=Constants!$B$5,RANK($BM25,$BM$4:$BM$60,1),"-")</f>
        <v>-</v>
      </c>
      <c r="CC25" s="13" t="str">
        <f t="shared" si="81"/>
        <v/>
      </c>
      <c r="CD25" s="13" t="str">
        <f>IF($N25=Constants!$B$6,RANK($BM25,$BM$4:$BM$60,1),"-")</f>
        <v>-</v>
      </c>
      <c r="CE25" s="13" t="str">
        <f t="shared" si="82"/>
        <v/>
      </c>
      <c r="CF25" s="13" t="str">
        <f>IF($N25=Constants!$B$7,RANK($BM25,$BM$4:$BM$60,1),"-")</f>
        <v>-</v>
      </c>
      <c r="CG25" s="13" t="str">
        <f t="shared" si="83"/>
        <v/>
      </c>
      <c r="CH25" s="13" t="str">
        <f>IF($G25=Constants!$C$4,RANK($BM25,$BM$4:$BM$60,1),"-")</f>
        <v>-</v>
      </c>
      <c r="CI25" s="13" t="str">
        <f t="shared" si="84"/>
        <v xml:space="preserve"> </v>
      </c>
      <c r="CJ25" s="13">
        <f>IF($G25=Constants!$C$2,RANK($BM25,$BM$4:$BM$60,1),"-")</f>
        <v>11</v>
      </c>
      <c r="CK25" s="13">
        <f t="shared" si="85"/>
        <v>5</v>
      </c>
      <c r="CL25" s="13" t="str">
        <f t="shared" si="86"/>
        <v>1</v>
      </c>
      <c r="CM25" s="13">
        <f t="shared" si="87"/>
        <v>5</v>
      </c>
      <c r="CN25" s="13" t="str">
        <f t="shared" si="88"/>
        <v xml:space="preserve"> </v>
      </c>
      <c r="CP25" s="3">
        <f t="shared" si="89"/>
        <v>3</v>
      </c>
      <c r="CQ25" s="3">
        <f t="shared" si="90"/>
        <v>0</v>
      </c>
      <c r="CR25" s="3">
        <f t="shared" si="91"/>
        <v>11</v>
      </c>
      <c r="CS25" s="3">
        <f t="shared" si="92"/>
        <v>11</v>
      </c>
      <c r="CT25" s="3">
        <f t="shared" si="93"/>
        <v>1</v>
      </c>
      <c r="CU25" s="3">
        <f t="shared" si="94"/>
        <v>0</v>
      </c>
      <c r="CV25" s="3">
        <f t="shared" si="95"/>
        <v>11</v>
      </c>
      <c r="CW25" s="3">
        <f t="shared" si="96"/>
        <v>11</v>
      </c>
      <c r="CX25" s="3">
        <f t="shared" si="97"/>
        <v>4</v>
      </c>
      <c r="CY25" s="3">
        <f t="shared" si="98"/>
        <v>0</v>
      </c>
      <c r="CZ25" s="3">
        <f t="shared" si="99"/>
        <v>11</v>
      </c>
      <c r="DA25" s="3">
        <f t="shared" si="100"/>
        <v>11</v>
      </c>
      <c r="DB25" s="3">
        <f t="shared" si="101"/>
        <v>6</v>
      </c>
      <c r="DC25" s="3">
        <f t="shared" si="102"/>
        <v>0</v>
      </c>
      <c r="DD25" s="3">
        <f t="shared" si="103"/>
        <v>11</v>
      </c>
      <c r="DE25" s="3">
        <f t="shared" si="104"/>
        <v>11</v>
      </c>
      <c r="DF25" s="3">
        <f t="shared" si="105"/>
        <v>7</v>
      </c>
      <c r="DG25" s="3">
        <f t="shared" si="106"/>
        <v>0</v>
      </c>
      <c r="DH25" s="3">
        <f t="shared" si="107"/>
        <v>11</v>
      </c>
      <c r="DI25" s="3">
        <f t="shared" si="108"/>
        <v>11</v>
      </c>
      <c r="DJ25" s="3">
        <f t="shared" si="109"/>
        <v>0</v>
      </c>
      <c r="DK25" s="3">
        <f t="shared" si="110"/>
        <v>0</v>
      </c>
      <c r="DL25" s="3">
        <f t="shared" si="111"/>
        <v>11</v>
      </c>
      <c r="DM25" s="3">
        <f t="shared" si="112"/>
        <v>11</v>
      </c>
      <c r="DN25" s="3">
        <f t="shared" si="113"/>
        <v>2</v>
      </c>
      <c r="DO25" s="3">
        <f t="shared" si="114"/>
        <v>0</v>
      </c>
      <c r="DP25" s="3">
        <f t="shared" si="115"/>
        <v>11</v>
      </c>
      <c r="DQ25" s="3">
        <f t="shared" si="116"/>
        <v>11</v>
      </c>
      <c r="DS25" s="3">
        <f t="shared" si="117"/>
        <v>3</v>
      </c>
      <c r="DT25" s="3">
        <f t="shared" si="118"/>
        <v>0</v>
      </c>
      <c r="DU25" s="3">
        <f t="shared" si="119"/>
        <v>11</v>
      </c>
      <c r="DV25" s="3">
        <f t="shared" si="120"/>
        <v>11</v>
      </c>
      <c r="DW25" s="3">
        <f t="shared" si="121"/>
        <v>1</v>
      </c>
      <c r="DX25" s="3">
        <f t="shared" si="122"/>
        <v>0</v>
      </c>
      <c r="DY25" s="3">
        <f t="shared" si="123"/>
        <v>11</v>
      </c>
      <c r="DZ25" s="3">
        <f t="shared" si="124"/>
        <v>11</v>
      </c>
      <c r="EA25" s="3">
        <f t="shared" si="125"/>
        <v>4</v>
      </c>
      <c r="EB25" s="3">
        <f t="shared" si="126"/>
        <v>0</v>
      </c>
      <c r="EC25" s="3">
        <f t="shared" si="127"/>
        <v>11</v>
      </c>
      <c r="ED25" s="3">
        <f t="shared" si="128"/>
        <v>11</v>
      </c>
      <c r="EE25" s="3">
        <f t="shared" si="129"/>
        <v>6</v>
      </c>
      <c r="EF25" s="3">
        <f t="shared" si="130"/>
        <v>0</v>
      </c>
      <c r="EG25" s="3">
        <f t="shared" si="131"/>
        <v>11</v>
      </c>
      <c r="EH25" s="3">
        <f t="shared" si="132"/>
        <v>11</v>
      </c>
      <c r="EI25" s="3">
        <f t="shared" si="133"/>
        <v>7</v>
      </c>
      <c r="EJ25" s="3">
        <f t="shared" si="134"/>
        <v>0</v>
      </c>
      <c r="EK25" s="3">
        <f t="shared" si="135"/>
        <v>11</v>
      </c>
      <c r="EL25" s="3">
        <f t="shared" si="136"/>
        <v>11</v>
      </c>
      <c r="EM25" s="3">
        <f t="shared" si="137"/>
        <v>0</v>
      </c>
      <c r="EN25" s="3">
        <f t="shared" si="138"/>
        <v>0</v>
      </c>
      <c r="EO25" s="3">
        <f t="shared" si="139"/>
        <v>11</v>
      </c>
      <c r="EP25" s="3">
        <f t="shared" si="140"/>
        <v>11</v>
      </c>
      <c r="EQ25" s="3">
        <f t="shared" si="141"/>
        <v>2</v>
      </c>
      <c r="ER25" s="3">
        <f t="shared" si="142"/>
        <v>0</v>
      </c>
      <c r="ES25" s="3">
        <f t="shared" si="143"/>
        <v>11</v>
      </c>
      <c r="ET25" s="3">
        <f t="shared" si="144"/>
        <v>11</v>
      </c>
      <c r="EX25" s="3">
        <f t="shared" si="145"/>
        <v>74</v>
      </c>
      <c r="EY25" s="3" t="str">
        <f t="shared" si="146"/>
        <v>YES</v>
      </c>
      <c r="EZ25" s="3">
        <f t="shared" si="147"/>
        <v>74</v>
      </c>
      <c r="FA25" s="3" t="str">
        <f t="shared" si="148"/>
        <v>YES</v>
      </c>
      <c r="FC25" s="3">
        <f t="shared" si="149"/>
        <v>2</v>
      </c>
      <c r="FD25" s="3">
        <f t="shared" si="150"/>
        <v>0</v>
      </c>
      <c r="FE25" s="3">
        <f t="shared" si="151"/>
        <v>13</v>
      </c>
      <c r="FF25" s="3">
        <f t="shared" si="152"/>
        <v>13</v>
      </c>
      <c r="FG25" s="3">
        <f t="shared" si="153"/>
        <v>0</v>
      </c>
      <c r="FH25" s="3">
        <f t="shared" si="154"/>
        <v>0</v>
      </c>
      <c r="FI25" s="3">
        <f t="shared" si="155"/>
        <v>13</v>
      </c>
      <c r="FJ25" s="3">
        <f t="shared" si="156"/>
        <v>13</v>
      </c>
      <c r="FK25" s="3">
        <f t="shared" si="157"/>
        <v>1</v>
      </c>
      <c r="FL25" s="3">
        <f t="shared" si="158"/>
        <v>0</v>
      </c>
      <c r="FM25" s="3">
        <f t="shared" si="159"/>
        <v>13</v>
      </c>
      <c r="FN25" s="3">
        <f t="shared" si="160"/>
        <v>13</v>
      </c>
      <c r="FO25" s="3">
        <f t="shared" si="161"/>
        <v>5</v>
      </c>
      <c r="FP25" s="3">
        <f t="shared" si="162"/>
        <v>0</v>
      </c>
      <c r="FQ25" s="3">
        <f t="shared" si="163"/>
        <v>13</v>
      </c>
      <c r="FR25" s="3">
        <f t="shared" si="164"/>
        <v>13</v>
      </c>
      <c r="FS25" s="3">
        <f t="shared" si="165"/>
        <v>6</v>
      </c>
      <c r="FT25" s="3">
        <f t="shared" si="166"/>
        <v>0</v>
      </c>
      <c r="FU25" s="3">
        <f t="shared" si="167"/>
        <v>13</v>
      </c>
      <c r="FV25" s="3">
        <f t="shared" si="168"/>
        <v>13</v>
      </c>
      <c r="FW25" s="3">
        <f t="shared" si="169"/>
        <v>0</v>
      </c>
      <c r="FX25" s="3">
        <f t="shared" si="170"/>
        <v>0</v>
      </c>
      <c r="FY25" s="3">
        <f t="shared" si="171"/>
        <v>13</v>
      </c>
      <c r="FZ25" s="3">
        <f t="shared" si="172"/>
        <v>13</v>
      </c>
      <c r="GA25" s="3">
        <f t="shared" si="173"/>
        <v>2</v>
      </c>
      <c r="GB25" s="3">
        <f t="shared" si="174"/>
        <v>0</v>
      </c>
      <c r="GC25" s="3">
        <f t="shared" si="175"/>
        <v>13</v>
      </c>
      <c r="GD25" s="3">
        <f t="shared" si="176"/>
        <v>13</v>
      </c>
      <c r="GG25" s="3">
        <f t="shared" si="177"/>
        <v>1</v>
      </c>
      <c r="GH25" s="3">
        <f t="shared" si="178"/>
        <v>0</v>
      </c>
      <c r="GI25" s="3">
        <f t="shared" si="179"/>
        <v>9</v>
      </c>
      <c r="GJ25" s="3">
        <f t="shared" si="180"/>
        <v>9</v>
      </c>
      <c r="GK25" s="3">
        <f t="shared" si="181"/>
        <v>0</v>
      </c>
      <c r="GL25" s="3">
        <f t="shared" si="182"/>
        <v>0.01</v>
      </c>
      <c r="GM25" s="3">
        <f t="shared" si="183"/>
        <v>9.01</v>
      </c>
      <c r="GN25" s="3">
        <f t="shared" si="184"/>
        <v>9</v>
      </c>
      <c r="GO25" s="3">
        <f t="shared" si="185"/>
        <v>1</v>
      </c>
      <c r="GP25" s="3">
        <f t="shared" si="186"/>
        <v>5.0000000000000001E-3</v>
      </c>
      <c r="GQ25" s="3">
        <f t="shared" si="187"/>
        <v>9.0050000000000008</v>
      </c>
      <c r="GR25" s="3">
        <f t="shared" si="188"/>
        <v>9</v>
      </c>
      <c r="GS25" s="3">
        <f t="shared" si="189"/>
        <v>1</v>
      </c>
      <c r="GT25" s="3">
        <f t="shared" si="190"/>
        <v>0.01</v>
      </c>
      <c r="GU25" s="3">
        <f t="shared" si="191"/>
        <v>9.01</v>
      </c>
      <c r="GV25" s="3">
        <f t="shared" si="192"/>
        <v>9</v>
      </c>
      <c r="GW25" s="3">
        <f t="shared" si="193"/>
        <v>4</v>
      </c>
      <c r="GX25" s="3">
        <f t="shared" si="194"/>
        <v>1E-3</v>
      </c>
      <c r="GY25" s="3">
        <f t="shared" si="195"/>
        <v>9.0009999999999994</v>
      </c>
      <c r="GZ25" s="3">
        <f t="shared" si="196"/>
        <v>9</v>
      </c>
      <c r="HA25" s="3">
        <f t="shared" si="197"/>
        <v>0</v>
      </c>
      <c r="HB25" s="3">
        <f t="shared" si="198"/>
        <v>0</v>
      </c>
      <c r="HC25" s="3">
        <f t="shared" si="199"/>
        <v>9</v>
      </c>
      <c r="HD25" s="3">
        <f t="shared" si="200"/>
        <v>9</v>
      </c>
      <c r="HE25" s="3">
        <f t="shared" si="201"/>
        <v>1</v>
      </c>
      <c r="HF25" s="3">
        <f t="shared" si="202"/>
        <v>0</v>
      </c>
      <c r="HG25" s="3">
        <f t="shared" si="203"/>
        <v>9</v>
      </c>
      <c r="HH25" s="3">
        <f t="shared" si="204"/>
        <v>9</v>
      </c>
    </row>
    <row r="26" spans="1:216" x14ac:dyDescent="0.2">
      <c r="A26" s="3">
        <f t="shared" si="60"/>
        <v>1</v>
      </c>
      <c r="B26" s="12">
        <v>24</v>
      </c>
      <c r="C26" s="27" t="s">
        <v>102</v>
      </c>
      <c r="D26" s="21"/>
      <c r="E26" s="21" t="s">
        <v>117</v>
      </c>
      <c r="F26" s="12">
        <v>1500</v>
      </c>
      <c r="G26" s="12" t="s">
        <v>47</v>
      </c>
      <c r="H26" s="12"/>
      <c r="I26" s="12"/>
      <c r="J26" s="12"/>
      <c r="K26" s="12"/>
      <c r="L26" s="12"/>
      <c r="M26" s="12" t="s">
        <v>76</v>
      </c>
      <c r="N26" s="12" t="s">
        <v>52</v>
      </c>
      <c r="O26" s="26">
        <v>0</v>
      </c>
      <c r="P26" s="26">
        <v>0</v>
      </c>
      <c r="Q26" s="26">
        <v>0</v>
      </c>
      <c r="R26" s="26">
        <v>0</v>
      </c>
      <c r="S26" s="26">
        <v>0</v>
      </c>
      <c r="T26" s="26">
        <v>4</v>
      </c>
      <c r="U26" s="26">
        <v>0</v>
      </c>
      <c r="V26" s="26">
        <v>3</v>
      </c>
      <c r="W26" s="12"/>
      <c r="X26" s="12"/>
      <c r="Y26" s="13">
        <f t="shared" si="61"/>
        <v>7</v>
      </c>
      <c r="Z26" s="26">
        <v>0</v>
      </c>
      <c r="AA26" s="26">
        <v>0</v>
      </c>
      <c r="AB26" s="26">
        <v>0</v>
      </c>
      <c r="AC26" s="26">
        <v>0</v>
      </c>
      <c r="AD26" s="26">
        <v>0</v>
      </c>
      <c r="AE26" s="26">
        <v>2</v>
      </c>
      <c r="AF26" s="26">
        <v>0</v>
      </c>
      <c r="AG26" s="26">
        <v>3</v>
      </c>
      <c r="AH26" s="12"/>
      <c r="AI26" s="12"/>
      <c r="AJ26" s="13">
        <f t="shared" si="62"/>
        <v>5</v>
      </c>
      <c r="AK26" s="13">
        <f t="shared" si="63"/>
        <v>12</v>
      </c>
      <c r="AL26" s="26">
        <v>1</v>
      </c>
      <c r="AM26" s="26">
        <v>0</v>
      </c>
      <c r="AN26" s="26">
        <v>2</v>
      </c>
      <c r="AO26" s="26">
        <v>0</v>
      </c>
      <c r="AP26" s="26">
        <v>0</v>
      </c>
      <c r="AQ26" s="26">
        <v>0</v>
      </c>
      <c r="AR26" s="26">
        <v>0</v>
      </c>
      <c r="AS26" s="26">
        <v>3</v>
      </c>
      <c r="AT26" s="12"/>
      <c r="AU26" s="12"/>
      <c r="AV26" s="13">
        <f t="shared" si="64"/>
        <v>6</v>
      </c>
      <c r="AW26" s="13">
        <f t="shared" si="65"/>
        <v>18</v>
      </c>
      <c r="AX26" s="12"/>
      <c r="AY26" s="12"/>
      <c r="AZ26" s="12"/>
      <c r="BA26" s="12"/>
      <c r="BB26" s="12"/>
      <c r="BC26" s="12"/>
      <c r="BD26" s="12"/>
      <c r="BE26" s="12"/>
      <c r="BF26" s="12"/>
      <c r="BG26" s="12"/>
      <c r="BH26" s="13">
        <f t="shared" si="66"/>
        <v>0</v>
      </c>
      <c r="BI26" s="13">
        <f t="shared" si="67"/>
        <v>18</v>
      </c>
      <c r="BJ26" s="13">
        <f t="shared" si="68"/>
        <v>1</v>
      </c>
      <c r="BK26" s="13">
        <f t="shared" si="69"/>
        <v>1</v>
      </c>
      <c r="BL26" s="13">
        <f t="shared" si="70"/>
        <v>1</v>
      </c>
      <c r="BM26" s="13">
        <f t="shared" si="71"/>
        <v>1</v>
      </c>
      <c r="BN26" s="13">
        <f t="shared" si="72"/>
        <v>1</v>
      </c>
      <c r="BO26" s="13">
        <f t="shared" si="73"/>
        <v>1</v>
      </c>
      <c r="BP26" s="13">
        <f t="shared" si="74"/>
        <v>1</v>
      </c>
      <c r="BQ26" s="13">
        <f t="shared" si="75"/>
        <v>1</v>
      </c>
      <c r="BR26" s="13">
        <f>IF($M26=Constants!$D$2,RANK($BM26,$BM$4:$BM$60,1),"-")</f>
        <v>1</v>
      </c>
      <c r="BS26" s="13">
        <f t="shared" si="76"/>
        <v>1</v>
      </c>
      <c r="BT26" s="13">
        <f>IF($N26=Constants!$B$2,RANK($BM26,$BM$4:$BM$60,1),"-")</f>
        <v>1</v>
      </c>
      <c r="BU26" s="13">
        <f t="shared" si="77"/>
        <v>1</v>
      </c>
      <c r="BV26" s="13" t="str">
        <f>IF($N26=Constants!$B$3,RANK($BM26,$BM$4:$BM$60,1),"-")</f>
        <v>-</v>
      </c>
      <c r="BW26" s="13" t="str">
        <f t="shared" si="78"/>
        <v/>
      </c>
      <c r="BX26" s="13" t="str">
        <f>IF($N26=Constants!$B$4,RANK($BM26,$BM$4:$BM$60,1),"-")</f>
        <v>-</v>
      </c>
      <c r="BY26" s="13" t="str">
        <f t="shared" si="79"/>
        <v/>
      </c>
      <c r="BZ26" s="13" t="str">
        <f>IF($M26=Constants!$D$3,RANK($BM26,$BM$4:$BM$60,1),"-")</f>
        <v>-</v>
      </c>
      <c r="CA26" s="13" t="str">
        <f t="shared" si="80"/>
        <v/>
      </c>
      <c r="CB26" s="13" t="str">
        <f>IF($N26=Constants!$B$5,RANK($BM26,$BM$4:$BM$60,1),"-")</f>
        <v>-</v>
      </c>
      <c r="CC26" s="13" t="str">
        <f t="shared" si="81"/>
        <v/>
      </c>
      <c r="CD26" s="13" t="str">
        <f>IF($N26=Constants!$B$6,RANK($BM26,$BM$4:$BM$60,1),"-")</f>
        <v>-</v>
      </c>
      <c r="CE26" s="13" t="str">
        <f t="shared" si="82"/>
        <v/>
      </c>
      <c r="CF26" s="13" t="str">
        <f>IF($N26=Constants!$B$7,RANK($BM26,$BM$4:$BM$60,1),"-")</f>
        <v>-</v>
      </c>
      <c r="CG26" s="13" t="str">
        <f t="shared" si="83"/>
        <v/>
      </c>
      <c r="CH26" s="13" t="str">
        <f>IF($G26=Constants!$C$4,RANK($BM26,$BM$4:$BM$60,1),"-")</f>
        <v>-</v>
      </c>
      <c r="CI26" s="13" t="str">
        <f t="shared" si="84"/>
        <v xml:space="preserve"> </v>
      </c>
      <c r="CJ26" s="13" t="str">
        <f>IF($G26=Constants!$C$2,RANK($BM26,$BM$4:$BM$60,1),"-")</f>
        <v>-</v>
      </c>
      <c r="CK26" s="13" t="str">
        <f t="shared" si="85"/>
        <v xml:space="preserve"> </v>
      </c>
      <c r="CL26" s="13" t="str">
        <f t="shared" si="86"/>
        <v>1</v>
      </c>
      <c r="CM26" s="13" t="str">
        <f t="shared" si="87"/>
        <v xml:space="preserve"> </v>
      </c>
      <c r="CN26" s="13" t="str">
        <f t="shared" si="88"/>
        <v xml:space="preserve"> </v>
      </c>
      <c r="CP26" s="3">
        <f t="shared" si="89"/>
        <v>17</v>
      </c>
      <c r="CQ26" s="3">
        <f t="shared" si="90"/>
        <v>0</v>
      </c>
      <c r="CR26" s="3">
        <f t="shared" si="91"/>
        <v>1</v>
      </c>
      <c r="CS26" s="3">
        <f t="shared" si="92"/>
        <v>1</v>
      </c>
      <c r="CT26" s="3">
        <f t="shared" si="93"/>
        <v>1</v>
      </c>
      <c r="CU26" s="3">
        <f t="shared" si="94"/>
        <v>0</v>
      </c>
      <c r="CV26" s="3">
        <f t="shared" si="95"/>
        <v>1</v>
      </c>
      <c r="CW26" s="3">
        <f t="shared" si="96"/>
        <v>1</v>
      </c>
      <c r="CX26" s="3">
        <f t="shared" si="97"/>
        <v>2</v>
      </c>
      <c r="CY26" s="3">
        <f t="shared" si="98"/>
        <v>0</v>
      </c>
      <c r="CZ26" s="3">
        <f t="shared" si="99"/>
        <v>1</v>
      </c>
      <c r="DA26" s="3">
        <f t="shared" si="100"/>
        <v>1</v>
      </c>
      <c r="DB26" s="3">
        <f t="shared" si="101"/>
        <v>3</v>
      </c>
      <c r="DC26" s="3">
        <f t="shared" si="102"/>
        <v>0</v>
      </c>
      <c r="DD26" s="3">
        <f t="shared" si="103"/>
        <v>1</v>
      </c>
      <c r="DE26" s="3">
        <f t="shared" si="104"/>
        <v>1</v>
      </c>
      <c r="DF26" s="3">
        <f t="shared" si="105"/>
        <v>1</v>
      </c>
      <c r="DG26" s="3">
        <f t="shared" si="106"/>
        <v>0</v>
      </c>
      <c r="DH26" s="3">
        <f t="shared" si="107"/>
        <v>1</v>
      </c>
      <c r="DI26" s="3">
        <f t="shared" si="108"/>
        <v>1</v>
      </c>
      <c r="DJ26" s="3">
        <f t="shared" si="109"/>
        <v>0</v>
      </c>
      <c r="DK26" s="3">
        <f t="shared" si="110"/>
        <v>0</v>
      </c>
      <c r="DL26" s="3">
        <f t="shared" si="111"/>
        <v>1</v>
      </c>
      <c r="DM26" s="3">
        <f t="shared" si="112"/>
        <v>1</v>
      </c>
      <c r="DN26" s="3">
        <f t="shared" si="113"/>
        <v>0</v>
      </c>
      <c r="DO26" s="3">
        <f t="shared" si="114"/>
        <v>0</v>
      </c>
      <c r="DP26" s="3">
        <f t="shared" si="115"/>
        <v>1</v>
      </c>
      <c r="DQ26" s="3">
        <f t="shared" si="116"/>
        <v>1</v>
      </c>
      <c r="DS26" s="3">
        <f t="shared" si="117"/>
        <v>17</v>
      </c>
      <c r="DT26" s="3">
        <f t="shared" si="118"/>
        <v>0</v>
      </c>
      <c r="DU26" s="3">
        <f t="shared" si="119"/>
        <v>1</v>
      </c>
      <c r="DV26" s="3">
        <f t="shared" si="120"/>
        <v>1</v>
      </c>
      <c r="DW26" s="3">
        <f t="shared" si="121"/>
        <v>1</v>
      </c>
      <c r="DX26" s="3">
        <f t="shared" si="122"/>
        <v>0</v>
      </c>
      <c r="DY26" s="3">
        <f t="shared" si="123"/>
        <v>1</v>
      </c>
      <c r="DZ26" s="3">
        <f t="shared" si="124"/>
        <v>1</v>
      </c>
      <c r="EA26" s="3">
        <f t="shared" si="125"/>
        <v>2</v>
      </c>
      <c r="EB26" s="3">
        <f t="shared" si="126"/>
        <v>0</v>
      </c>
      <c r="EC26" s="3">
        <f t="shared" si="127"/>
        <v>1</v>
      </c>
      <c r="ED26" s="3">
        <f t="shared" si="128"/>
        <v>1</v>
      </c>
      <c r="EE26" s="3">
        <f t="shared" si="129"/>
        <v>3</v>
      </c>
      <c r="EF26" s="3">
        <f t="shared" si="130"/>
        <v>0</v>
      </c>
      <c r="EG26" s="3">
        <f t="shared" si="131"/>
        <v>1</v>
      </c>
      <c r="EH26" s="3">
        <f t="shared" si="132"/>
        <v>1</v>
      </c>
      <c r="EI26" s="3">
        <f t="shared" si="133"/>
        <v>1</v>
      </c>
      <c r="EJ26" s="3">
        <f t="shared" si="134"/>
        <v>0</v>
      </c>
      <c r="EK26" s="3">
        <f t="shared" si="135"/>
        <v>1</v>
      </c>
      <c r="EL26" s="3">
        <f t="shared" si="136"/>
        <v>1</v>
      </c>
      <c r="EM26" s="3">
        <f t="shared" si="137"/>
        <v>0</v>
      </c>
      <c r="EN26" s="3">
        <f t="shared" si="138"/>
        <v>0</v>
      </c>
      <c r="EO26" s="3">
        <f t="shared" si="139"/>
        <v>1</v>
      </c>
      <c r="EP26" s="3">
        <f t="shared" si="140"/>
        <v>1</v>
      </c>
      <c r="EQ26" s="3">
        <f t="shared" si="141"/>
        <v>0</v>
      </c>
      <c r="ER26" s="3">
        <f t="shared" si="142"/>
        <v>0</v>
      </c>
      <c r="ES26" s="3">
        <f t="shared" si="143"/>
        <v>1</v>
      </c>
      <c r="ET26" s="3">
        <f t="shared" si="144"/>
        <v>1</v>
      </c>
      <c r="EX26" s="3">
        <f t="shared" si="145"/>
        <v>18</v>
      </c>
      <c r="EY26" s="3" t="str">
        <f t="shared" si="146"/>
        <v>YES</v>
      </c>
      <c r="EZ26" s="3">
        <f t="shared" si="147"/>
        <v>18</v>
      </c>
      <c r="FA26" s="3" t="str">
        <f t="shared" si="148"/>
        <v>YES</v>
      </c>
      <c r="FC26" s="3">
        <f t="shared" si="149"/>
        <v>12</v>
      </c>
      <c r="FD26" s="3">
        <f t="shared" si="150"/>
        <v>0</v>
      </c>
      <c r="FE26" s="3">
        <f t="shared" si="151"/>
        <v>1</v>
      </c>
      <c r="FF26" s="3">
        <f t="shared" si="152"/>
        <v>1</v>
      </c>
      <c r="FG26" s="3">
        <f t="shared" si="153"/>
        <v>0</v>
      </c>
      <c r="FH26" s="3">
        <f t="shared" si="154"/>
        <v>0</v>
      </c>
      <c r="FI26" s="3">
        <f t="shared" si="155"/>
        <v>1</v>
      </c>
      <c r="FJ26" s="3">
        <f t="shared" si="156"/>
        <v>1</v>
      </c>
      <c r="FK26" s="3">
        <f t="shared" si="157"/>
        <v>1</v>
      </c>
      <c r="FL26" s="3">
        <f t="shared" si="158"/>
        <v>0</v>
      </c>
      <c r="FM26" s="3">
        <f t="shared" si="159"/>
        <v>1</v>
      </c>
      <c r="FN26" s="3">
        <f t="shared" si="160"/>
        <v>1</v>
      </c>
      <c r="FO26" s="3">
        <f t="shared" si="161"/>
        <v>2</v>
      </c>
      <c r="FP26" s="3">
        <f t="shared" si="162"/>
        <v>0</v>
      </c>
      <c r="FQ26" s="3">
        <f t="shared" si="163"/>
        <v>1</v>
      </c>
      <c r="FR26" s="3">
        <f t="shared" si="164"/>
        <v>1</v>
      </c>
      <c r="FS26" s="3">
        <f t="shared" si="165"/>
        <v>1</v>
      </c>
      <c r="FT26" s="3">
        <f t="shared" si="166"/>
        <v>0</v>
      </c>
      <c r="FU26" s="3">
        <f t="shared" si="167"/>
        <v>1</v>
      </c>
      <c r="FV26" s="3">
        <f t="shared" si="168"/>
        <v>1</v>
      </c>
      <c r="FW26" s="3">
        <f t="shared" si="169"/>
        <v>0</v>
      </c>
      <c r="FX26" s="3">
        <f t="shared" si="170"/>
        <v>0</v>
      </c>
      <c r="FY26" s="3">
        <f t="shared" si="171"/>
        <v>1</v>
      </c>
      <c r="FZ26" s="3">
        <f t="shared" si="172"/>
        <v>1</v>
      </c>
      <c r="GA26" s="3">
        <f t="shared" si="173"/>
        <v>0</v>
      </c>
      <c r="GB26" s="3">
        <f t="shared" si="174"/>
        <v>0</v>
      </c>
      <c r="GC26" s="3">
        <f t="shared" si="175"/>
        <v>1</v>
      </c>
      <c r="GD26" s="3">
        <f t="shared" si="176"/>
        <v>1</v>
      </c>
      <c r="GG26" s="3">
        <f t="shared" si="177"/>
        <v>6</v>
      </c>
      <c r="GH26" s="3">
        <f t="shared" si="178"/>
        <v>0</v>
      </c>
      <c r="GI26" s="3">
        <f t="shared" si="179"/>
        <v>1</v>
      </c>
      <c r="GJ26" s="3">
        <f t="shared" si="180"/>
        <v>1</v>
      </c>
      <c r="GK26" s="3">
        <f t="shared" si="181"/>
        <v>0</v>
      </c>
      <c r="GL26" s="3">
        <f t="shared" si="182"/>
        <v>0</v>
      </c>
      <c r="GM26" s="3">
        <f t="shared" si="183"/>
        <v>1</v>
      </c>
      <c r="GN26" s="3">
        <f t="shared" si="184"/>
        <v>1</v>
      </c>
      <c r="GO26" s="3">
        <f t="shared" si="185"/>
        <v>0</v>
      </c>
      <c r="GP26" s="3">
        <f t="shared" si="186"/>
        <v>0</v>
      </c>
      <c r="GQ26" s="3">
        <f t="shared" si="187"/>
        <v>1</v>
      </c>
      <c r="GR26" s="3">
        <f t="shared" si="188"/>
        <v>1</v>
      </c>
      <c r="GS26" s="3">
        <f t="shared" si="189"/>
        <v>1</v>
      </c>
      <c r="GT26" s="3">
        <f t="shared" si="190"/>
        <v>0</v>
      </c>
      <c r="GU26" s="3">
        <f t="shared" si="191"/>
        <v>1</v>
      </c>
      <c r="GV26" s="3">
        <f t="shared" si="192"/>
        <v>1</v>
      </c>
      <c r="GW26" s="3">
        <f t="shared" si="193"/>
        <v>1</v>
      </c>
      <c r="GX26" s="3">
        <f t="shared" si="194"/>
        <v>0</v>
      </c>
      <c r="GY26" s="3">
        <f t="shared" si="195"/>
        <v>1</v>
      </c>
      <c r="GZ26" s="3">
        <f t="shared" si="196"/>
        <v>1</v>
      </c>
      <c r="HA26" s="3">
        <f t="shared" si="197"/>
        <v>0</v>
      </c>
      <c r="HB26" s="3">
        <f t="shared" si="198"/>
        <v>0</v>
      </c>
      <c r="HC26" s="3">
        <f t="shared" si="199"/>
        <v>1</v>
      </c>
      <c r="HD26" s="3">
        <f t="shared" si="200"/>
        <v>1</v>
      </c>
      <c r="HE26" s="3">
        <f t="shared" si="201"/>
        <v>0</v>
      </c>
      <c r="HF26" s="3">
        <f t="shared" si="202"/>
        <v>0</v>
      </c>
      <c r="HG26" s="3">
        <f t="shared" si="203"/>
        <v>1</v>
      </c>
      <c r="HH26" s="3">
        <f t="shared" si="204"/>
        <v>1</v>
      </c>
    </row>
    <row r="27" spans="1:216" x14ac:dyDescent="0.2">
      <c r="A27" s="3">
        <f t="shared" si="60"/>
        <v>24</v>
      </c>
      <c r="B27" s="12">
        <v>25</v>
      </c>
      <c r="C27" s="27" t="s">
        <v>103</v>
      </c>
      <c r="D27" s="21"/>
      <c r="E27" s="21" t="s">
        <v>123</v>
      </c>
      <c r="F27" s="12">
        <v>1340</v>
      </c>
      <c r="G27" s="12" t="s">
        <v>46</v>
      </c>
      <c r="H27" s="12"/>
      <c r="I27" s="12"/>
      <c r="J27" s="12"/>
      <c r="K27" s="12"/>
      <c r="L27" s="12"/>
      <c r="M27" s="12" t="s">
        <v>77</v>
      </c>
      <c r="N27" s="12" t="s">
        <v>73</v>
      </c>
      <c r="O27" s="26">
        <v>7</v>
      </c>
      <c r="P27" s="26">
        <v>4</v>
      </c>
      <c r="Q27" s="26">
        <v>10</v>
      </c>
      <c r="R27" s="26">
        <v>6</v>
      </c>
      <c r="S27" s="26">
        <v>5</v>
      </c>
      <c r="T27" s="26">
        <v>8</v>
      </c>
      <c r="U27" s="26">
        <v>4</v>
      </c>
      <c r="V27" s="26">
        <v>7</v>
      </c>
      <c r="W27" s="12"/>
      <c r="X27" s="12"/>
      <c r="Y27" s="13">
        <f t="shared" si="61"/>
        <v>51</v>
      </c>
      <c r="Z27" s="26">
        <v>7</v>
      </c>
      <c r="AA27" s="26">
        <v>1</v>
      </c>
      <c r="AB27" s="26">
        <v>2</v>
      </c>
      <c r="AC27" s="26">
        <v>7</v>
      </c>
      <c r="AD27" s="26">
        <v>3</v>
      </c>
      <c r="AE27" s="26">
        <v>5</v>
      </c>
      <c r="AF27" s="26">
        <v>5</v>
      </c>
      <c r="AG27" s="26">
        <v>7</v>
      </c>
      <c r="AH27" s="12"/>
      <c r="AI27" s="12"/>
      <c r="AJ27" s="13">
        <f t="shared" si="62"/>
        <v>37</v>
      </c>
      <c r="AK27" s="13">
        <f t="shared" si="63"/>
        <v>88</v>
      </c>
      <c r="AL27" s="26">
        <v>6</v>
      </c>
      <c r="AM27" s="26">
        <v>1</v>
      </c>
      <c r="AN27" s="26">
        <v>2</v>
      </c>
      <c r="AO27" s="26">
        <v>6</v>
      </c>
      <c r="AP27" s="26">
        <v>5</v>
      </c>
      <c r="AQ27" s="26">
        <v>5</v>
      </c>
      <c r="AR27" s="26">
        <v>4</v>
      </c>
      <c r="AS27" s="26">
        <v>6</v>
      </c>
      <c r="AT27" s="12"/>
      <c r="AU27" s="12"/>
      <c r="AV27" s="13">
        <f t="shared" si="64"/>
        <v>35</v>
      </c>
      <c r="AW27" s="13">
        <f t="shared" si="65"/>
        <v>123</v>
      </c>
      <c r="AX27" s="12"/>
      <c r="AY27" s="12"/>
      <c r="AZ27" s="12"/>
      <c r="BA27" s="12"/>
      <c r="BB27" s="12"/>
      <c r="BC27" s="12"/>
      <c r="BD27" s="12"/>
      <c r="BE27" s="12"/>
      <c r="BF27" s="12"/>
      <c r="BG27" s="12"/>
      <c r="BH27" s="13">
        <f t="shared" si="66"/>
        <v>0</v>
      </c>
      <c r="BI27" s="13">
        <f t="shared" si="67"/>
        <v>123</v>
      </c>
      <c r="BJ27" s="13">
        <f t="shared" si="68"/>
        <v>25</v>
      </c>
      <c r="BK27" s="13">
        <f t="shared" si="69"/>
        <v>24</v>
      </c>
      <c r="BL27" s="13">
        <f t="shared" si="70"/>
        <v>24</v>
      </c>
      <c r="BM27" s="13">
        <f t="shared" si="71"/>
        <v>24</v>
      </c>
      <c r="BN27" s="13">
        <f t="shared" si="72"/>
        <v>24</v>
      </c>
      <c r="BO27" s="13">
        <f t="shared" si="73"/>
        <v>24</v>
      </c>
      <c r="BP27" s="13">
        <f t="shared" si="74"/>
        <v>24</v>
      </c>
      <c r="BQ27" s="13">
        <f t="shared" si="75"/>
        <v>24</v>
      </c>
      <c r="BR27" s="13" t="str">
        <f>IF($M27=Constants!$D$2,RANK($BM27,$BM$4:$BM$60,1),"-")</f>
        <v>-</v>
      </c>
      <c r="BS27" s="13" t="str">
        <f t="shared" si="76"/>
        <v/>
      </c>
      <c r="BT27" s="13" t="str">
        <f>IF($N27=Constants!$B$2,RANK($BM27,$BM$4:$BM$60,1),"-")</f>
        <v>-</v>
      </c>
      <c r="BU27" s="13" t="str">
        <f t="shared" si="77"/>
        <v/>
      </c>
      <c r="BV27" s="13" t="str">
        <f>IF($N27=Constants!$B$3,RANK($BM27,$BM$4:$BM$60,1),"-")</f>
        <v>-</v>
      </c>
      <c r="BW27" s="13" t="str">
        <f t="shared" si="78"/>
        <v/>
      </c>
      <c r="BX27" s="13" t="str">
        <f>IF($N27=Constants!$B$4,RANK($BM27,$BM$4:$BM$60,1),"-")</f>
        <v>-</v>
      </c>
      <c r="BY27" s="13" t="str">
        <f t="shared" si="79"/>
        <v/>
      </c>
      <c r="BZ27" s="13">
        <f>IF($M27=Constants!$D$3,RANK($BM27,$BM$4:$BM$60,1),"-")</f>
        <v>24</v>
      </c>
      <c r="CA27" s="13">
        <f t="shared" si="80"/>
        <v>5</v>
      </c>
      <c r="CB27" s="13" t="str">
        <f>IF($N27=Constants!$B$5,RANK($BM27,$BM$4:$BM$60,1),"-")</f>
        <v>-</v>
      </c>
      <c r="CC27" s="13" t="str">
        <f t="shared" si="81"/>
        <v/>
      </c>
      <c r="CD27" s="13">
        <f>IF($N27=Constants!$B$6,RANK($BM27,$BM$4:$BM$60,1),"-")</f>
        <v>24</v>
      </c>
      <c r="CE27" s="13">
        <f t="shared" si="82"/>
        <v>3</v>
      </c>
      <c r="CF27" s="13" t="str">
        <f>IF($N27=Constants!$B$7,RANK($BM27,$BM$4:$BM$60,1),"-")</f>
        <v>-</v>
      </c>
      <c r="CG27" s="13" t="str">
        <f t="shared" si="83"/>
        <v/>
      </c>
      <c r="CH27" s="13" t="str">
        <f>IF($G27=Constants!$C$4,RANK($BM27,$BM$4:$BM$60,1),"-")</f>
        <v>-</v>
      </c>
      <c r="CI27" s="13" t="str">
        <f t="shared" si="84"/>
        <v xml:space="preserve"> </v>
      </c>
      <c r="CJ27" s="13">
        <f>IF($G27=Constants!$C$2,RANK($BM27,$BM$4:$BM$60,1),"-")</f>
        <v>24</v>
      </c>
      <c r="CK27" s="13">
        <f t="shared" si="85"/>
        <v>13</v>
      </c>
      <c r="CL27" s="13" t="str">
        <f t="shared" si="86"/>
        <v>3</v>
      </c>
      <c r="CM27" s="13">
        <f t="shared" si="87"/>
        <v>13</v>
      </c>
      <c r="CN27" s="13" t="str">
        <f t="shared" si="88"/>
        <v xml:space="preserve"> </v>
      </c>
      <c r="CP27" s="3">
        <f t="shared" si="89"/>
        <v>0</v>
      </c>
      <c r="CQ27" s="3">
        <f t="shared" si="90"/>
        <v>0</v>
      </c>
      <c r="CR27" s="3">
        <f t="shared" si="91"/>
        <v>24</v>
      </c>
      <c r="CS27" s="3">
        <f t="shared" si="92"/>
        <v>24</v>
      </c>
      <c r="CT27" s="3">
        <f t="shared" si="93"/>
        <v>2</v>
      </c>
      <c r="CU27" s="3">
        <f t="shared" si="94"/>
        <v>0</v>
      </c>
      <c r="CV27" s="3">
        <f t="shared" si="95"/>
        <v>24</v>
      </c>
      <c r="CW27" s="3">
        <f t="shared" si="96"/>
        <v>24</v>
      </c>
      <c r="CX27" s="3">
        <f t="shared" si="97"/>
        <v>2</v>
      </c>
      <c r="CY27" s="3">
        <f t="shared" si="98"/>
        <v>0</v>
      </c>
      <c r="CZ27" s="3">
        <f t="shared" si="99"/>
        <v>24</v>
      </c>
      <c r="DA27" s="3">
        <f t="shared" si="100"/>
        <v>24</v>
      </c>
      <c r="DB27" s="3">
        <f t="shared" si="101"/>
        <v>1</v>
      </c>
      <c r="DC27" s="3">
        <f t="shared" si="102"/>
        <v>0</v>
      </c>
      <c r="DD27" s="3">
        <f t="shared" si="103"/>
        <v>24</v>
      </c>
      <c r="DE27" s="3">
        <f t="shared" si="104"/>
        <v>24</v>
      </c>
      <c r="DF27" s="3">
        <f t="shared" si="105"/>
        <v>3</v>
      </c>
      <c r="DG27" s="3">
        <f t="shared" si="106"/>
        <v>0</v>
      </c>
      <c r="DH27" s="3">
        <f t="shared" si="107"/>
        <v>24</v>
      </c>
      <c r="DI27" s="3">
        <f t="shared" si="108"/>
        <v>24</v>
      </c>
      <c r="DJ27" s="3">
        <f t="shared" si="109"/>
        <v>5</v>
      </c>
      <c r="DK27" s="3">
        <f t="shared" si="110"/>
        <v>0</v>
      </c>
      <c r="DL27" s="3">
        <f t="shared" si="111"/>
        <v>24</v>
      </c>
      <c r="DM27" s="3">
        <f t="shared" si="112"/>
        <v>24</v>
      </c>
      <c r="DN27" s="3">
        <f t="shared" si="113"/>
        <v>4</v>
      </c>
      <c r="DO27" s="3">
        <f t="shared" si="114"/>
        <v>0</v>
      </c>
      <c r="DP27" s="3">
        <f t="shared" si="115"/>
        <v>24</v>
      </c>
      <c r="DQ27" s="3">
        <f t="shared" si="116"/>
        <v>24</v>
      </c>
      <c r="DS27" s="3">
        <f t="shared" si="117"/>
        <v>0</v>
      </c>
      <c r="DT27" s="3">
        <f t="shared" si="118"/>
        <v>0</v>
      </c>
      <c r="DU27" s="3">
        <f t="shared" si="119"/>
        <v>24</v>
      </c>
      <c r="DV27" s="3">
        <f t="shared" si="120"/>
        <v>24</v>
      </c>
      <c r="DW27" s="3">
        <f t="shared" si="121"/>
        <v>2</v>
      </c>
      <c r="DX27" s="3">
        <f t="shared" si="122"/>
        <v>0</v>
      </c>
      <c r="DY27" s="3">
        <f t="shared" si="123"/>
        <v>24</v>
      </c>
      <c r="DZ27" s="3">
        <f t="shared" si="124"/>
        <v>24</v>
      </c>
      <c r="EA27" s="3">
        <f t="shared" si="125"/>
        <v>2</v>
      </c>
      <c r="EB27" s="3">
        <f t="shared" si="126"/>
        <v>0</v>
      </c>
      <c r="EC27" s="3">
        <f t="shared" si="127"/>
        <v>24</v>
      </c>
      <c r="ED27" s="3">
        <f t="shared" si="128"/>
        <v>24</v>
      </c>
      <c r="EE27" s="3">
        <f t="shared" si="129"/>
        <v>1</v>
      </c>
      <c r="EF27" s="3">
        <f t="shared" si="130"/>
        <v>0</v>
      </c>
      <c r="EG27" s="3">
        <f t="shared" si="131"/>
        <v>24</v>
      </c>
      <c r="EH27" s="3">
        <f t="shared" si="132"/>
        <v>24</v>
      </c>
      <c r="EI27" s="3">
        <f t="shared" si="133"/>
        <v>3</v>
      </c>
      <c r="EJ27" s="3">
        <f t="shared" si="134"/>
        <v>0</v>
      </c>
      <c r="EK27" s="3">
        <f t="shared" si="135"/>
        <v>24</v>
      </c>
      <c r="EL27" s="3">
        <f t="shared" si="136"/>
        <v>24</v>
      </c>
      <c r="EM27" s="3">
        <f t="shared" si="137"/>
        <v>5</v>
      </c>
      <c r="EN27" s="3">
        <f t="shared" si="138"/>
        <v>0</v>
      </c>
      <c r="EO27" s="3">
        <f t="shared" si="139"/>
        <v>24</v>
      </c>
      <c r="EP27" s="3">
        <f t="shared" si="140"/>
        <v>24</v>
      </c>
      <c r="EQ27" s="3">
        <f t="shared" si="141"/>
        <v>4</v>
      </c>
      <c r="ER27" s="3">
        <f t="shared" si="142"/>
        <v>0</v>
      </c>
      <c r="ES27" s="3">
        <f t="shared" si="143"/>
        <v>24</v>
      </c>
      <c r="ET27" s="3">
        <f t="shared" si="144"/>
        <v>24</v>
      </c>
      <c r="EX27" s="3">
        <f t="shared" si="145"/>
        <v>123</v>
      </c>
      <c r="EY27" s="3" t="str">
        <f t="shared" si="146"/>
        <v>YES</v>
      </c>
      <c r="EZ27" s="3">
        <f t="shared" si="147"/>
        <v>123</v>
      </c>
      <c r="FA27" s="3" t="str">
        <f t="shared" si="148"/>
        <v>YES</v>
      </c>
      <c r="FC27" s="3">
        <f t="shared" si="149"/>
        <v>0</v>
      </c>
      <c r="FD27" s="3">
        <f t="shared" si="150"/>
        <v>1.9E-2</v>
      </c>
      <c r="FE27" s="3">
        <f t="shared" si="151"/>
        <v>24.018999999999998</v>
      </c>
      <c r="FF27" s="3">
        <f t="shared" si="152"/>
        <v>24</v>
      </c>
      <c r="FG27" s="3">
        <f t="shared" si="153"/>
        <v>1</v>
      </c>
      <c r="FH27" s="3">
        <f t="shared" si="154"/>
        <v>7.0000000000000001E-3</v>
      </c>
      <c r="FI27" s="3">
        <f t="shared" si="155"/>
        <v>24.007000000000001</v>
      </c>
      <c r="FJ27" s="3">
        <f t="shared" si="156"/>
        <v>24</v>
      </c>
      <c r="FK27" s="3">
        <f t="shared" si="157"/>
        <v>1</v>
      </c>
      <c r="FL27" s="3">
        <f t="shared" si="158"/>
        <v>0</v>
      </c>
      <c r="FM27" s="3">
        <f t="shared" si="159"/>
        <v>24</v>
      </c>
      <c r="FN27" s="3">
        <f t="shared" si="160"/>
        <v>24</v>
      </c>
      <c r="FO27" s="3">
        <f t="shared" si="161"/>
        <v>1</v>
      </c>
      <c r="FP27" s="3">
        <f t="shared" si="162"/>
        <v>0</v>
      </c>
      <c r="FQ27" s="3">
        <f t="shared" si="163"/>
        <v>24</v>
      </c>
      <c r="FR27" s="3">
        <f t="shared" si="164"/>
        <v>24</v>
      </c>
      <c r="FS27" s="3">
        <f t="shared" si="165"/>
        <v>2</v>
      </c>
      <c r="FT27" s="3">
        <f t="shared" si="166"/>
        <v>0</v>
      </c>
      <c r="FU27" s="3">
        <f t="shared" si="167"/>
        <v>24</v>
      </c>
      <c r="FV27" s="3">
        <f t="shared" si="168"/>
        <v>24</v>
      </c>
      <c r="FW27" s="3">
        <f t="shared" si="169"/>
        <v>3</v>
      </c>
      <c r="FX27" s="3">
        <f t="shared" si="170"/>
        <v>0</v>
      </c>
      <c r="FY27" s="3">
        <f t="shared" si="171"/>
        <v>24</v>
      </c>
      <c r="FZ27" s="3">
        <f t="shared" si="172"/>
        <v>24</v>
      </c>
      <c r="GA27" s="3">
        <f t="shared" si="173"/>
        <v>1</v>
      </c>
      <c r="GB27" s="3">
        <f t="shared" si="174"/>
        <v>0</v>
      </c>
      <c r="GC27" s="3">
        <f t="shared" si="175"/>
        <v>24</v>
      </c>
      <c r="GD27" s="3">
        <f t="shared" si="176"/>
        <v>24</v>
      </c>
      <c r="GG27" s="3">
        <f t="shared" si="177"/>
        <v>0</v>
      </c>
      <c r="GH27" s="3">
        <f t="shared" si="178"/>
        <v>0</v>
      </c>
      <c r="GI27" s="3">
        <f t="shared" si="179"/>
        <v>24</v>
      </c>
      <c r="GJ27" s="3">
        <f t="shared" si="180"/>
        <v>24</v>
      </c>
      <c r="GK27" s="3">
        <f t="shared" si="181"/>
        <v>0</v>
      </c>
      <c r="GL27" s="3">
        <f t="shared" si="182"/>
        <v>0.01</v>
      </c>
      <c r="GM27" s="3">
        <f t="shared" si="183"/>
        <v>24.01</v>
      </c>
      <c r="GN27" s="3">
        <f t="shared" si="184"/>
        <v>24</v>
      </c>
      <c r="GO27" s="3">
        <f t="shared" si="185"/>
        <v>0</v>
      </c>
      <c r="GP27" s="3">
        <f t="shared" si="186"/>
        <v>1.2E-2</v>
      </c>
      <c r="GQ27" s="3">
        <f t="shared" si="187"/>
        <v>24.012</v>
      </c>
      <c r="GR27" s="3">
        <f t="shared" si="188"/>
        <v>24</v>
      </c>
      <c r="GS27" s="3">
        <f t="shared" si="189"/>
        <v>0</v>
      </c>
      <c r="GT27" s="3">
        <f t="shared" si="190"/>
        <v>2.1999999999999999E-2</v>
      </c>
      <c r="GU27" s="3">
        <f t="shared" si="191"/>
        <v>24.021999999999998</v>
      </c>
      <c r="GV27" s="3">
        <f t="shared" si="192"/>
        <v>25</v>
      </c>
      <c r="GW27" s="3">
        <f t="shared" si="193"/>
        <v>2</v>
      </c>
      <c r="GX27" s="3">
        <f t="shared" si="194"/>
        <v>5.0000000000000001E-3</v>
      </c>
      <c r="GY27" s="3">
        <f t="shared" si="195"/>
        <v>25.004999999999999</v>
      </c>
      <c r="GZ27" s="3">
        <f t="shared" si="196"/>
        <v>25</v>
      </c>
      <c r="HA27" s="3">
        <f t="shared" si="197"/>
        <v>1</v>
      </c>
      <c r="HB27" s="3">
        <f t="shared" si="198"/>
        <v>0</v>
      </c>
      <c r="HC27" s="3">
        <f t="shared" si="199"/>
        <v>25</v>
      </c>
      <c r="HD27" s="3">
        <f t="shared" si="200"/>
        <v>25</v>
      </c>
      <c r="HE27" s="3">
        <f t="shared" si="201"/>
        <v>1</v>
      </c>
      <c r="HF27" s="3">
        <f t="shared" si="202"/>
        <v>0</v>
      </c>
      <c r="HG27" s="3">
        <f t="shared" si="203"/>
        <v>25</v>
      </c>
      <c r="HH27" s="3">
        <f t="shared" si="204"/>
        <v>25</v>
      </c>
    </row>
    <row r="28" spans="1:216" x14ac:dyDescent="0.2">
      <c r="A28" s="3">
        <f t="shared" si="60"/>
        <v>23</v>
      </c>
      <c r="B28" s="12">
        <v>26</v>
      </c>
      <c r="C28" s="27" t="s">
        <v>104</v>
      </c>
      <c r="D28" s="21"/>
      <c r="E28" s="21" t="s">
        <v>123</v>
      </c>
      <c r="F28" s="12">
        <v>1335</v>
      </c>
      <c r="G28" s="12" t="s">
        <v>46</v>
      </c>
      <c r="H28" s="12"/>
      <c r="I28" s="12"/>
      <c r="J28" s="12"/>
      <c r="K28" s="12"/>
      <c r="L28" s="12"/>
      <c r="M28" s="12" t="s">
        <v>76</v>
      </c>
      <c r="N28" s="12" t="s">
        <v>53</v>
      </c>
      <c r="O28" s="26">
        <v>7</v>
      </c>
      <c r="P28" s="26">
        <v>4</v>
      </c>
      <c r="Q28" s="26">
        <v>7</v>
      </c>
      <c r="R28" s="26">
        <v>0</v>
      </c>
      <c r="S28" s="26">
        <v>5</v>
      </c>
      <c r="T28" s="26">
        <v>5</v>
      </c>
      <c r="U28" s="26">
        <v>4</v>
      </c>
      <c r="V28" s="26">
        <v>7</v>
      </c>
      <c r="W28" s="12"/>
      <c r="X28" s="12"/>
      <c r="Y28" s="13">
        <f t="shared" si="61"/>
        <v>39</v>
      </c>
      <c r="Z28" s="26">
        <v>7</v>
      </c>
      <c r="AA28" s="26">
        <v>3</v>
      </c>
      <c r="AB28" s="26">
        <v>3</v>
      </c>
      <c r="AC28" s="26">
        <v>6</v>
      </c>
      <c r="AD28" s="26">
        <v>4</v>
      </c>
      <c r="AE28" s="26">
        <v>4</v>
      </c>
      <c r="AF28" s="26">
        <v>3</v>
      </c>
      <c r="AG28" s="26">
        <v>7</v>
      </c>
      <c r="AH28" s="12"/>
      <c r="AI28" s="12"/>
      <c r="AJ28" s="13">
        <f t="shared" si="62"/>
        <v>37</v>
      </c>
      <c r="AK28" s="13">
        <f t="shared" si="63"/>
        <v>76</v>
      </c>
      <c r="AL28" s="26">
        <v>7</v>
      </c>
      <c r="AM28" s="26">
        <v>1</v>
      </c>
      <c r="AN28" s="26">
        <v>3</v>
      </c>
      <c r="AO28" s="26">
        <v>5</v>
      </c>
      <c r="AP28" s="26">
        <v>8</v>
      </c>
      <c r="AQ28" s="26">
        <v>6</v>
      </c>
      <c r="AR28" s="26">
        <v>5</v>
      </c>
      <c r="AS28" s="26">
        <v>7</v>
      </c>
      <c r="AT28" s="12"/>
      <c r="AU28" s="12"/>
      <c r="AV28" s="13">
        <f t="shared" si="64"/>
        <v>42</v>
      </c>
      <c r="AW28" s="13">
        <f t="shared" si="65"/>
        <v>118</v>
      </c>
      <c r="AX28" s="12"/>
      <c r="AY28" s="12"/>
      <c r="AZ28" s="12"/>
      <c r="BA28" s="12"/>
      <c r="BB28" s="12"/>
      <c r="BC28" s="12"/>
      <c r="BD28" s="12"/>
      <c r="BE28" s="12"/>
      <c r="BF28" s="12"/>
      <c r="BG28" s="12"/>
      <c r="BH28" s="13">
        <f t="shared" si="66"/>
        <v>0</v>
      </c>
      <c r="BI28" s="13">
        <f t="shared" si="67"/>
        <v>118</v>
      </c>
      <c r="BJ28" s="13">
        <f t="shared" si="68"/>
        <v>21</v>
      </c>
      <c r="BK28" s="13">
        <f t="shared" si="69"/>
        <v>21</v>
      </c>
      <c r="BL28" s="13">
        <f t="shared" si="70"/>
        <v>23</v>
      </c>
      <c r="BM28" s="13">
        <f t="shared" si="71"/>
        <v>23</v>
      </c>
      <c r="BN28" s="13">
        <f t="shared" si="72"/>
        <v>21</v>
      </c>
      <c r="BO28" s="13">
        <f t="shared" si="73"/>
        <v>21</v>
      </c>
      <c r="BP28" s="13">
        <f t="shared" si="74"/>
        <v>23</v>
      </c>
      <c r="BQ28" s="13">
        <f t="shared" si="75"/>
        <v>23</v>
      </c>
      <c r="BR28" s="13">
        <f>IF($M28=Constants!$D$2,RANK($BM28,$BM$4:$BM$60,1),"-")</f>
        <v>23</v>
      </c>
      <c r="BS28" s="13">
        <f t="shared" si="76"/>
        <v>19</v>
      </c>
      <c r="BT28" s="13" t="str">
        <f>IF($N28=Constants!$B$2,RANK($BM28,$BM$4:$BM$60,1),"-")</f>
        <v>-</v>
      </c>
      <c r="BU28" s="13" t="str">
        <f t="shared" si="77"/>
        <v/>
      </c>
      <c r="BV28" s="13">
        <f>IF($N28=Constants!$B$3,RANK($BM28,$BM$4:$BM$60,1),"-")</f>
        <v>23</v>
      </c>
      <c r="BW28" s="13">
        <f t="shared" si="78"/>
        <v>9</v>
      </c>
      <c r="BX28" s="13" t="str">
        <f>IF($N28=Constants!$B$4,RANK($BM28,$BM$4:$BM$60,1),"-")</f>
        <v>-</v>
      </c>
      <c r="BY28" s="13" t="str">
        <f t="shared" si="79"/>
        <v/>
      </c>
      <c r="BZ28" s="13" t="str">
        <f>IF($M28=Constants!$D$3,RANK($BM28,$BM$4:$BM$60,1),"-")</f>
        <v>-</v>
      </c>
      <c r="CA28" s="13" t="str">
        <f t="shared" si="80"/>
        <v/>
      </c>
      <c r="CB28" s="13" t="str">
        <f>IF($N28=Constants!$B$5,RANK($BM28,$BM$4:$BM$60,1),"-")</f>
        <v>-</v>
      </c>
      <c r="CC28" s="13" t="str">
        <f t="shared" si="81"/>
        <v/>
      </c>
      <c r="CD28" s="13" t="str">
        <f>IF($N28=Constants!$B$6,RANK($BM28,$BM$4:$BM$60,1),"-")</f>
        <v>-</v>
      </c>
      <c r="CE28" s="13" t="str">
        <f t="shared" si="82"/>
        <v/>
      </c>
      <c r="CF28" s="13" t="str">
        <f>IF($N28=Constants!$B$7,RANK($BM28,$BM$4:$BM$60,1),"-")</f>
        <v>-</v>
      </c>
      <c r="CG28" s="13" t="str">
        <f t="shared" si="83"/>
        <v/>
      </c>
      <c r="CH28" s="13" t="str">
        <f>IF($G28=Constants!$C$4,RANK($BM28,$BM$4:$BM$60,1),"-")</f>
        <v>-</v>
      </c>
      <c r="CI28" s="13" t="str">
        <f t="shared" si="84"/>
        <v xml:space="preserve"> </v>
      </c>
      <c r="CJ28" s="13">
        <f>IF($G28=Constants!$C$2,RANK($BM28,$BM$4:$BM$60,1),"-")</f>
        <v>23</v>
      </c>
      <c r="CK28" s="13">
        <f t="shared" si="85"/>
        <v>12</v>
      </c>
      <c r="CL28" s="13" t="str">
        <f t="shared" si="86"/>
        <v>9</v>
      </c>
      <c r="CM28" s="13">
        <f t="shared" si="87"/>
        <v>12</v>
      </c>
      <c r="CN28" s="13" t="str">
        <f t="shared" si="88"/>
        <v xml:space="preserve"> </v>
      </c>
      <c r="CP28" s="3">
        <f t="shared" si="89"/>
        <v>1</v>
      </c>
      <c r="CQ28" s="3">
        <f t="shared" si="90"/>
        <v>0</v>
      </c>
      <c r="CR28" s="3">
        <f t="shared" si="91"/>
        <v>23</v>
      </c>
      <c r="CS28" s="3">
        <f t="shared" si="92"/>
        <v>23</v>
      </c>
      <c r="CT28" s="3">
        <f t="shared" si="93"/>
        <v>1</v>
      </c>
      <c r="CU28" s="3">
        <f t="shared" si="94"/>
        <v>0</v>
      </c>
      <c r="CV28" s="3">
        <f t="shared" si="95"/>
        <v>23</v>
      </c>
      <c r="CW28" s="3">
        <f t="shared" si="96"/>
        <v>23</v>
      </c>
      <c r="CX28" s="3">
        <f t="shared" si="97"/>
        <v>0</v>
      </c>
      <c r="CY28" s="3">
        <f t="shared" si="98"/>
        <v>0</v>
      </c>
      <c r="CZ28" s="3">
        <f t="shared" si="99"/>
        <v>23</v>
      </c>
      <c r="DA28" s="3">
        <f t="shared" si="100"/>
        <v>23</v>
      </c>
      <c r="DB28" s="3">
        <f t="shared" si="101"/>
        <v>4</v>
      </c>
      <c r="DC28" s="3">
        <f t="shared" si="102"/>
        <v>0</v>
      </c>
      <c r="DD28" s="3">
        <f t="shared" si="103"/>
        <v>23</v>
      </c>
      <c r="DE28" s="3">
        <f t="shared" si="104"/>
        <v>23</v>
      </c>
      <c r="DF28" s="3">
        <f t="shared" si="105"/>
        <v>4</v>
      </c>
      <c r="DG28" s="3">
        <f t="shared" si="106"/>
        <v>0</v>
      </c>
      <c r="DH28" s="3">
        <f t="shared" si="107"/>
        <v>23</v>
      </c>
      <c r="DI28" s="3">
        <f t="shared" si="108"/>
        <v>23</v>
      </c>
      <c r="DJ28" s="3">
        <f t="shared" si="109"/>
        <v>4</v>
      </c>
      <c r="DK28" s="3">
        <f t="shared" si="110"/>
        <v>0</v>
      </c>
      <c r="DL28" s="3">
        <f t="shared" si="111"/>
        <v>23</v>
      </c>
      <c r="DM28" s="3">
        <f t="shared" si="112"/>
        <v>23</v>
      </c>
      <c r="DN28" s="3">
        <f t="shared" si="113"/>
        <v>2</v>
      </c>
      <c r="DO28" s="3">
        <f t="shared" si="114"/>
        <v>0</v>
      </c>
      <c r="DP28" s="3">
        <f t="shared" si="115"/>
        <v>23</v>
      </c>
      <c r="DQ28" s="3">
        <f t="shared" si="116"/>
        <v>23</v>
      </c>
      <c r="DS28" s="3">
        <f t="shared" si="117"/>
        <v>1</v>
      </c>
      <c r="DT28" s="3">
        <f t="shared" si="118"/>
        <v>0</v>
      </c>
      <c r="DU28" s="3">
        <f t="shared" si="119"/>
        <v>23</v>
      </c>
      <c r="DV28" s="3">
        <f t="shared" si="120"/>
        <v>23</v>
      </c>
      <c r="DW28" s="3">
        <f t="shared" si="121"/>
        <v>1</v>
      </c>
      <c r="DX28" s="3">
        <f t="shared" si="122"/>
        <v>0</v>
      </c>
      <c r="DY28" s="3">
        <f t="shared" si="123"/>
        <v>23</v>
      </c>
      <c r="DZ28" s="3">
        <f t="shared" si="124"/>
        <v>23</v>
      </c>
      <c r="EA28" s="3">
        <f t="shared" si="125"/>
        <v>0</v>
      </c>
      <c r="EB28" s="3">
        <f t="shared" si="126"/>
        <v>0</v>
      </c>
      <c r="EC28" s="3">
        <f t="shared" si="127"/>
        <v>23</v>
      </c>
      <c r="ED28" s="3">
        <f t="shared" si="128"/>
        <v>23</v>
      </c>
      <c r="EE28" s="3">
        <f t="shared" si="129"/>
        <v>4</v>
      </c>
      <c r="EF28" s="3">
        <f t="shared" si="130"/>
        <v>0</v>
      </c>
      <c r="EG28" s="3">
        <f t="shared" si="131"/>
        <v>23</v>
      </c>
      <c r="EH28" s="3">
        <f t="shared" si="132"/>
        <v>23</v>
      </c>
      <c r="EI28" s="3">
        <f t="shared" si="133"/>
        <v>4</v>
      </c>
      <c r="EJ28" s="3">
        <f t="shared" si="134"/>
        <v>0</v>
      </c>
      <c r="EK28" s="3">
        <f t="shared" si="135"/>
        <v>23</v>
      </c>
      <c r="EL28" s="3">
        <f t="shared" si="136"/>
        <v>23</v>
      </c>
      <c r="EM28" s="3">
        <f t="shared" si="137"/>
        <v>4</v>
      </c>
      <c r="EN28" s="3">
        <f t="shared" si="138"/>
        <v>0</v>
      </c>
      <c r="EO28" s="3">
        <f t="shared" si="139"/>
        <v>23</v>
      </c>
      <c r="EP28" s="3">
        <f t="shared" si="140"/>
        <v>23</v>
      </c>
      <c r="EQ28" s="3">
        <f t="shared" si="141"/>
        <v>2</v>
      </c>
      <c r="ER28" s="3">
        <f t="shared" si="142"/>
        <v>0</v>
      </c>
      <c r="ES28" s="3">
        <f t="shared" si="143"/>
        <v>23</v>
      </c>
      <c r="ET28" s="3">
        <f t="shared" si="144"/>
        <v>23</v>
      </c>
      <c r="EX28" s="3">
        <f t="shared" si="145"/>
        <v>118</v>
      </c>
      <c r="EY28" s="3" t="str">
        <f t="shared" si="146"/>
        <v>YES</v>
      </c>
      <c r="EZ28" s="3">
        <f t="shared" si="147"/>
        <v>118</v>
      </c>
      <c r="FA28" s="3" t="str">
        <f t="shared" si="148"/>
        <v>YES</v>
      </c>
      <c r="FC28" s="3">
        <f t="shared" si="149"/>
        <v>1</v>
      </c>
      <c r="FD28" s="3">
        <f t="shared" si="150"/>
        <v>1.4999999999999999E-2</v>
      </c>
      <c r="FE28" s="3">
        <f t="shared" si="151"/>
        <v>21.015000000000001</v>
      </c>
      <c r="FF28" s="3">
        <f t="shared" si="152"/>
        <v>21</v>
      </c>
      <c r="FG28" s="3">
        <f t="shared" si="153"/>
        <v>0</v>
      </c>
      <c r="FH28" s="3">
        <f t="shared" si="154"/>
        <v>0</v>
      </c>
      <c r="FI28" s="3">
        <f t="shared" si="155"/>
        <v>21</v>
      </c>
      <c r="FJ28" s="3">
        <f t="shared" si="156"/>
        <v>21</v>
      </c>
      <c r="FK28" s="3">
        <f t="shared" si="157"/>
        <v>0</v>
      </c>
      <c r="FL28" s="3">
        <f t="shared" si="158"/>
        <v>0</v>
      </c>
      <c r="FM28" s="3">
        <f t="shared" si="159"/>
        <v>21</v>
      </c>
      <c r="FN28" s="3">
        <f t="shared" si="160"/>
        <v>21</v>
      </c>
      <c r="FO28" s="3">
        <f t="shared" si="161"/>
        <v>3</v>
      </c>
      <c r="FP28" s="3">
        <f t="shared" si="162"/>
        <v>0</v>
      </c>
      <c r="FQ28" s="3">
        <f t="shared" si="163"/>
        <v>21</v>
      </c>
      <c r="FR28" s="3">
        <f t="shared" si="164"/>
        <v>21</v>
      </c>
      <c r="FS28" s="3">
        <f t="shared" si="165"/>
        <v>4</v>
      </c>
      <c r="FT28" s="3">
        <f t="shared" si="166"/>
        <v>0</v>
      </c>
      <c r="FU28" s="3">
        <f t="shared" si="167"/>
        <v>21</v>
      </c>
      <c r="FV28" s="3">
        <f t="shared" si="168"/>
        <v>21</v>
      </c>
      <c r="FW28" s="3">
        <f t="shared" si="169"/>
        <v>2</v>
      </c>
      <c r="FX28" s="3">
        <f t="shared" si="170"/>
        <v>0</v>
      </c>
      <c r="FY28" s="3">
        <f t="shared" si="171"/>
        <v>21</v>
      </c>
      <c r="FZ28" s="3">
        <f t="shared" si="172"/>
        <v>21</v>
      </c>
      <c r="GA28" s="3">
        <f t="shared" si="173"/>
        <v>1</v>
      </c>
      <c r="GB28" s="3">
        <f t="shared" si="174"/>
        <v>0</v>
      </c>
      <c r="GC28" s="3">
        <f t="shared" si="175"/>
        <v>21</v>
      </c>
      <c r="GD28" s="3">
        <f t="shared" si="176"/>
        <v>21</v>
      </c>
      <c r="GG28" s="3">
        <f t="shared" si="177"/>
        <v>1</v>
      </c>
      <c r="GH28" s="3">
        <f t="shared" si="178"/>
        <v>0.01</v>
      </c>
      <c r="GI28" s="3">
        <f t="shared" si="179"/>
        <v>21.01</v>
      </c>
      <c r="GJ28" s="3">
        <f t="shared" si="180"/>
        <v>21</v>
      </c>
      <c r="GK28" s="3">
        <f t="shared" si="181"/>
        <v>0</v>
      </c>
      <c r="GL28" s="3">
        <f t="shared" si="182"/>
        <v>0</v>
      </c>
      <c r="GM28" s="3">
        <f t="shared" si="183"/>
        <v>21</v>
      </c>
      <c r="GN28" s="3">
        <f t="shared" si="184"/>
        <v>21</v>
      </c>
      <c r="GO28" s="3">
        <f t="shared" si="185"/>
        <v>0</v>
      </c>
      <c r="GP28" s="3">
        <f t="shared" si="186"/>
        <v>0</v>
      </c>
      <c r="GQ28" s="3">
        <f t="shared" si="187"/>
        <v>21</v>
      </c>
      <c r="GR28" s="3">
        <f t="shared" si="188"/>
        <v>21</v>
      </c>
      <c r="GS28" s="3">
        <f t="shared" si="189"/>
        <v>0</v>
      </c>
      <c r="GT28" s="3">
        <f t="shared" si="190"/>
        <v>0</v>
      </c>
      <c r="GU28" s="3">
        <f t="shared" si="191"/>
        <v>21</v>
      </c>
      <c r="GV28" s="3">
        <f t="shared" si="192"/>
        <v>21</v>
      </c>
      <c r="GW28" s="3">
        <f t="shared" si="193"/>
        <v>2</v>
      </c>
      <c r="GX28" s="3">
        <f t="shared" si="194"/>
        <v>0</v>
      </c>
      <c r="GY28" s="3">
        <f t="shared" si="195"/>
        <v>21</v>
      </c>
      <c r="GZ28" s="3">
        <f t="shared" si="196"/>
        <v>21</v>
      </c>
      <c r="HA28" s="3">
        <f t="shared" si="197"/>
        <v>2</v>
      </c>
      <c r="HB28" s="3">
        <f t="shared" si="198"/>
        <v>0</v>
      </c>
      <c r="HC28" s="3">
        <f t="shared" si="199"/>
        <v>21</v>
      </c>
      <c r="HD28" s="3">
        <f t="shared" si="200"/>
        <v>21</v>
      </c>
      <c r="HE28" s="3">
        <f t="shared" si="201"/>
        <v>0</v>
      </c>
      <c r="HF28" s="3">
        <f t="shared" si="202"/>
        <v>0</v>
      </c>
      <c r="HG28" s="3">
        <f t="shared" si="203"/>
        <v>21</v>
      </c>
      <c r="HH28" s="3">
        <f t="shared" si="204"/>
        <v>21</v>
      </c>
    </row>
    <row r="29" spans="1:216" x14ac:dyDescent="0.2">
      <c r="A29" s="3">
        <f t="shared" si="60"/>
        <v>32</v>
      </c>
      <c r="B29" s="12">
        <v>27</v>
      </c>
      <c r="C29" s="27" t="s">
        <v>105</v>
      </c>
      <c r="D29" s="21"/>
      <c r="E29" s="21" t="s">
        <v>125</v>
      </c>
      <c r="F29" s="12">
        <v>1442</v>
      </c>
      <c r="G29" s="12" t="s">
        <v>46</v>
      </c>
      <c r="H29" s="12"/>
      <c r="I29" s="12"/>
      <c r="J29" s="12"/>
      <c r="K29" s="12"/>
      <c r="L29" s="12" t="s">
        <v>1</v>
      </c>
      <c r="M29" s="12" t="s">
        <v>77</v>
      </c>
      <c r="N29" s="12" t="s">
        <v>73</v>
      </c>
      <c r="O29" s="26"/>
      <c r="P29" s="26"/>
      <c r="Q29" s="26"/>
      <c r="R29" s="26"/>
      <c r="S29" s="26"/>
      <c r="T29" s="26"/>
      <c r="U29" s="26"/>
      <c r="V29" s="26"/>
      <c r="W29" s="12"/>
      <c r="X29" s="12"/>
      <c r="Y29" s="13">
        <f t="shared" si="61"/>
        <v>1000</v>
      </c>
      <c r="Z29" s="26"/>
      <c r="AA29" s="26"/>
      <c r="AB29" s="26"/>
      <c r="AC29" s="26"/>
      <c r="AD29" s="26"/>
      <c r="AE29" s="26"/>
      <c r="AF29" s="26"/>
      <c r="AG29" s="26"/>
      <c r="AH29" s="12"/>
      <c r="AI29" s="12"/>
      <c r="AJ29" s="13">
        <f t="shared" si="62"/>
        <v>0</v>
      </c>
      <c r="AK29" s="13">
        <f t="shared" si="63"/>
        <v>1000</v>
      </c>
      <c r="AL29" s="26"/>
      <c r="AM29" s="26"/>
      <c r="AN29" s="26"/>
      <c r="AO29" s="26"/>
      <c r="AP29" s="26"/>
      <c r="AQ29" s="26"/>
      <c r="AR29" s="26"/>
      <c r="AS29" s="26"/>
      <c r="AT29" s="12"/>
      <c r="AU29" s="12"/>
      <c r="AV29" s="13">
        <f t="shared" si="64"/>
        <v>0</v>
      </c>
      <c r="AW29" s="13">
        <f t="shared" si="65"/>
        <v>1000</v>
      </c>
      <c r="AX29" s="12"/>
      <c r="AY29" s="12"/>
      <c r="AZ29" s="12"/>
      <c r="BA29" s="12"/>
      <c r="BB29" s="12"/>
      <c r="BC29" s="12"/>
      <c r="BD29" s="12"/>
      <c r="BE29" s="12"/>
      <c r="BF29" s="12"/>
      <c r="BG29" s="12"/>
      <c r="BH29" s="13">
        <f t="shared" si="66"/>
        <v>0</v>
      </c>
      <c r="BI29" s="13">
        <f t="shared" si="67"/>
        <v>1000</v>
      </c>
      <c r="BJ29" s="13">
        <f t="shared" si="68"/>
        <v>32</v>
      </c>
      <c r="BK29" s="13">
        <f t="shared" si="69"/>
        <v>31</v>
      </c>
      <c r="BL29" s="13">
        <f t="shared" si="70"/>
        <v>32</v>
      </c>
      <c r="BM29" s="13">
        <f t="shared" si="71"/>
        <v>32</v>
      </c>
      <c r="BN29" s="13">
        <f t="shared" si="72"/>
        <v>31</v>
      </c>
      <c r="BO29" s="13">
        <f t="shared" si="73"/>
        <v>31</v>
      </c>
      <c r="BP29" s="13">
        <f t="shared" si="74"/>
        <v>31</v>
      </c>
      <c r="BQ29" s="13">
        <f t="shared" si="75"/>
        <v>31</v>
      </c>
      <c r="BR29" s="13" t="str">
        <f>IF($M29=Constants!$D$2,RANK($BM29,$BM$4:$BM$60,1),"-")</f>
        <v>-</v>
      </c>
      <c r="BS29" s="13" t="str">
        <f t="shared" si="76"/>
        <v/>
      </c>
      <c r="BT29" s="13" t="str">
        <f>IF($N29=Constants!$B$2,RANK($BM29,$BM$4:$BM$60,1),"-")</f>
        <v>-</v>
      </c>
      <c r="BU29" s="13" t="str">
        <f t="shared" si="77"/>
        <v/>
      </c>
      <c r="BV29" s="13" t="str">
        <f>IF($N29=Constants!$B$3,RANK($BM29,$BM$4:$BM$60,1),"-")</f>
        <v>-</v>
      </c>
      <c r="BW29" s="13" t="str">
        <f t="shared" si="78"/>
        <v/>
      </c>
      <c r="BX29" s="13" t="str">
        <f>IF($N29=Constants!$B$4,RANK($BM29,$BM$4:$BM$60,1),"-")</f>
        <v>-</v>
      </c>
      <c r="BY29" s="13" t="str">
        <f t="shared" si="79"/>
        <v/>
      </c>
      <c r="BZ29" s="13">
        <f>IF($M29=Constants!$D$3,RANK($BM29,$BM$4:$BM$60,1),"-")</f>
        <v>32</v>
      </c>
      <c r="CA29" s="13">
        <f t="shared" si="80"/>
        <v>12</v>
      </c>
      <c r="CB29" s="13" t="str">
        <f>IF($N29=Constants!$B$5,RANK($BM29,$BM$4:$BM$60,1),"-")</f>
        <v>-</v>
      </c>
      <c r="CC29" s="13" t="str">
        <f t="shared" si="81"/>
        <v/>
      </c>
      <c r="CD29" s="13">
        <f>IF($N29=Constants!$B$6,RANK($BM29,$BM$4:$BM$60,1),"-")</f>
        <v>32</v>
      </c>
      <c r="CE29" s="13">
        <f t="shared" si="82"/>
        <v>6</v>
      </c>
      <c r="CF29" s="13" t="str">
        <f>IF($N29=Constants!$B$7,RANK($BM29,$BM$4:$BM$60,1),"-")</f>
        <v>-</v>
      </c>
      <c r="CG29" s="13" t="str">
        <f t="shared" si="83"/>
        <v/>
      </c>
      <c r="CH29" s="13" t="str">
        <f>IF($G29=Constants!$C$4,RANK($BM29,$BM$4:$BM$60,1),"-")</f>
        <v>-</v>
      </c>
      <c r="CI29" s="13" t="str">
        <f t="shared" si="84"/>
        <v xml:space="preserve"> </v>
      </c>
      <c r="CJ29" s="13">
        <f>IF($G29=Constants!$C$2,RANK($BM29,$BM$4:$BM$60,1),"-")</f>
        <v>32</v>
      </c>
      <c r="CK29" s="13">
        <f t="shared" si="85"/>
        <v>19</v>
      </c>
      <c r="CL29" s="13" t="str">
        <f t="shared" si="86"/>
        <v>6</v>
      </c>
      <c r="CM29" s="13">
        <f t="shared" si="87"/>
        <v>19</v>
      </c>
      <c r="CN29" s="13" t="str">
        <f t="shared" si="88"/>
        <v xml:space="preserve"> </v>
      </c>
      <c r="CP29" s="3">
        <f t="shared" si="89"/>
        <v>0</v>
      </c>
      <c r="CQ29" s="3">
        <f t="shared" si="90"/>
        <v>2.1999999999999999E-2</v>
      </c>
      <c r="CR29" s="3">
        <f t="shared" si="91"/>
        <v>31.021999999999998</v>
      </c>
      <c r="CS29" s="3">
        <f t="shared" si="92"/>
        <v>32</v>
      </c>
      <c r="CT29" s="3">
        <f t="shared" si="93"/>
        <v>0</v>
      </c>
      <c r="CU29" s="3">
        <f t="shared" si="94"/>
        <v>2.4E-2</v>
      </c>
      <c r="CV29" s="3">
        <f t="shared" si="95"/>
        <v>32.024000000000001</v>
      </c>
      <c r="CW29" s="3">
        <f t="shared" si="96"/>
        <v>32</v>
      </c>
      <c r="CX29" s="3">
        <f t="shared" si="97"/>
        <v>0</v>
      </c>
      <c r="CY29" s="3">
        <f t="shared" si="98"/>
        <v>2.4E-2</v>
      </c>
      <c r="CZ29" s="3">
        <f t="shared" si="99"/>
        <v>32.024000000000001</v>
      </c>
      <c r="DA29" s="3">
        <f t="shared" si="100"/>
        <v>32</v>
      </c>
      <c r="DB29" s="3">
        <f t="shared" si="101"/>
        <v>0</v>
      </c>
      <c r="DC29" s="3">
        <f t="shared" si="102"/>
        <v>2.9000000000000001E-2</v>
      </c>
      <c r="DD29" s="3">
        <f t="shared" si="103"/>
        <v>32.029000000000003</v>
      </c>
      <c r="DE29" s="3">
        <f t="shared" si="104"/>
        <v>32</v>
      </c>
      <c r="DF29" s="3">
        <f t="shared" si="105"/>
        <v>0</v>
      </c>
      <c r="DG29" s="3">
        <f t="shared" si="106"/>
        <v>3.1E-2</v>
      </c>
      <c r="DH29" s="3">
        <f t="shared" si="107"/>
        <v>32.030999999999999</v>
      </c>
      <c r="DI29" s="3">
        <f t="shared" si="108"/>
        <v>32</v>
      </c>
      <c r="DJ29" s="3">
        <f t="shared" si="109"/>
        <v>0</v>
      </c>
      <c r="DK29" s="3">
        <f t="shared" si="110"/>
        <v>2.8000000000000001E-2</v>
      </c>
      <c r="DL29" s="3">
        <f t="shared" si="111"/>
        <v>32.027999999999999</v>
      </c>
      <c r="DM29" s="3">
        <f t="shared" si="112"/>
        <v>32</v>
      </c>
      <c r="DN29" s="3">
        <f t="shared" si="113"/>
        <v>0</v>
      </c>
      <c r="DO29" s="3">
        <f t="shared" si="114"/>
        <v>2.7E-2</v>
      </c>
      <c r="DP29" s="3">
        <f t="shared" si="115"/>
        <v>32.027000000000001</v>
      </c>
      <c r="DQ29" s="3">
        <f t="shared" si="116"/>
        <v>32</v>
      </c>
      <c r="DS29" s="3">
        <f t="shared" si="117"/>
        <v>0</v>
      </c>
      <c r="DT29" s="3">
        <f t="shared" si="118"/>
        <v>2.1999999999999999E-2</v>
      </c>
      <c r="DU29" s="3">
        <f t="shared" si="119"/>
        <v>31.021999999999998</v>
      </c>
      <c r="DV29" s="3">
        <f t="shared" si="120"/>
        <v>32</v>
      </c>
      <c r="DW29" s="3">
        <f t="shared" si="121"/>
        <v>0</v>
      </c>
      <c r="DX29" s="3">
        <f t="shared" si="122"/>
        <v>2.4E-2</v>
      </c>
      <c r="DY29" s="3">
        <f t="shared" si="123"/>
        <v>32.024000000000001</v>
      </c>
      <c r="DZ29" s="3">
        <f t="shared" si="124"/>
        <v>32</v>
      </c>
      <c r="EA29" s="3">
        <f t="shared" si="125"/>
        <v>0</v>
      </c>
      <c r="EB29" s="3">
        <f t="shared" si="126"/>
        <v>2.4E-2</v>
      </c>
      <c r="EC29" s="3">
        <f t="shared" si="127"/>
        <v>32.024000000000001</v>
      </c>
      <c r="ED29" s="3">
        <f t="shared" si="128"/>
        <v>32</v>
      </c>
      <c r="EE29" s="3">
        <f t="shared" si="129"/>
        <v>0</v>
      </c>
      <c r="EF29" s="3">
        <f t="shared" si="130"/>
        <v>2.9000000000000001E-2</v>
      </c>
      <c r="EG29" s="3">
        <f t="shared" si="131"/>
        <v>32.029000000000003</v>
      </c>
      <c r="EH29" s="3">
        <f t="shared" si="132"/>
        <v>32</v>
      </c>
      <c r="EI29" s="3">
        <f t="shared" si="133"/>
        <v>0</v>
      </c>
      <c r="EJ29" s="3">
        <f t="shared" si="134"/>
        <v>3.1E-2</v>
      </c>
      <c r="EK29" s="3">
        <f t="shared" si="135"/>
        <v>32.030999999999999</v>
      </c>
      <c r="EL29" s="3">
        <f t="shared" si="136"/>
        <v>32</v>
      </c>
      <c r="EM29" s="3">
        <f t="shared" si="137"/>
        <v>0</v>
      </c>
      <c r="EN29" s="3">
        <f t="shared" si="138"/>
        <v>2.8000000000000001E-2</v>
      </c>
      <c r="EO29" s="3">
        <f t="shared" si="139"/>
        <v>32.027999999999999</v>
      </c>
      <c r="EP29" s="3">
        <f t="shared" si="140"/>
        <v>32</v>
      </c>
      <c r="EQ29" s="3">
        <f t="shared" si="141"/>
        <v>0</v>
      </c>
      <c r="ER29" s="3">
        <f t="shared" si="142"/>
        <v>2.7E-2</v>
      </c>
      <c r="ES29" s="3">
        <f t="shared" si="143"/>
        <v>32.027000000000001</v>
      </c>
      <c r="ET29" s="3">
        <f t="shared" si="144"/>
        <v>32</v>
      </c>
      <c r="EX29" s="3">
        <f t="shared" si="145"/>
        <v>0</v>
      </c>
      <c r="EY29" s="3" t="str">
        <f t="shared" si="146"/>
        <v>NO</v>
      </c>
      <c r="EZ29" s="3">
        <f t="shared" si="147"/>
        <v>1000</v>
      </c>
      <c r="FA29" s="3" t="str">
        <f t="shared" si="148"/>
        <v>YES</v>
      </c>
      <c r="FC29" s="3">
        <f t="shared" si="149"/>
        <v>0</v>
      </c>
      <c r="FD29" s="3">
        <f t="shared" si="150"/>
        <v>1.9E-2</v>
      </c>
      <c r="FE29" s="3">
        <f t="shared" si="151"/>
        <v>31.018999999999998</v>
      </c>
      <c r="FF29" s="3">
        <f t="shared" si="152"/>
        <v>31</v>
      </c>
      <c r="FG29" s="3">
        <f t="shared" si="153"/>
        <v>0</v>
      </c>
      <c r="FH29" s="3">
        <f t="shared" si="154"/>
        <v>1.7000000000000001E-2</v>
      </c>
      <c r="FI29" s="3">
        <f t="shared" si="155"/>
        <v>31.016999999999999</v>
      </c>
      <c r="FJ29" s="3">
        <f t="shared" si="156"/>
        <v>31</v>
      </c>
      <c r="FK29" s="3">
        <f t="shared" si="157"/>
        <v>0</v>
      </c>
      <c r="FL29" s="3">
        <f t="shared" si="158"/>
        <v>2.1999999999999999E-2</v>
      </c>
      <c r="FM29" s="3">
        <f t="shared" si="159"/>
        <v>31.021999999999998</v>
      </c>
      <c r="FN29" s="3">
        <f t="shared" si="160"/>
        <v>31</v>
      </c>
      <c r="FO29" s="3">
        <f t="shared" si="161"/>
        <v>0</v>
      </c>
      <c r="FP29" s="3">
        <f t="shared" si="162"/>
        <v>2.8000000000000001E-2</v>
      </c>
      <c r="FQ29" s="3">
        <f t="shared" si="163"/>
        <v>31.027999999999999</v>
      </c>
      <c r="FR29" s="3">
        <f t="shared" si="164"/>
        <v>31</v>
      </c>
      <c r="FS29" s="3">
        <f t="shared" si="165"/>
        <v>0</v>
      </c>
      <c r="FT29" s="3">
        <f t="shared" si="166"/>
        <v>0.03</v>
      </c>
      <c r="FU29" s="3">
        <f t="shared" si="167"/>
        <v>31.03</v>
      </c>
      <c r="FV29" s="3">
        <f t="shared" si="168"/>
        <v>31</v>
      </c>
      <c r="FW29" s="3">
        <f t="shared" si="169"/>
        <v>0</v>
      </c>
      <c r="FX29" s="3">
        <f t="shared" si="170"/>
        <v>2.7E-2</v>
      </c>
      <c r="FY29" s="3">
        <f t="shared" si="171"/>
        <v>31.027000000000001</v>
      </c>
      <c r="FZ29" s="3">
        <f t="shared" si="172"/>
        <v>31</v>
      </c>
      <c r="GA29" s="3">
        <f t="shared" si="173"/>
        <v>0</v>
      </c>
      <c r="GB29" s="3">
        <f t="shared" si="174"/>
        <v>2.5999999999999999E-2</v>
      </c>
      <c r="GC29" s="3">
        <f t="shared" si="175"/>
        <v>31.026</v>
      </c>
      <c r="GD29" s="3">
        <f t="shared" si="176"/>
        <v>31</v>
      </c>
      <c r="GG29" s="3">
        <f t="shared" si="177"/>
        <v>0</v>
      </c>
      <c r="GH29" s="3">
        <f t="shared" si="178"/>
        <v>1.6E-2</v>
      </c>
      <c r="GI29" s="3">
        <f t="shared" si="179"/>
        <v>31.015999999999998</v>
      </c>
      <c r="GJ29" s="3">
        <f t="shared" si="180"/>
        <v>32</v>
      </c>
      <c r="GK29" s="3">
        <f t="shared" si="181"/>
        <v>0</v>
      </c>
      <c r="GL29" s="3">
        <f t="shared" si="182"/>
        <v>0.01</v>
      </c>
      <c r="GM29" s="3">
        <f t="shared" si="183"/>
        <v>32.01</v>
      </c>
      <c r="GN29" s="3">
        <f t="shared" si="184"/>
        <v>32</v>
      </c>
      <c r="GO29" s="3">
        <f t="shared" si="185"/>
        <v>0</v>
      </c>
      <c r="GP29" s="3">
        <f t="shared" si="186"/>
        <v>1.2E-2</v>
      </c>
      <c r="GQ29" s="3">
        <f t="shared" si="187"/>
        <v>32.012</v>
      </c>
      <c r="GR29" s="3">
        <f t="shared" si="188"/>
        <v>32</v>
      </c>
      <c r="GS29" s="3">
        <f t="shared" si="189"/>
        <v>0</v>
      </c>
      <c r="GT29" s="3">
        <f t="shared" si="190"/>
        <v>2.1999999999999999E-2</v>
      </c>
      <c r="GU29" s="3">
        <f t="shared" si="191"/>
        <v>32.021999999999998</v>
      </c>
      <c r="GV29" s="3">
        <f t="shared" si="192"/>
        <v>32</v>
      </c>
      <c r="GW29" s="3">
        <f t="shared" si="193"/>
        <v>0</v>
      </c>
      <c r="GX29" s="3">
        <f t="shared" si="194"/>
        <v>2.5999999999999999E-2</v>
      </c>
      <c r="GY29" s="3">
        <f t="shared" si="195"/>
        <v>32.026000000000003</v>
      </c>
      <c r="GZ29" s="3">
        <f t="shared" si="196"/>
        <v>32</v>
      </c>
      <c r="HA29" s="3">
        <f t="shared" si="197"/>
        <v>0</v>
      </c>
      <c r="HB29" s="3">
        <f t="shared" si="198"/>
        <v>0.02</v>
      </c>
      <c r="HC29" s="3">
        <f t="shared" si="199"/>
        <v>32.020000000000003</v>
      </c>
      <c r="HD29" s="3">
        <f t="shared" si="200"/>
        <v>32</v>
      </c>
      <c r="HE29" s="3">
        <f t="shared" si="201"/>
        <v>0</v>
      </c>
      <c r="HF29" s="3">
        <f t="shared" si="202"/>
        <v>2.3E-2</v>
      </c>
      <c r="HG29" s="3">
        <f t="shared" si="203"/>
        <v>32.023000000000003</v>
      </c>
      <c r="HH29" s="3">
        <f t="shared" si="204"/>
        <v>32</v>
      </c>
    </row>
    <row r="30" spans="1:216" x14ac:dyDescent="0.2">
      <c r="A30" s="3">
        <f t="shared" si="60"/>
        <v>25</v>
      </c>
      <c r="B30" s="12">
        <v>28</v>
      </c>
      <c r="C30" s="27" t="s">
        <v>106</v>
      </c>
      <c r="D30" s="21"/>
      <c r="E30" s="21" t="s">
        <v>132</v>
      </c>
      <c r="F30" s="12"/>
      <c r="G30" s="12" t="s">
        <v>47</v>
      </c>
      <c r="H30" s="12"/>
      <c r="I30" s="12"/>
      <c r="J30" s="12"/>
      <c r="K30" s="12"/>
      <c r="L30" s="12"/>
      <c r="M30" s="12" t="s">
        <v>77</v>
      </c>
      <c r="N30" s="12" t="s">
        <v>74</v>
      </c>
      <c r="O30" s="26">
        <v>6</v>
      </c>
      <c r="P30" s="26">
        <v>5</v>
      </c>
      <c r="Q30" s="26">
        <v>7</v>
      </c>
      <c r="R30" s="26">
        <v>7</v>
      </c>
      <c r="S30" s="26">
        <v>7</v>
      </c>
      <c r="T30" s="26">
        <v>8</v>
      </c>
      <c r="U30" s="26">
        <v>5</v>
      </c>
      <c r="V30" s="26">
        <v>7</v>
      </c>
      <c r="W30" s="12"/>
      <c r="X30" s="12"/>
      <c r="Y30" s="13">
        <f t="shared" si="61"/>
        <v>52</v>
      </c>
      <c r="Z30" s="26">
        <v>6</v>
      </c>
      <c r="AA30" s="26">
        <v>2</v>
      </c>
      <c r="AB30" s="26">
        <v>3</v>
      </c>
      <c r="AC30" s="26">
        <v>6</v>
      </c>
      <c r="AD30" s="26">
        <v>5</v>
      </c>
      <c r="AE30" s="26">
        <v>4</v>
      </c>
      <c r="AF30" s="26">
        <v>4</v>
      </c>
      <c r="AG30" s="26">
        <v>6</v>
      </c>
      <c r="AH30" s="12"/>
      <c r="AI30" s="12"/>
      <c r="AJ30" s="13">
        <f t="shared" si="62"/>
        <v>36</v>
      </c>
      <c r="AK30" s="13">
        <f t="shared" si="63"/>
        <v>88</v>
      </c>
      <c r="AL30" s="26">
        <v>6</v>
      </c>
      <c r="AM30" s="26">
        <v>4</v>
      </c>
      <c r="AN30" s="26">
        <v>3</v>
      </c>
      <c r="AO30" s="26">
        <v>9</v>
      </c>
      <c r="AP30" s="26">
        <v>7</v>
      </c>
      <c r="AQ30" s="26">
        <v>6</v>
      </c>
      <c r="AR30" s="26">
        <v>6</v>
      </c>
      <c r="AS30" s="26">
        <v>7</v>
      </c>
      <c r="AT30" s="12"/>
      <c r="AU30" s="12"/>
      <c r="AV30" s="13">
        <f t="shared" si="64"/>
        <v>48</v>
      </c>
      <c r="AW30" s="13">
        <f t="shared" si="65"/>
        <v>136</v>
      </c>
      <c r="AX30" s="12"/>
      <c r="AY30" s="12"/>
      <c r="AZ30" s="12"/>
      <c r="BA30" s="12"/>
      <c r="BB30" s="12"/>
      <c r="BC30" s="12"/>
      <c r="BD30" s="12"/>
      <c r="BE30" s="12"/>
      <c r="BF30" s="12"/>
      <c r="BG30" s="12"/>
      <c r="BH30" s="13">
        <f t="shared" si="66"/>
        <v>0</v>
      </c>
      <c r="BI30" s="13">
        <f t="shared" si="67"/>
        <v>136</v>
      </c>
      <c r="BJ30" s="13">
        <f t="shared" si="68"/>
        <v>27</v>
      </c>
      <c r="BK30" s="13">
        <f t="shared" si="69"/>
        <v>25</v>
      </c>
      <c r="BL30" s="13">
        <f t="shared" si="70"/>
        <v>25</v>
      </c>
      <c r="BM30" s="13">
        <f t="shared" si="71"/>
        <v>25</v>
      </c>
      <c r="BN30" s="13">
        <f t="shared" si="72"/>
        <v>27</v>
      </c>
      <c r="BO30" s="13">
        <f t="shared" si="73"/>
        <v>24</v>
      </c>
      <c r="BP30" s="13">
        <f t="shared" si="74"/>
        <v>25</v>
      </c>
      <c r="BQ30" s="13">
        <f t="shared" si="75"/>
        <v>25</v>
      </c>
      <c r="BR30" s="13" t="str">
        <f>IF($M30=Constants!$D$2,RANK($BM30,$BM$4:$BM$60,1),"-")</f>
        <v>-</v>
      </c>
      <c r="BS30" s="13" t="str">
        <f t="shared" si="76"/>
        <v/>
      </c>
      <c r="BT30" s="13" t="str">
        <f>IF($N30=Constants!$B$2,RANK($BM30,$BM$4:$BM$60,1),"-")</f>
        <v>-</v>
      </c>
      <c r="BU30" s="13" t="str">
        <f t="shared" si="77"/>
        <v/>
      </c>
      <c r="BV30" s="13" t="str">
        <f>IF($N30=Constants!$B$3,RANK($BM30,$BM$4:$BM$60,1),"-")</f>
        <v>-</v>
      </c>
      <c r="BW30" s="13" t="str">
        <f t="shared" si="78"/>
        <v/>
      </c>
      <c r="BX30" s="13" t="str">
        <f>IF($N30=Constants!$B$4,RANK($BM30,$BM$4:$BM$60,1),"-")</f>
        <v>-</v>
      </c>
      <c r="BY30" s="13" t="str">
        <f t="shared" si="79"/>
        <v/>
      </c>
      <c r="BZ30" s="13">
        <f>IF($M30=Constants!$D$3,RANK($BM30,$BM$4:$BM$60,1),"-")</f>
        <v>25</v>
      </c>
      <c r="CA30" s="13">
        <f t="shared" si="80"/>
        <v>6</v>
      </c>
      <c r="CB30" s="13" t="str">
        <f>IF($N30=Constants!$B$5,RANK($BM30,$BM$4:$BM$60,1),"-")</f>
        <v>-</v>
      </c>
      <c r="CC30" s="13" t="str">
        <f t="shared" si="81"/>
        <v/>
      </c>
      <c r="CD30" s="13" t="str">
        <f>IF($N30=Constants!$B$6,RANK($BM30,$BM$4:$BM$60,1),"-")</f>
        <v>-</v>
      </c>
      <c r="CE30" s="13" t="str">
        <f t="shared" si="82"/>
        <v/>
      </c>
      <c r="CF30" s="13">
        <f>IF($N30=Constants!$B$7,RANK($BM30,$BM$4:$BM$60,1),"-")</f>
        <v>25</v>
      </c>
      <c r="CG30" s="13">
        <f t="shared" si="83"/>
        <v>2</v>
      </c>
      <c r="CH30" s="13" t="str">
        <f>IF($G30=Constants!$C$4,RANK($BM30,$BM$4:$BM$60,1),"-")</f>
        <v>-</v>
      </c>
      <c r="CI30" s="13" t="str">
        <f t="shared" si="84"/>
        <v xml:space="preserve"> </v>
      </c>
      <c r="CJ30" s="13" t="str">
        <f>IF($G30=Constants!$C$2,RANK($BM30,$BM$4:$BM$60,1),"-")</f>
        <v>-</v>
      </c>
      <c r="CK30" s="13" t="str">
        <f t="shared" si="85"/>
        <v xml:space="preserve"> </v>
      </c>
      <c r="CL30" s="13" t="str">
        <f t="shared" si="86"/>
        <v>2</v>
      </c>
      <c r="CM30" s="13" t="str">
        <f t="shared" si="87"/>
        <v xml:space="preserve"> </v>
      </c>
      <c r="CN30" s="13" t="str">
        <f t="shared" si="88"/>
        <v xml:space="preserve"> </v>
      </c>
      <c r="CP30" s="3">
        <f t="shared" si="89"/>
        <v>0</v>
      </c>
      <c r="CQ30" s="3">
        <f t="shared" si="90"/>
        <v>0</v>
      </c>
      <c r="CR30" s="3">
        <f t="shared" si="91"/>
        <v>25</v>
      </c>
      <c r="CS30" s="3">
        <f t="shared" si="92"/>
        <v>25</v>
      </c>
      <c r="CT30" s="3">
        <f t="shared" si="93"/>
        <v>0</v>
      </c>
      <c r="CU30" s="3">
        <f t="shared" si="94"/>
        <v>0</v>
      </c>
      <c r="CV30" s="3">
        <f t="shared" si="95"/>
        <v>25</v>
      </c>
      <c r="CW30" s="3">
        <f t="shared" si="96"/>
        <v>25</v>
      </c>
      <c r="CX30" s="3">
        <f t="shared" si="97"/>
        <v>1</v>
      </c>
      <c r="CY30" s="3">
        <f t="shared" si="98"/>
        <v>0</v>
      </c>
      <c r="CZ30" s="3">
        <f t="shared" si="99"/>
        <v>25</v>
      </c>
      <c r="DA30" s="3">
        <f t="shared" si="100"/>
        <v>25</v>
      </c>
      <c r="DB30" s="3">
        <f t="shared" si="101"/>
        <v>2</v>
      </c>
      <c r="DC30" s="3">
        <f t="shared" si="102"/>
        <v>0</v>
      </c>
      <c r="DD30" s="3">
        <f t="shared" si="103"/>
        <v>25</v>
      </c>
      <c r="DE30" s="3">
        <f t="shared" si="104"/>
        <v>25</v>
      </c>
      <c r="DF30" s="3">
        <f t="shared" si="105"/>
        <v>3</v>
      </c>
      <c r="DG30" s="3">
        <f t="shared" si="106"/>
        <v>0</v>
      </c>
      <c r="DH30" s="3">
        <f t="shared" si="107"/>
        <v>25</v>
      </c>
      <c r="DI30" s="3">
        <f t="shared" si="108"/>
        <v>25</v>
      </c>
      <c r="DJ30" s="3">
        <f t="shared" si="109"/>
        <v>3</v>
      </c>
      <c r="DK30" s="3">
        <f t="shared" si="110"/>
        <v>0</v>
      </c>
      <c r="DL30" s="3">
        <f t="shared" si="111"/>
        <v>25</v>
      </c>
      <c r="DM30" s="3">
        <f t="shared" si="112"/>
        <v>25</v>
      </c>
      <c r="DN30" s="3">
        <f t="shared" si="113"/>
        <v>7</v>
      </c>
      <c r="DO30" s="3">
        <f t="shared" si="114"/>
        <v>0</v>
      </c>
      <c r="DP30" s="3">
        <f t="shared" si="115"/>
        <v>25</v>
      </c>
      <c r="DQ30" s="3">
        <f t="shared" si="116"/>
        <v>25</v>
      </c>
      <c r="DS30" s="3">
        <f t="shared" si="117"/>
        <v>0</v>
      </c>
      <c r="DT30" s="3">
        <f t="shared" si="118"/>
        <v>0</v>
      </c>
      <c r="DU30" s="3">
        <f t="shared" si="119"/>
        <v>25</v>
      </c>
      <c r="DV30" s="3">
        <f t="shared" si="120"/>
        <v>25</v>
      </c>
      <c r="DW30" s="3">
        <f t="shared" si="121"/>
        <v>0</v>
      </c>
      <c r="DX30" s="3">
        <f t="shared" si="122"/>
        <v>0</v>
      </c>
      <c r="DY30" s="3">
        <f t="shared" si="123"/>
        <v>25</v>
      </c>
      <c r="DZ30" s="3">
        <f t="shared" si="124"/>
        <v>25</v>
      </c>
      <c r="EA30" s="3">
        <f t="shared" si="125"/>
        <v>1</v>
      </c>
      <c r="EB30" s="3">
        <f t="shared" si="126"/>
        <v>0</v>
      </c>
      <c r="EC30" s="3">
        <f t="shared" si="127"/>
        <v>25</v>
      </c>
      <c r="ED30" s="3">
        <f t="shared" si="128"/>
        <v>25</v>
      </c>
      <c r="EE30" s="3">
        <f t="shared" si="129"/>
        <v>2</v>
      </c>
      <c r="EF30" s="3">
        <f t="shared" si="130"/>
        <v>0</v>
      </c>
      <c r="EG30" s="3">
        <f t="shared" si="131"/>
        <v>25</v>
      </c>
      <c r="EH30" s="3">
        <f t="shared" si="132"/>
        <v>25</v>
      </c>
      <c r="EI30" s="3">
        <f t="shared" si="133"/>
        <v>3</v>
      </c>
      <c r="EJ30" s="3">
        <f t="shared" si="134"/>
        <v>0</v>
      </c>
      <c r="EK30" s="3">
        <f t="shared" si="135"/>
        <v>25</v>
      </c>
      <c r="EL30" s="3">
        <f t="shared" si="136"/>
        <v>25</v>
      </c>
      <c r="EM30" s="3">
        <f t="shared" si="137"/>
        <v>3</v>
      </c>
      <c r="EN30" s="3">
        <f t="shared" si="138"/>
        <v>0</v>
      </c>
      <c r="EO30" s="3">
        <f t="shared" si="139"/>
        <v>25</v>
      </c>
      <c r="EP30" s="3">
        <f t="shared" si="140"/>
        <v>25</v>
      </c>
      <c r="EQ30" s="3">
        <f t="shared" si="141"/>
        <v>7</v>
      </c>
      <c r="ER30" s="3">
        <f t="shared" si="142"/>
        <v>0</v>
      </c>
      <c r="ES30" s="3">
        <f t="shared" si="143"/>
        <v>25</v>
      </c>
      <c r="ET30" s="3">
        <f t="shared" si="144"/>
        <v>25</v>
      </c>
      <c r="EX30" s="3">
        <f t="shared" si="145"/>
        <v>136</v>
      </c>
      <c r="EY30" s="3" t="str">
        <f t="shared" si="146"/>
        <v>YES</v>
      </c>
      <c r="EZ30" s="3">
        <f t="shared" si="147"/>
        <v>136</v>
      </c>
      <c r="FA30" s="3" t="str">
        <f t="shared" si="148"/>
        <v>YES</v>
      </c>
      <c r="FC30" s="3">
        <f t="shared" si="149"/>
        <v>0</v>
      </c>
      <c r="FD30" s="3">
        <f t="shared" si="150"/>
        <v>1.9E-2</v>
      </c>
      <c r="FE30" s="3">
        <f t="shared" si="151"/>
        <v>24.018999999999998</v>
      </c>
      <c r="FF30" s="3">
        <f t="shared" si="152"/>
        <v>24</v>
      </c>
      <c r="FG30" s="3">
        <f t="shared" si="153"/>
        <v>0</v>
      </c>
      <c r="FH30" s="3">
        <f t="shared" si="154"/>
        <v>1.7000000000000001E-2</v>
      </c>
      <c r="FI30" s="3">
        <f t="shared" si="155"/>
        <v>24.016999999999999</v>
      </c>
      <c r="FJ30" s="3">
        <f t="shared" si="156"/>
        <v>25</v>
      </c>
      <c r="FK30" s="3">
        <f t="shared" si="157"/>
        <v>1</v>
      </c>
      <c r="FL30" s="3">
        <f t="shared" si="158"/>
        <v>0</v>
      </c>
      <c r="FM30" s="3">
        <f t="shared" si="159"/>
        <v>25</v>
      </c>
      <c r="FN30" s="3">
        <f t="shared" si="160"/>
        <v>25</v>
      </c>
      <c r="FO30" s="3">
        <f t="shared" si="161"/>
        <v>1</v>
      </c>
      <c r="FP30" s="3">
        <f t="shared" si="162"/>
        <v>0</v>
      </c>
      <c r="FQ30" s="3">
        <f t="shared" si="163"/>
        <v>25</v>
      </c>
      <c r="FR30" s="3">
        <f t="shared" si="164"/>
        <v>25</v>
      </c>
      <c r="FS30" s="3">
        <f t="shared" si="165"/>
        <v>2</v>
      </c>
      <c r="FT30" s="3">
        <f t="shared" si="166"/>
        <v>0</v>
      </c>
      <c r="FU30" s="3">
        <f t="shared" si="167"/>
        <v>25</v>
      </c>
      <c r="FV30" s="3">
        <f t="shared" si="168"/>
        <v>25</v>
      </c>
      <c r="FW30" s="3">
        <f t="shared" si="169"/>
        <v>3</v>
      </c>
      <c r="FX30" s="3">
        <f t="shared" si="170"/>
        <v>0</v>
      </c>
      <c r="FY30" s="3">
        <f t="shared" si="171"/>
        <v>25</v>
      </c>
      <c r="FZ30" s="3">
        <f t="shared" si="172"/>
        <v>25</v>
      </c>
      <c r="GA30" s="3">
        <f t="shared" si="173"/>
        <v>4</v>
      </c>
      <c r="GB30" s="3">
        <f t="shared" si="174"/>
        <v>0</v>
      </c>
      <c r="GC30" s="3">
        <f t="shared" si="175"/>
        <v>25</v>
      </c>
      <c r="GD30" s="3">
        <f t="shared" si="176"/>
        <v>25</v>
      </c>
      <c r="GG30" s="3">
        <f t="shared" si="177"/>
        <v>0</v>
      </c>
      <c r="GH30" s="3">
        <f t="shared" si="178"/>
        <v>1.6E-2</v>
      </c>
      <c r="GI30" s="3">
        <f t="shared" si="179"/>
        <v>27.015999999999998</v>
      </c>
      <c r="GJ30" s="3">
        <f t="shared" si="180"/>
        <v>27</v>
      </c>
      <c r="GK30" s="3">
        <f t="shared" si="181"/>
        <v>0</v>
      </c>
      <c r="GL30" s="3">
        <f t="shared" si="182"/>
        <v>0</v>
      </c>
      <c r="GM30" s="3">
        <f t="shared" si="183"/>
        <v>27</v>
      </c>
      <c r="GN30" s="3">
        <f t="shared" si="184"/>
        <v>27</v>
      </c>
      <c r="GO30" s="3">
        <f t="shared" si="185"/>
        <v>0</v>
      </c>
      <c r="GP30" s="3">
        <f t="shared" si="186"/>
        <v>0</v>
      </c>
      <c r="GQ30" s="3">
        <f t="shared" si="187"/>
        <v>27</v>
      </c>
      <c r="GR30" s="3">
        <f t="shared" si="188"/>
        <v>27</v>
      </c>
      <c r="GS30" s="3">
        <f t="shared" si="189"/>
        <v>0</v>
      </c>
      <c r="GT30" s="3">
        <f t="shared" si="190"/>
        <v>0</v>
      </c>
      <c r="GU30" s="3">
        <f t="shared" si="191"/>
        <v>27</v>
      </c>
      <c r="GV30" s="3">
        <f t="shared" si="192"/>
        <v>27</v>
      </c>
      <c r="GW30" s="3">
        <f t="shared" si="193"/>
        <v>0</v>
      </c>
      <c r="GX30" s="3">
        <f t="shared" si="194"/>
        <v>0</v>
      </c>
      <c r="GY30" s="3">
        <f t="shared" si="195"/>
        <v>27</v>
      </c>
      <c r="GZ30" s="3">
        <f t="shared" si="196"/>
        <v>27</v>
      </c>
      <c r="HA30" s="3">
        <f t="shared" si="197"/>
        <v>2</v>
      </c>
      <c r="HB30" s="3">
        <f t="shared" si="198"/>
        <v>0</v>
      </c>
      <c r="HC30" s="3">
        <f t="shared" si="199"/>
        <v>27</v>
      </c>
      <c r="HD30" s="3">
        <f t="shared" si="200"/>
        <v>27</v>
      </c>
      <c r="HE30" s="3">
        <f t="shared" si="201"/>
        <v>1</v>
      </c>
      <c r="HF30" s="3">
        <f t="shared" si="202"/>
        <v>0</v>
      </c>
      <c r="HG30" s="3">
        <f t="shared" si="203"/>
        <v>27</v>
      </c>
      <c r="HH30" s="3">
        <f t="shared" si="204"/>
        <v>27</v>
      </c>
    </row>
    <row r="31" spans="1:216" x14ac:dyDescent="0.2">
      <c r="A31" s="3">
        <f t="shared" si="60"/>
        <v>5</v>
      </c>
      <c r="B31" s="12">
        <v>29</v>
      </c>
      <c r="C31" s="27" t="s">
        <v>107</v>
      </c>
      <c r="D31" s="21"/>
      <c r="E31" s="21" t="s">
        <v>123</v>
      </c>
      <c r="F31" s="12">
        <v>1540</v>
      </c>
      <c r="G31" s="12" t="s">
        <v>47</v>
      </c>
      <c r="H31" s="12"/>
      <c r="I31" s="12"/>
      <c r="J31" s="12"/>
      <c r="K31" s="12"/>
      <c r="L31" s="12"/>
      <c r="M31" s="12" t="s">
        <v>76</v>
      </c>
      <c r="N31" s="12" t="s">
        <v>52</v>
      </c>
      <c r="O31" s="26">
        <v>1</v>
      </c>
      <c r="P31" s="26">
        <v>4</v>
      </c>
      <c r="Q31" s="26">
        <v>6</v>
      </c>
      <c r="R31" s="26">
        <v>0</v>
      </c>
      <c r="S31" s="26">
        <v>3</v>
      </c>
      <c r="T31" s="26">
        <v>3</v>
      </c>
      <c r="U31" s="26">
        <v>0</v>
      </c>
      <c r="V31" s="26">
        <v>3</v>
      </c>
      <c r="W31" s="12"/>
      <c r="X31" s="12"/>
      <c r="Y31" s="13">
        <f t="shared" si="61"/>
        <v>20</v>
      </c>
      <c r="Z31" s="26">
        <v>0</v>
      </c>
      <c r="AA31" s="26">
        <v>1</v>
      </c>
      <c r="AB31" s="26">
        <v>0</v>
      </c>
      <c r="AC31" s="26">
        <v>2</v>
      </c>
      <c r="AD31" s="26">
        <v>3</v>
      </c>
      <c r="AE31" s="26">
        <v>1</v>
      </c>
      <c r="AF31" s="26">
        <v>4</v>
      </c>
      <c r="AG31" s="26">
        <v>3</v>
      </c>
      <c r="AH31" s="12"/>
      <c r="AI31" s="12"/>
      <c r="AJ31" s="13">
        <f t="shared" si="62"/>
        <v>14</v>
      </c>
      <c r="AK31" s="13">
        <f t="shared" si="63"/>
        <v>34</v>
      </c>
      <c r="AL31" s="26">
        <v>0</v>
      </c>
      <c r="AM31" s="26">
        <v>1</v>
      </c>
      <c r="AN31" s="26">
        <v>2</v>
      </c>
      <c r="AO31" s="26">
        <v>0</v>
      </c>
      <c r="AP31" s="26">
        <v>0</v>
      </c>
      <c r="AQ31" s="26">
        <v>3</v>
      </c>
      <c r="AR31" s="26">
        <v>2</v>
      </c>
      <c r="AS31" s="26">
        <v>3</v>
      </c>
      <c r="AT31" s="12"/>
      <c r="AU31" s="12"/>
      <c r="AV31" s="13">
        <f t="shared" si="64"/>
        <v>11</v>
      </c>
      <c r="AW31" s="13">
        <f t="shared" si="65"/>
        <v>45</v>
      </c>
      <c r="AX31" s="12"/>
      <c r="AY31" s="12"/>
      <c r="AZ31" s="12"/>
      <c r="BA31" s="12"/>
      <c r="BB31" s="12"/>
      <c r="BC31" s="12"/>
      <c r="BD31" s="12"/>
      <c r="BE31" s="12"/>
      <c r="BF31" s="12"/>
      <c r="BG31" s="12"/>
      <c r="BH31" s="13">
        <f t="shared" si="66"/>
        <v>0</v>
      </c>
      <c r="BI31" s="13">
        <f t="shared" si="67"/>
        <v>45</v>
      </c>
      <c r="BJ31" s="13">
        <f t="shared" si="68"/>
        <v>6</v>
      </c>
      <c r="BK31" s="13">
        <f t="shared" si="69"/>
        <v>6</v>
      </c>
      <c r="BL31" s="13">
        <f t="shared" si="70"/>
        <v>5</v>
      </c>
      <c r="BM31" s="13">
        <f t="shared" si="71"/>
        <v>5</v>
      </c>
      <c r="BN31" s="13">
        <f t="shared" si="72"/>
        <v>6</v>
      </c>
      <c r="BO31" s="13">
        <f t="shared" si="73"/>
        <v>6</v>
      </c>
      <c r="BP31" s="13">
        <f t="shared" si="74"/>
        <v>5</v>
      </c>
      <c r="BQ31" s="13">
        <f t="shared" si="75"/>
        <v>5</v>
      </c>
      <c r="BR31" s="13">
        <f>IF($M31=Constants!$D$2,RANK($BM31,$BM$4:$BM$60,1),"-")</f>
        <v>5</v>
      </c>
      <c r="BS31" s="13">
        <f t="shared" si="76"/>
        <v>5</v>
      </c>
      <c r="BT31" s="13">
        <f>IF($N31=Constants!$B$2,RANK($BM31,$BM$4:$BM$60,1),"-")</f>
        <v>5</v>
      </c>
      <c r="BU31" s="13">
        <f t="shared" si="77"/>
        <v>4</v>
      </c>
      <c r="BV31" s="13" t="str">
        <f>IF($N31=Constants!$B$3,RANK($BM31,$BM$4:$BM$60,1),"-")</f>
        <v>-</v>
      </c>
      <c r="BW31" s="13" t="str">
        <f t="shared" si="78"/>
        <v/>
      </c>
      <c r="BX31" s="13" t="str">
        <f>IF($N31=Constants!$B$4,RANK($BM31,$BM$4:$BM$60,1),"-")</f>
        <v>-</v>
      </c>
      <c r="BY31" s="13" t="str">
        <f t="shared" si="79"/>
        <v/>
      </c>
      <c r="BZ31" s="13" t="str">
        <f>IF($M31=Constants!$D$3,RANK($BM31,$BM$4:$BM$60,1),"-")</f>
        <v>-</v>
      </c>
      <c r="CA31" s="13" t="str">
        <f t="shared" si="80"/>
        <v/>
      </c>
      <c r="CB31" s="13" t="str">
        <f>IF($N31=Constants!$B$5,RANK($BM31,$BM$4:$BM$60,1),"-")</f>
        <v>-</v>
      </c>
      <c r="CC31" s="13" t="str">
        <f t="shared" si="81"/>
        <v/>
      </c>
      <c r="CD31" s="13" t="str">
        <f>IF($N31=Constants!$B$6,RANK($BM31,$BM$4:$BM$60,1),"-")</f>
        <v>-</v>
      </c>
      <c r="CE31" s="13" t="str">
        <f t="shared" si="82"/>
        <v/>
      </c>
      <c r="CF31" s="13" t="str">
        <f>IF($N31=Constants!$B$7,RANK($BM31,$BM$4:$BM$60,1),"-")</f>
        <v>-</v>
      </c>
      <c r="CG31" s="13" t="str">
        <f t="shared" si="83"/>
        <v/>
      </c>
      <c r="CH31" s="13" t="str">
        <f>IF($G31=Constants!$C$4,RANK($BM31,$BM$4:$BM$60,1),"-")</f>
        <v>-</v>
      </c>
      <c r="CI31" s="13" t="str">
        <f t="shared" si="84"/>
        <v xml:space="preserve"> </v>
      </c>
      <c r="CJ31" s="13" t="str">
        <f>IF($G31=Constants!$C$2,RANK($BM31,$BM$4:$BM$60,1),"-")</f>
        <v>-</v>
      </c>
      <c r="CK31" s="13" t="str">
        <f t="shared" si="85"/>
        <v xml:space="preserve"> </v>
      </c>
      <c r="CL31" s="13" t="str">
        <f t="shared" si="86"/>
        <v>4</v>
      </c>
      <c r="CM31" s="13" t="str">
        <f t="shared" si="87"/>
        <v xml:space="preserve"> </v>
      </c>
      <c r="CN31" s="13" t="str">
        <f t="shared" si="88"/>
        <v xml:space="preserve"> </v>
      </c>
      <c r="CP31" s="3">
        <f t="shared" si="89"/>
        <v>7</v>
      </c>
      <c r="CQ31" s="3">
        <f t="shared" si="90"/>
        <v>0</v>
      </c>
      <c r="CR31" s="3">
        <f t="shared" si="91"/>
        <v>5</v>
      </c>
      <c r="CS31" s="3">
        <f t="shared" si="92"/>
        <v>5</v>
      </c>
      <c r="CT31" s="3">
        <f t="shared" si="93"/>
        <v>4</v>
      </c>
      <c r="CU31" s="3">
        <f t="shared" si="94"/>
        <v>0</v>
      </c>
      <c r="CV31" s="3">
        <f t="shared" si="95"/>
        <v>5</v>
      </c>
      <c r="CW31" s="3">
        <f t="shared" si="96"/>
        <v>5</v>
      </c>
      <c r="CX31" s="3">
        <f t="shared" si="97"/>
        <v>3</v>
      </c>
      <c r="CY31" s="3">
        <f t="shared" si="98"/>
        <v>0</v>
      </c>
      <c r="CZ31" s="3">
        <f t="shared" si="99"/>
        <v>5</v>
      </c>
      <c r="DA31" s="3">
        <f t="shared" si="100"/>
        <v>5</v>
      </c>
      <c r="DB31" s="3">
        <f t="shared" si="101"/>
        <v>7</v>
      </c>
      <c r="DC31" s="3">
        <f t="shared" si="102"/>
        <v>0</v>
      </c>
      <c r="DD31" s="3">
        <f t="shared" si="103"/>
        <v>5</v>
      </c>
      <c r="DE31" s="3">
        <f t="shared" si="104"/>
        <v>5</v>
      </c>
      <c r="DF31" s="3">
        <f t="shared" si="105"/>
        <v>2</v>
      </c>
      <c r="DG31" s="3">
        <f t="shared" si="106"/>
        <v>0</v>
      </c>
      <c r="DH31" s="3">
        <f t="shared" si="107"/>
        <v>5</v>
      </c>
      <c r="DI31" s="3">
        <f t="shared" si="108"/>
        <v>5</v>
      </c>
      <c r="DJ31" s="3">
        <f t="shared" si="109"/>
        <v>0</v>
      </c>
      <c r="DK31" s="3">
        <f t="shared" si="110"/>
        <v>0</v>
      </c>
      <c r="DL31" s="3">
        <f t="shared" si="111"/>
        <v>5</v>
      </c>
      <c r="DM31" s="3">
        <f t="shared" si="112"/>
        <v>5</v>
      </c>
      <c r="DN31" s="3">
        <f t="shared" si="113"/>
        <v>1</v>
      </c>
      <c r="DO31" s="3">
        <f t="shared" si="114"/>
        <v>0</v>
      </c>
      <c r="DP31" s="3">
        <f t="shared" si="115"/>
        <v>5</v>
      </c>
      <c r="DQ31" s="3">
        <f t="shared" si="116"/>
        <v>5</v>
      </c>
      <c r="DS31" s="3">
        <f t="shared" si="117"/>
        <v>7</v>
      </c>
      <c r="DT31" s="3">
        <f t="shared" si="118"/>
        <v>0</v>
      </c>
      <c r="DU31" s="3">
        <f t="shared" si="119"/>
        <v>5</v>
      </c>
      <c r="DV31" s="3">
        <f t="shared" si="120"/>
        <v>5</v>
      </c>
      <c r="DW31" s="3">
        <f t="shared" si="121"/>
        <v>4</v>
      </c>
      <c r="DX31" s="3">
        <f t="shared" si="122"/>
        <v>0</v>
      </c>
      <c r="DY31" s="3">
        <f t="shared" si="123"/>
        <v>5</v>
      </c>
      <c r="DZ31" s="3">
        <f t="shared" si="124"/>
        <v>5</v>
      </c>
      <c r="EA31" s="3">
        <f t="shared" si="125"/>
        <v>3</v>
      </c>
      <c r="EB31" s="3">
        <f t="shared" si="126"/>
        <v>0</v>
      </c>
      <c r="EC31" s="3">
        <f t="shared" si="127"/>
        <v>5</v>
      </c>
      <c r="ED31" s="3">
        <f t="shared" si="128"/>
        <v>5</v>
      </c>
      <c r="EE31" s="3">
        <f t="shared" si="129"/>
        <v>7</v>
      </c>
      <c r="EF31" s="3">
        <f t="shared" si="130"/>
        <v>0</v>
      </c>
      <c r="EG31" s="3">
        <f t="shared" si="131"/>
        <v>5</v>
      </c>
      <c r="EH31" s="3">
        <f t="shared" si="132"/>
        <v>5</v>
      </c>
      <c r="EI31" s="3">
        <f t="shared" si="133"/>
        <v>2</v>
      </c>
      <c r="EJ31" s="3">
        <f t="shared" si="134"/>
        <v>0</v>
      </c>
      <c r="EK31" s="3">
        <f t="shared" si="135"/>
        <v>5</v>
      </c>
      <c r="EL31" s="3">
        <f t="shared" si="136"/>
        <v>5</v>
      </c>
      <c r="EM31" s="3">
        <f t="shared" si="137"/>
        <v>0</v>
      </c>
      <c r="EN31" s="3">
        <f t="shared" si="138"/>
        <v>0</v>
      </c>
      <c r="EO31" s="3">
        <f t="shared" si="139"/>
        <v>5</v>
      </c>
      <c r="EP31" s="3">
        <f t="shared" si="140"/>
        <v>5</v>
      </c>
      <c r="EQ31" s="3">
        <f t="shared" si="141"/>
        <v>1</v>
      </c>
      <c r="ER31" s="3">
        <f t="shared" si="142"/>
        <v>0</v>
      </c>
      <c r="ES31" s="3">
        <f t="shared" si="143"/>
        <v>5</v>
      </c>
      <c r="ET31" s="3">
        <f t="shared" si="144"/>
        <v>5</v>
      </c>
      <c r="EX31" s="3">
        <f t="shared" si="145"/>
        <v>45</v>
      </c>
      <c r="EY31" s="3" t="str">
        <f t="shared" si="146"/>
        <v>YES</v>
      </c>
      <c r="EZ31" s="3">
        <f t="shared" si="147"/>
        <v>45</v>
      </c>
      <c r="FA31" s="3" t="str">
        <f t="shared" si="148"/>
        <v>YES</v>
      </c>
      <c r="FC31" s="3">
        <f t="shared" si="149"/>
        <v>4</v>
      </c>
      <c r="FD31" s="3">
        <f t="shared" si="150"/>
        <v>0</v>
      </c>
      <c r="FE31" s="3">
        <f t="shared" si="151"/>
        <v>6</v>
      </c>
      <c r="FF31" s="3">
        <f t="shared" si="152"/>
        <v>6</v>
      </c>
      <c r="FG31" s="3">
        <f t="shared" si="153"/>
        <v>3</v>
      </c>
      <c r="FH31" s="3">
        <f t="shared" si="154"/>
        <v>0</v>
      </c>
      <c r="FI31" s="3">
        <f t="shared" si="155"/>
        <v>6</v>
      </c>
      <c r="FJ31" s="3">
        <f t="shared" si="156"/>
        <v>6</v>
      </c>
      <c r="FK31" s="3">
        <f t="shared" si="157"/>
        <v>1</v>
      </c>
      <c r="FL31" s="3">
        <f t="shared" si="158"/>
        <v>0</v>
      </c>
      <c r="FM31" s="3">
        <f t="shared" si="159"/>
        <v>6</v>
      </c>
      <c r="FN31" s="3">
        <f t="shared" si="160"/>
        <v>6</v>
      </c>
      <c r="FO31" s="3">
        <f t="shared" si="161"/>
        <v>5</v>
      </c>
      <c r="FP31" s="3">
        <f t="shared" si="162"/>
        <v>0</v>
      </c>
      <c r="FQ31" s="3">
        <f t="shared" si="163"/>
        <v>6</v>
      </c>
      <c r="FR31" s="3">
        <f t="shared" si="164"/>
        <v>6</v>
      </c>
      <c r="FS31" s="3">
        <f t="shared" si="165"/>
        <v>2</v>
      </c>
      <c r="FT31" s="3">
        <f t="shared" si="166"/>
        <v>0</v>
      </c>
      <c r="FU31" s="3">
        <f t="shared" si="167"/>
        <v>6</v>
      </c>
      <c r="FV31" s="3">
        <f t="shared" si="168"/>
        <v>6</v>
      </c>
      <c r="FW31" s="3">
        <f t="shared" si="169"/>
        <v>0</v>
      </c>
      <c r="FX31" s="3">
        <f t="shared" si="170"/>
        <v>0</v>
      </c>
      <c r="FY31" s="3">
        <f t="shared" si="171"/>
        <v>6</v>
      </c>
      <c r="FZ31" s="3">
        <f t="shared" si="172"/>
        <v>6</v>
      </c>
      <c r="GA31" s="3">
        <f t="shared" si="173"/>
        <v>1</v>
      </c>
      <c r="GB31" s="3">
        <f t="shared" si="174"/>
        <v>0</v>
      </c>
      <c r="GC31" s="3">
        <f t="shared" si="175"/>
        <v>6</v>
      </c>
      <c r="GD31" s="3">
        <f t="shared" si="176"/>
        <v>6</v>
      </c>
      <c r="GG31" s="3">
        <f t="shared" si="177"/>
        <v>2</v>
      </c>
      <c r="GH31" s="3">
        <f t="shared" si="178"/>
        <v>0</v>
      </c>
      <c r="GI31" s="3">
        <f t="shared" si="179"/>
        <v>6</v>
      </c>
      <c r="GJ31" s="3">
        <f t="shared" si="180"/>
        <v>6</v>
      </c>
      <c r="GK31" s="3">
        <f t="shared" si="181"/>
        <v>1</v>
      </c>
      <c r="GL31" s="3">
        <f t="shared" si="182"/>
        <v>0</v>
      </c>
      <c r="GM31" s="3">
        <f t="shared" si="183"/>
        <v>6</v>
      </c>
      <c r="GN31" s="3">
        <f t="shared" si="184"/>
        <v>6</v>
      </c>
      <c r="GO31" s="3">
        <f t="shared" si="185"/>
        <v>0</v>
      </c>
      <c r="GP31" s="3">
        <f t="shared" si="186"/>
        <v>0</v>
      </c>
      <c r="GQ31" s="3">
        <f t="shared" si="187"/>
        <v>6</v>
      </c>
      <c r="GR31" s="3">
        <f t="shared" si="188"/>
        <v>6</v>
      </c>
      <c r="GS31" s="3">
        <f t="shared" si="189"/>
        <v>3</v>
      </c>
      <c r="GT31" s="3">
        <f t="shared" si="190"/>
        <v>0</v>
      </c>
      <c r="GU31" s="3">
        <f t="shared" si="191"/>
        <v>6</v>
      </c>
      <c r="GV31" s="3">
        <f t="shared" si="192"/>
        <v>6</v>
      </c>
      <c r="GW31" s="3">
        <f t="shared" si="193"/>
        <v>1</v>
      </c>
      <c r="GX31" s="3">
        <f t="shared" si="194"/>
        <v>0</v>
      </c>
      <c r="GY31" s="3">
        <f t="shared" si="195"/>
        <v>6</v>
      </c>
      <c r="GZ31" s="3">
        <f t="shared" si="196"/>
        <v>6</v>
      </c>
      <c r="HA31" s="3">
        <f t="shared" si="197"/>
        <v>0</v>
      </c>
      <c r="HB31" s="3">
        <f t="shared" si="198"/>
        <v>0</v>
      </c>
      <c r="HC31" s="3">
        <f t="shared" si="199"/>
        <v>6</v>
      </c>
      <c r="HD31" s="3">
        <f t="shared" si="200"/>
        <v>6</v>
      </c>
      <c r="HE31" s="3">
        <f t="shared" si="201"/>
        <v>1</v>
      </c>
      <c r="HF31" s="3">
        <f t="shared" si="202"/>
        <v>0</v>
      </c>
      <c r="HG31" s="3">
        <f t="shared" si="203"/>
        <v>6</v>
      </c>
      <c r="HH31" s="3">
        <f t="shared" si="204"/>
        <v>6</v>
      </c>
    </row>
    <row r="32" spans="1:216" x14ac:dyDescent="0.2">
      <c r="A32" s="3">
        <f t="shared" si="60"/>
        <v>4</v>
      </c>
      <c r="B32" s="12">
        <v>30</v>
      </c>
      <c r="C32" s="27" t="s">
        <v>108</v>
      </c>
      <c r="D32" s="21"/>
      <c r="E32" s="21" t="s">
        <v>117</v>
      </c>
      <c r="F32" s="12">
        <v>1650</v>
      </c>
      <c r="G32" s="12" t="s">
        <v>47</v>
      </c>
      <c r="H32" s="12"/>
      <c r="I32" s="12"/>
      <c r="J32" s="12"/>
      <c r="K32" s="12"/>
      <c r="L32" s="12"/>
      <c r="M32" s="12" t="s">
        <v>76</v>
      </c>
      <c r="N32" s="12" t="s">
        <v>53</v>
      </c>
      <c r="O32" s="26">
        <v>3</v>
      </c>
      <c r="P32" s="26">
        <v>1</v>
      </c>
      <c r="Q32" s="26">
        <v>5</v>
      </c>
      <c r="R32" s="26">
        <v>0</v>
      </c>
      <c r="S32" s="26">
        <v>2</v>
      </c>
      <c r="T32" s="26">
        <v>3</v>
      </c>
      <c r="U32" s="26">
        <v>0</v>
      </c>
      <c r="V32" s="26">
        <v>4</v>
      </c>
      <c r="W32" s="12"/>
      <c r="X32" s="12"/>
      <c r="Y32" s="13">
        <f t="shared" si="61"/>
        <v>18</v>
      </c>
      <c r="Z32" s="26">
        <v>0</v>
      </c>
      <c r="AA32" s="26">
        <v>1</v>
      </c>
      <c r="AB32" s="26">
        <v>0</v>
      </c>
      <c r="AC32" s="26">
        <v>0</v>
      </c>
      <c r="AD32" s="26">
        <v>1</v>
      </c>
      <c r="AE32" s="26">
        <v>3</v>
      </c>
      <c r="AF32" s="26">
        <v>0</v>
      </c>
      <c r="AG32" s="26">
        <v>4</v>
      </c>
      <c r="AH32" s="12"/>
      <c r="AI32" s="12"/>
      <c r="AJ32" s="13">
        <f t="shared" si="62"/>
        <v>9</v>
      </c>
      <c r="AK32" s="13">
        <f t="shared" si="63"/>
        <v>27</v>
      </c>
      <c r="AL32" s="26">
        <v>0</v>
      </c>
      <c r="AM32" s="26">
        <v>1</v>
      </c>
      <c r="AN32" s="26">
        <v>2</v>
      </c>
      <c r="AO32" s="26">
        <v>0</v>
      </c>
      <c r="AP32" s="26">
        <v>2</v>
      </c>
      <c r="AQ32" s="26">
        <v>3</v>
      </c>
      <c r="AR32" s="26">
        <v>3</v>
      </c>
      <c r="AS32" s="26">
        <v>3</v>
      </c>
      <c r="AT32" s="12"/>
      <c r="AU32" s="12"/>
      <c r="AV32" s="13">
        <f t="shared" si="64"/>
        <v>14</v>
      </c>
      <c r="AW32" s="13">
        <f t="shared" si="65"/>
        <v>41</v>
      </c>
      <c r="AX32" s="12"/>
      <c r="AY32" s="12"/>
      <c r="AZ32" s="12"/>
      <c r="BA32" s="12"/>
      <c r="BB32" s="12"/>
      <c r="BC32" s="12"/>
      <c r="BD32" s="12"/>
      <c r="BE32" s="12"/>
      <c r="BF32" s="12"/>
      <c r="BG32" s="12"/>
      <c r="BH32" s="13">
        <f t="shared" si="66"/>
        <v>0</v>
      </c>
      <c r="BI32" s="13">
        <f t="shared" si="67"/>
        <v>41</v>
      </c>
      <c r="BJ32" s="13">
        <f t="shared" si="68"/>
        <v>5</v>
      </c>
      <c r="BK32" s="13">
        <f t="shared" si="69"/>
        <v>4</v>
      </c>
      <c r="BL32" s="13">
        <f t="shared" si="70"/>
        <v>4</v>
      </c>
      <c r="BM32" s="13">
        <f t="shared" si="71"/>
        <v>4</v>
      </c>
      <c r="BN32" s="13">
        <f t="shared" si="72"/>
        <v>5</v>
      </c>
      <c r="BO32" s="13">
        <f t="shared" si="73"/>
        <v>4</v>
      </c>
      <c r="BP32" s="13">
        <f t="shared" si="74"/>
        <v>4</v>
      </c>
      <c r="BQ32" s="13">
        <f t="shared" si="75"/>
        <v>4</v>
      </c>
      <c r="BR32" s="13">
        <f>IF($M32=Constants!$D$2,RANK($BM32,$BM$4:$BM$60,1),"-")</f>
        <v>4</v>
      </c>
      <c r="BS32" s="13">
        <f t="shared" si="76"/>
        <v>4</v>
      </c>
      <c r="BT32" s="13" t="str">
        <f>IF($N32=Constants!$B$2,RANK($BM32,$BM$4:$BM$60,1),"-")</f>
        <v>-</v>
      </c>
      <c r="BU32" s="13" t="str">
        <f t="shared" si="77"/>
        <v/>
      </c>
      <c r="BV32" s="13">
        <f>IF($N32=Constants!$B$3,RANK($BM32,$BM$4:$BM$60,1),"-")</f>
        <v>4</v>
      </c>
      <c r="BW32" s="13">
        <f t="shared" si="78"/>
        <v>1</v>
      </c>
      <c r="BX32" s="13" t="str">
        <f>IF($N32=Constants!$B$4,RANK($BM32,$BM$4:$BM$60,1),"-")</f>
        <v>-</v>
      </c>
      <c r="BY32" s="13" t="str">
        <f t="shared" si="79"/>
        <v/>
      </c>
      <c r="BZ32" s="13" t="str">
        <f>IF($M32=Constants!$D$3,RANK($BM32,$BM$4:$BM$60,1),"-")</f>
        <v>-</v>
      </c>
      <c r="CA32" s="13" t="str">
        <f t="shared" si="80"/>
        <v/>
      </c>
      <c r="CB32" s="13" t="str">
        <f>IF($N32=Constants!$B$5,RANK($BM32,$BM$4:$BM$60,1),"-")</f>
        <v>-</v>
      </c>
      <c r="CC32" s="13" t="str">
        <f t="shared" si="81"/>
        <v/>
      </c>
      <c r="CD32" s="13" t="str">
        <f>IF($N32=Constants!$B$6,RANK($BM32,$BM$4:$BM$60,1),"-")</f>
        <v>-</v>
      </c>
      <c r="CE32" s="13" t="str">
        <f t="shared" si="82"/>
        <v/>
      </c>
      <c r="CF32" s="13" t="str">
        <f>IF($N32=Constants!$B$7,RANK($BM32,$BM$4:$BM$60,1),"-")</f>
        <v>-</v>
      </c>
      <c r="CG32" s="13" t="str">
        <f t="shared" si="83"/>
        <v/>
      </c>
      <c r="CH32" s="13" t="str">
        <f>IF($G32=Constants!$C$4,RANK($BM32,$BM$4:$BM$60,1),"-")</f>
        <v>-</v>
      </c>
      <c r="CI32" s="13" t="str">
        <f t="shared" si="84"/>
        <v xml:space="preserve"> </v>
      </c>
      <c r="CJ32" s="13" t="str">
        <f>IF($G32=Constants!$C$2,RANK($BM32,$BM$4:$BM$60,1),"-")</f>
        <v>-</v>
      </c>
      <c r="CK32" s="13" t="str">
        <f t="shared" si="85"/>
        <v xml:space="preserve"> </v>
      </c>
      <c r="CL32" s="13" t="str">
        <f t="shared" si="86"/>
        <v>1</v>
      </c>
      <c r="CM32" s="13" t="str">
        <f t="shared" si="87"/>
        <v xml:space="preserve"> </v>
      </c>
      <c r="CN32" s="13" t="str">
        <f t="shared" si="88"/>
        <v xml:space="preserve"> </v>
      </c>
      <c r="CP32" s="3">
        <f t="shared" si="89"/>
        <v>8</v>
      </c>
      <c r="CQ32" s="3">
        <f t="shared" si="90"/>
        <v>0</v>
      </c>
      <c r="CR32" s="3">
        <f t="shared" si="91"/>
        <v>4</v>
      </c>
      <c r="CS32" s="3">
        <f t="shared" si="92"/>
        <v>4</v>
      </c>
      <c r="CT32" s="3">
        <f t="shared" si="93"/>
        <v>4</v>
      </c>
      <c r="CU32" s="3">
        <f t="shared" si="94"/>
        <v>0</v>
      </c>
      <c r="CV32" s="3">
        <f t="shared" si="95"/>
        <v>4</v>
      </c>
      <c r="CW32" s="3">
        <f t="shared" si="96"/>
        <v>4</v>
      </c>
      <c r="CX32" s="3">
        <f t="shared" si="97"/>
        <v>3</v>
      </c>
      <c r="CY32" s="3">
        <f t="shared" si="98"/>
        <v>0</v>
      </c>
      <c r="CZ32" s="3">
        <f t="shared" si="99"/>
        <v>4</v>
      </c>
      <c r="DA32" s="3">
        <f t="shared" si="100"/>
        <v>4</v>
      </c>
      <c r="DB32" s="3">
        <f t="shared" si="101"/>
        <v>6</v>
      </c>
      <c r="DC32" s="3">
        <f t="shared" si="102"/>
        <v>0</v>
      </c>
      <c r="DD32" s="3">
        <f t="shared" si="103"/>
        <v>4</v>
      </c>
      <c r="DE32" s="3">
        <f t="shared" si="104"/>
        <v>4</v>
      </c>
      <c r="DF32" s="3">
        <f t="shared" si="105"/>
        <v>2</v>
      </c>
      <c r="DG32" s="3">
        <f t="shared" si="106"/>
        <v>0</v>
      </c>
      <c r="DH32" s="3">
        <f t="shared" si="107"/>
        <v>4</v>
      </c>
      <c r="DI32" s="3">
        <f t="shared" si="108"/>
        <v>4</v>
      </c>
      <c r="DJ32" s="3">
        <f t="shared" si="109"/>
        <v>1</v>
      </c>
      <c r="DK32" s="3">
        <f t="shared" si="110"/>
        <v>0</v>
      </c>
      <c r="DL32" s="3">
        <f t="shared" si="111"/>
        <v>4</v>
      </c>
      <c r="DM32" s="3">
        <f t="shared" si="112"/>
        <v>4</v>
      </c>
      <c r="DN32" s="3">
        <f t="shared" si="113"/>
        <v>0</v>
      </c>
      <c r="DO32" s="3">
        <f t="shared" si="114"/>
        <v>0</v>
      </c>
      <c r="DP32" s="3">
        <f t="shared" si="115"/>
        <v>4</v>
      </c>
      <c r="DQ32" s="3">
        <f t="shared" si="116"/>
        <v>4</v>
      </c>
      <c r="DS32" s="3">
        <f t="shared" si="117"/>
        <v>8</v>
      </c>
      <c r="DT32" s="3">
        <f t="shared" si="118"/>
        <v>0</v>
      </c>
      <c r="DU32" s="3">
        <f t="shared" si="119"/>
        <v>4</v>
      </c>
      <c r="DV32" s="3">
        <f t="shared" si="120"/>
        <v>4</v>
      </c>
      <c r="DW32" s="3">
        <f t="shared" si="121"/>
        <v>4</v>
      </c>
      <c r="DX32" s="3">
        <f t="shared" si="122"/>
        <v>0</v>
      </c>
      <c r="DY32" s="3">
        <f t="shared" si="123"/>
        <v>4</v>
      </c>
      <c r="DZ32" s="3">
        <f t="shared" si="124"/>
        <v>4</v>
      </c>
      <c r="EA32" s="3">
        <f t="shared" si="125"/>
        <v>3</v>
      </c>
      <c r="EB32" s="3">
        <f t="shared" si="126"/>
        <v>0</v>
      </c>
      <c r="EC32" s="3">
        <f t="shared" si="127"/>
        <v>4</v>
      </c>
      <c r="ED32" s="3">
        <f t="shared" si="128"/>
        <v>4</v>
      </c>
      <c r="EE32" s="3">
        <f t="shared" si="129"/>
        <v>6</v>
      </c>
      <c r="EF32" s="3">
        <f t="shared" si="130"/>
        <v>0</v>
      </c>
      <c r="EG32" s="3">
        <f t="shared" si="131"/>
        <v>4</v>
      </c>
      <c r="EH32" s="3">
        <f t="shared" si="132"/>
        <v>4</v>
      </c>
      <c r="EI32" s="3">
        <f t="shared" si="133"/>
        <v>2</v>
      </c>
      <c r="EJ32" s="3">
        <f t="shared" si="134"/>
        <v>0</v>
      </c>
      <c r="EK32" s="3">
        <f t="shared" si="135"/>
        <v>4</v>
      </c>
      <c r="EL32" s="3">
        <f t="shared" si="136"/>
        <v>4</v>
      </c>
      <c r="EM32" s="3">
        <f t="shared" si="137"/>
        <v>1</v>
      </c>
      <c r="EN32" s="3">
        <f t="shared" si="138"/>
        <v>0</v>
      </c>
      <c r="EO32" s="3">
        <f t="shared" si="139"/>
        <v>4</v>
      </c>
      <c r="EP32" s="3">
        <f t="shared" si="140"/>
        <v>4</v>
      </c>
      <c r="EQ32" s="3">
        <f t="shared" si="141"/>
        <v>0</v>
      </c>
      <c r="ER32" s="3">
        <f t="shared" si="142"/>
        <v>0</v>
      </c>
      <c r="ES32" s="3">
        <f t="shared" si="143"/>
        <v>4</v>
      </c>
      <c r="ET32" s="3">
        <f t="shared" si="144"/>
        <v>4</v>
      </c>
      <c r="EX32" s="3">
        <f t="shared" si="145"/>
        <v>41</v>
      </c>
      <c r="EY32" s="3" t="str">
        <f t="shared" si="146"/>
        <v>YES</v>
      </c>
      <c r="EZ32" s="3">
        <f t="shared" si="147"/>
        <v>41</v>
      </c>
      <c r="FA32" s="3" t="str">
        <f t="shared" si="148"/>
        <v>YES</v>
      </c>
      <c r="FC32" s="3">
        <f t="shared" si="149"/>
        <v>6</v>
      </c>
      <c r="FD32" s="3">
        <f t="shared" si="150"/>
        <v>0</v>
      </c>
      <c r="FE32" s="3">
        <f t="shared" si="151"/>
        <v>4</v>
      </c>
      <c r="FF32" s="3">
        <f t="shared" si="152"/>
        <v>4</v>
      </c>
      <c r="FG32" s="3">
        <f t="shared" si="153"/>
        <v>3</v>
      </c>
      <c r="FH32" s="3">
        <f t="shared" si="154"/>
        <v>0</v>
      </c>
      <c r="FI32" s="3">
        <f t="shared" si="155"/>
        <v>4</v>
      </c>
      <c r="FJ32" s="3">
        <f t="shared" si="156"/>
        <v>4</v>
      </c>
      <c r="FK32" s="3">
        <f t="shared" si="157"/>
        <v>1</v>
      </c>
      <c r="FL32" s="3">
        <f t="shared" si="158"/>
        <v>0</v>
      </c>
      <c r="FM32" s="3">
        <f t="shared" si="159"/>
        <v>4</v>
      </c>
      <c r="FN32" s="3">
        <f t="shared" si="160"/>
        <v>4</v>
      </c>
      <c r="FO32" s="3">
        <f t="shared" si="161"/>
        <v>3</v>
      </c>
      <c r="FP32" s="3">
        <f t="shared" si="162"/>
        <v>0</v>
      </c>
      <c r="FQ32" s="3">
        <f t="shared" si="163"/>
        <v>4</v>
      </c>
      <c r="FR32" s="3">
        <f t="shared" si="164"/>
        <v>4</v>
      </c>
      <c r="FS32" s="3">
        <f t="shared" si="165"/>
        <v>2</v>
      </c>
      <c r="FT32" s="3">
        <f t="shared" si="166"/>
        <v>0</v>
      </c>
      <c r="FU32" s="3">
        <f t="shared" si="167"/>
        <v>4</v>
      </c>
      <c r="FV32" s="3">
        <f t="shared" si="168"/>
        <v>4</v>
      </c>
      <c r="FW32" s="3">
        <f t="shared" si="169"/>
        <v>1</v>
      </c>
      <c r="FX32" s="3">
        <f t="shared" si="170"/>
        <v>0</v>
      </c>
      <c r="FY32" s="3">
        <f t="shared" si="171"/>
        <v>4</v>
      </c>
      <c r="FZ32" s="3">
        <f t="shared" si="172"/>
        <v>4</v>
      </c>
      <c r="GA32" s="3">
        <f t="shared" si="173"/>
        <v>0</v>
      </c>
      <c r="GB32" s="3">
        <f t="shared" si="174"/>
        <v>0</v>
      </c>
      <c r="GC32" s="3">
        <f t="shared" si="175"/>
        <v>4</v>
      </c>
      <c r="GD32" s="3">
        <f t="shared" si="176"/>
        <v>4</v>
      </c>
      <c r="GG32" s="3">
        <f t="shared" si="177"/>
        <v>2</v>
      </c>
      <c r="GH32" s="3">
        <f t="shared" si="178"/>
        <v>0</v>
      </c>
      <c r="GI32" s="3">
        <f t="shared" si="179"/>
        <v>5</v>
      </c>
      <c r="GJ32" s="3">
        <f t="shared" si="180"/>
        <v>5</v>
      </c>
      <c r="GK32" s="3">
        <f t="shared" si="181"/>
        <v>1</v>
      </c>
      <c r="GL32" s="3">
        <f t="shared" si="182"/>
        <v>0</v>
      </c>
      <c r="GM32" s="3">
        <f t="shared" si="183"/>
        <v>5</v>
      </c>
      <c r="GN32" s="3">
        <f t="shared" si="184"/>
        <v>5</v>
      </c>
      <c r="GO32" s="3">
        <f t="shared" si="185"/>
        <v>1</v>
      </c>
      <c r="GP32" s="3">
        <f t="shared" si="186"/>
        <v>0</v>
      </c>
      <c r="GQ32" s="3">
        <f t="shared" si="187"/>
        <v>5</v>
      </c>
      <c r="GR32" s="3">
        <f t="shared" si="188"/>
        <v>5</v>
      </c>
      <c r="GS32" s="3">
        <f t="shared" si="189"/>
        <v>2</v>
      </c>
      <c r="GT32" s="3">
        <f t="shared" si="190"/>
        <v>0</v>
      </c>
      <c r="GU32" s="3">
        <f t="shared" si="191"/>
        <v>5</v>
      </c>
      <c r="GV32" s="3">
        <f t="shared" si="192"/>
        <v>5</v>
      </c>
      <c r="GW32" s="3">
        <f t="shared" si="193"/>
        <v>1</v>
      </c>
      <c r="GX32" s="3">
        <f t="shared" si="194"/>
        <v>0</v>
      </c>
      <c r="GY32" s="3">
        <f t="shared" si="195"/>
        <v>5</v>
      </c>
      <c r="GZ32" s="3">
        <f t="shared" si="196"/>
        <v>5</v>
      </c>
      <c r="HA32" s="3">
        <f t="shared" si="197"/>
        <v>1</v>
      </c>
      <c r="HB32" s="3">
        <f t="shared" si="198"/>
        <v>0</v>
      </c>
      <c r="HC32" s="3">
        <f t="shared" si="199"/>
        <v>5</v>
      </c>
      <c r="HD32" s="3">
        <f t="shared" si="200"/>
        <v>5</v>
      </c>
      <c r="HE32" s="3">
        <f t="shared" si="201"/>
        <v>0</v>
      </c>
      <c r="HF32" s="3">
        <f t="shared" si="202"/>
        <v>0</v>
      </c>
      <c r="HG32" s="3">
        <f t="shared" si="203"/>
        <v>5</v>
      </c>
      <c r="HH32" s="3">
        <f t="shared" si="204"/>
        <v>5</v>
      </c>
    </row>
    <row r="33" spans="1:216" x14ac:dyDescent="0.2">
      <c r="A33" s="3">
        <f t="shared" si="60"/>
        <v>9</v>
      </c>
      <c r="B33" s="12">
        <v>31</v>
      </c>
      <c r="C33" s="27" t="s">
        <v>109</v>
      </c>
      <c r="D33" s="21"/>
      <c r="E33" s="21" t="s">
        <v>131</v>
      </c>
      <c r="F33" s="12">
        <v>1200</v>
      </c>
      <c r="G33" s="12" t="s">
        <v>46</v>
      </c>
      <c r="H33" s="12"/>
      <c r="I33" s="12"/>
      <c r="J33" s="12"/>
      <c r="K33" s="12"/>
      <c r="L33" s="12"/>
      <c r="M33" s="12" t="s">
        <v>77</v>
      </c>
      <c r="N33" s="12" t="s">
        <v>73</v>
      </c>
      <c r="O33" s="26">
        <v>4</v>
      </c>
      <c r="P33" s="26">
        <v>7</v>
      </c>
      <c r="Q33" s="26">
        <v>5</v>
      </c>
      <c r="R33" s="26">
        <v>0</v>
      </c>
      <c r="S33" s="26">
        <v>3</v>
      </c>
      <c r="T33" s="26">
        <v>5</v>
      </c>
      <c r="U33" s="26">
        <v>0</v>
      </c>
      <c r="V33" s="26">
        <v>3</v>
      </c>
      <c r="W33" s="12"/>
      <c r="X33" s="12"/>
      <c r="Y33" s="13">
        <f t="shared" si="61"/>
        <v>27</v>
      </c>
      <c r="Z33" s="26">
        <v>3</v>
      </c>
      <c r="AA33" s="26">
        <v>1</v>
      </c>
      <c r="AB33" s="26">
        <v>0</v>
      </c>
      <c r="AC33" s="26">
        <v>0</v>
      </c>
      <c r="AD33" s="26">
        <v>3</v>
      </c>
      <c r="AE33" s="26">
        <v>3</v>
      </c>
      <c r="AF33" s="26">
        <v>2</v>
      </c>
      <c r="AG33" s="26">
        <v>0</v>
      </c>
      <c r="AH33" s="12"/>
      <c r="AI33" s="12"/>
      <c r="AJ33" s="13">
        <f t="shared" si="62"/>
        <v>12</v>
      </c>
      <c r="AK33" s="13">
        <f t="shared" si="63"/>
        <v>39</v>
      </c>
      <c r="AL33" s="26">
        <v>3</v>
      </c>
      <c r="AM33" s="26">
        <v>0</v>
      </c>
      <c r="AN33" s="26">
        <v>2</v>
      </c>
      <c r="AO33" s="26">
        <v>3</v>
      </c>
      <c r="AP33" s="26">
        <v>3</v>
      </c>
      <c r="AQ33" s="26">
        <v>4</v>
      </c>
      <c r="AR33" s="26">
        <v>4</v>
      </c>
      <c r="AS33" s="26">
        <v>4</v>
      </c>
      <c r="AT33" s="12"/>
      <c r="AU33" s="12"/>
      <c r="AV33" s="13">
        <f t="shared" si="64"/>
        <v>23</v>
      </c>
      <c r="AW33" s="13">
        <f t="shared" si="65"/>
        <v>62</v>
      </c>
      <c r="AX33" s="12"/>
      <c r="AY33" s="12"/>
      <c r="AZ33" s="12"/>
      <c r="BA33" s="12"/>
      <c r="BB33" s="12"/>
      <c r="BC33" s="12"/>
      <c r="BD33" s="12"/>
      <c r="BE33" s="12"/>
      <c r="BF33" s="12"/>
      <c r="BG33" s="12"/>
      <c r="BH33" s="13">
        <f t="shared" si="66"/>
        <v>0</v>
      </c>
      <c r="BI33" s="13">
        <f t="shared" si="67"/>
        <v>62</v>
      </c>
      <c r="BJ33" s="13">
        <f t="shared" si="68"/>
        <v>11</v>
      </c>
      <c r="BK33" s="13">
        <f t="shared" si="69"/>
        <v>7</v>
      </c>
      <c r="BL33" s="13">
        <f t="shared" si="70"/>
        <v>9</v>
      </c>
      <c r="BM33" s="13">
        <f t="shared" si="71"/>
        <v>9</v>
      </c>
      <c r="BN33" s="13">
        <f t="shared" si="72"/>
        <v>9</v>
      </c>
      <c r="BO33" s="13">
        <f t="shared" si="73"/>
        <v>7</v>
      </c>
      <c r="BP33" s="13">
        <f t="shared" si="74"/>
        <v>8</v>
      </c>
      <c r="BQ33" s="13">
        <f t="shared" si="75"/>
        <v>8</v>
      </c>
      <c r="BR33" s="13" t="str">
        <f>IF($M33=Constants!$D$2,RANK($BM33,$BM$4:$BM$60,1),"-")</f>
        <v>-</v>
      </c>
      <c r="BS33" s="13" t="str">
        <f t="shared" si="76"/>
        <v/>
      </c>
      <c r="BT33" s="13" t="str">
        <f>IF($N33=Constants!$B$2,RANK($BM33,$BM$4:$BM$60,1),"-")</f>
        <v>-</v>
      </c>
      <c r="BU33" s="13" t="str">
        <f t="shared" si="77"/>
        <v/>
      </c>
      <c r="BV33" s="13" t="str">
        <f>IF($N33=Constants!$B$3,RANK($BM33,$BM$4:$BM$60,1),"-")</f>
        <v>-</v>
      </c>
      <c r="BW33" s="13" t="str">
        <f t="shared" si="78"/>
        <v/>
      </c>
      <c r="BX33" s="13" t="str">
        <f>IF($N33=Constants!$B$4,RANK($BM33,$BM$4:$BM$60,1),"-")</f>
        <v>-</v>
      </c>
      <c r="BY33" s="13" t="str">
        <f t="shared" si="79"/>
        <v/>
      </c>
      <c r="BZ33" s="13">
        <f>IF($M33=Constants!$D$3,RANK($BM33,$BM$4:$BM$60,1),"-")</f>
        <v>9</v>
      </c>
      <c r="CA33" s="13">
        <f t="shared" si="80"/>
        <v>2</v>
      </c>
      <c r="CB33" s="13" t="str">
        <f>IF($N33=Constants!$B$5,RANK($BM33,$BM$4:$BM$60,1),"-")</f>
        <v>-</v>
      </c>
      <c r="CC33" s="13" t="str">
        <f t="shared" si="81"/>
        <v/>
      </c>
      <c r="CD33" s="13">
        <f>IF($N33=Constants!$B$6,RANK($BM33,$BM$4:$BM$60,1),"-")</f>
        <v>9</v>
      </c>
      <c r="CE33" s="13">
        <f t="shared" si="82"/>
        <v>1</v>
      </c>
      <c r="CF33" s="13" t="str">
        <f>IF($N33=Constants!$B$7,RANK($BM33,$BM$4:$BM$60,1),"-")</f>
        <v>-</v>
      </c>
      <c r="CG33" s="13" t="str">
        <f t="shared" si="83"/>
        <v/>
      </c>
      <c r="CH33" s="13" t="str">
        <f>IF($G33=Constants!$C$4,RANK($BM33,$BM$4:$BM$60,1),"-")</f>
        <v>-</v>
      </c>
      <c r="CI33" s="13" t="str">
        <f t="shared" si="84"/>
        <v xml:space="preserve"> </v>
      </c>
      <c r="CJ33" s="13">
        <f>IF($G33=Constants!$C$2,RANK($BM33,$BM$4:$BM$60,1),"-")</f>
        <v>9</v>
      </c>
      <c r="CK33" s="13">
        <f t="shared" si="85"/>
        <v>3</v>
      </c>
      <c r="CL33" s="13" t="str">
        <f t="shared" si="86"/>
        <v>1</v>
      </c>
      <c r="CM33" s="13">
        <f t="shared" si="87"/>
        <v>3</v>
      </c>
      <c r="CN33" s="13" t="str">
        <f t="shared" si="88"/>
        <v xml:space="preserve"> </v>
      </c>
      <c r="CP33" s="3">
        <f t="shared" si="89"/>
        <v>6</v>
      </c>
      <c r="CQ33" s="3">
        <f t="shared" si="90"/>
        <v>8.0000000000000002E-3</v>
      </c>
      <c r="CR33" s="3">
        <f t="shared" si="91"/>
        <v>8.0079999999999991</v>
      </c>
      <c r="CS33" s="3">
        <f t="shared" si="92"/>
        <v>9</v>
      </c>
      <c r="CT33" s="3">
        <f t="shared" si="93"/>
        <v>1</v>
      </c>
      <c r="CU33" s="3">
        <f t="shared" si="94"/>
        <v>1.2999999999999999E-2</v>
      </c>
      <c r="CV33" s="3">
        <f t="shared" si="95"/>
        <v>9.0129999999999999</v>
      </c>
      <c r="CW33" s="3">
        <f t="shared" si="96"/>
        <v>9</v>
      </c>
      <c r="CX33" s="3">
        <f t="shared" si="97"/>
        <v>2</v>
      </c>
      <c r="CY33" s="3">
        <f t="shared" si="98"/>
        <v>1.0999999999999999E-2</v>
      </c>
      <c r="CZ33" s="3">
        <f t="shared" si="99"/>
        <v>9.0109999999999992</v>
      </c>
      <c r="DA33" s="3">
        <f t="shared" si="100"/>
        <v>9</v>
      </c>
      <c r="DB33" s="3">
        <f t="shared" si="101"/>
        <v>8</v>
      </c>
      <c r="DC33" s="3">
        <f t="shared" si="102"/>
        <v>2E-3</v>
      </c>
      <c r="DD33" s="3">
        <f t="shared" si="103"/>
        <v>9.0020000000000007</v>
      </c>
      <c r="DE33" s="3">
        <f t="shared" si="104"/>
        <v>9</v>
      </c>
      <c r="DF33" s="3">
        <f t="shared" si="105"/>
        <v>4</v>
      </c>
      <c r="DG33" s="3">
        <f t="shared" si="106"/>
        <v>1.4999999999999999E-2</v>
      </c>
      <c r="DH33" s="3">
        <f t="shared" si="107"/>
        <v>9.0150000000000006</v>
      </c>
      <c r="DI33" s="3">
        <f t="shared" si="108"/>
        <v>9</v>
      </c>
      <c r="DJ33" s="3">
        <f t="shared" si="109"/>
        <v>2</v>
      </c>
      <c r="DK33" s="3">
        <f t="shared" si="110"/>
        <v>0.01</v>
      </c>
      <c r="DL33" s="3">
        <f t="shared" si="111"/>
        <v>9.01</v>
      </c>
      <c r="DM33" s="3">
        <f t="shared" si="112"/>
        <v>9</v>
      </c>
      <c r="DN33" s="3">
        <f t="shared" si="113"/>
        <v>0</v>
      </c>
      <c r="DO33" s="3">
        <f t="shared" si="114"/>
        <v>2.7E-2</v>
      </c>
      <c r="DP33" s="3">
        <f t="shared" si="115"/>
        <v>9.0269999999999992</v>
      </c>
      <c r="DQ33" s="3">
        <f t="shared" si="116"/>
        <v>9</v>
      </c>
      <c r="DS33" s="3">
        <f t="shared" si="117"/>
        <v>6</v>
      </c>
      <c r="DT33" s="3">
        <f t="shared" si="118"/>
        <v>8.0000000000000002E-3</v>
      </c>
      <c r="DU33" s="3">
        <f t="shared" si="119"/>
        <v>8.0079999999999991</v>
      </c>
      <c r="DV33" s="3">
        <f t="shared" si="120"/>
        <v>9</v>
      </c>
      <c r="DW33" s="3">
        <f t="shared" si="121"/>
        <v>1</v>
      </c>
      <c r="DX33" s="3">
        <f t="shared" si="122"/>
        <v>0</v>
      </c>
      <c r="DY33" s="3">
        <f t="shared" si="123"/>
        <v>9</v>
      </c>
      <c r="DZ33" s="3">
        <f t="shared" si="124"/>
        <v>9</v>
      </c>
      <c r="EA33" s="3">
        <f t="shared" si="125"/>
        <v>2</v>
      </c>
      <c r="EB33" s="3">
        <f t="shared" si="126"/>
        <v>0</v>
      </c>
      <c r="EC33" s="3">
        <f t="shared" si="127"/>
        <v>9</v>
      </c>
      <c r="ED33" s="3">
        <f t="shared" si="128"/>
        <v>9</v>
      </c>
      <c r="EE33" s="3">
        <f t="shared" si="129"/>
        <v>8</v>
      </c>
      <c r="EF33" s="3">
        <f t="shared" si="130"/>
        <v>0</v>
      </c>
      <c r="EG33" s="3">
        <f t="shared" si="131"/>
        <v>9</v>
      </c>
      <c r="EH33" s="3">
        <f t="shared" si="132"/>
        <v>9</v>
      </c>
      <c r="EI33" s="3">
        <f t="shared" si="133"/>
        <v>4</v>
      </c>
      <c r="EJ33" s="3">
        <f t="shared" si="134"/>
        <v>0</v>
      </c>
      <c r="EK33" s="3">
        <f t="shared" si="135"/>
        <v>9</v>
      </c>
      <c r="EL33" s="3">
        <f t="shared" si="136"/>
        <v>9</v>
      </c>
      <c r="EM33" s="3">
        <f t="shared" si="137"/>
        <v>2</v>
      </c>
      <c r="EN33" s="3">
        <f t="shared" si="138"/>
        <v>0</v>
      </c>
      <c r="EO33" s="3">
        <f t="shared" si="139"/>
        <v>9</v>
      </c>
      <c r="EP33" s="3">
        <f t="shared" si="140"/>
        <v>9</v>
      </c>
      <c r="EQ33" s="3">
        <f t="shared" si="141"/>
        <v>0</v>
      </c>
      <c r="ER33" s="3">
        <f t="shared" si="142"/>
        <v>0</v>
      </c>
      <c r="ES33" s="3">
        <f t="shared" si="143"/>
        <v>9</v>
      </c>
      <c r="ET33" s="3">
        <f t="shared" si="144"/>
        <v>9</v>
      </c>
      <c r="EX33" s="3">
        <f t="shared" si="145"/>
        <v>62</v>
      </c>
      <c r="EY33" s="3" t="str">
        <f t="shared" si="146"/>
        <v>YES</v>
      </c>
      <c r="EZ33" s="3">
        <f t="shared" si="147"/>
        <v>62</v>
      </c>
      <c r="FA33" s="3" t="str">
        <f t="shared" si="148"/>
        <v>YES</v>
      </c>
      <c r="FC33" s="3">
        <f t="shared" si="149"/>
        <v>5</v>
      </c>
      <c r="FD33" s="3">
        <f t="shared" si="150"/>
        <v>0</v>
      </c>
      <c r="FE33" s="3">
        <f t="shared" si="151"/>
        <v>7</v>
      </c>
      <c r="FF33" s="3">
        <f t="shared" si="152"/>
        <v>7</v>
      </c>
      <c r="FG33" s="3">
        <f t="shared" si="153"/>
        <v>1</v>
      </c>
      <c r="FH33" s="3">
        <f t="shared" si="154"/>
        <v>0</v>
      </c>
      <c r="FI33" s="3">
        <f t="shared" si="155"/>
        <v>7</v>
      </c>
      <c r="FJ33" s="3">
        <f t="shared" si="156"/>
        <v>7</v>
      </c>
      <c r="FK33" s="3">
        <f t="shared" si="157"/>
        <v>1</v>
      </c>
      <c r="FL33" s="3">
        <f t="shared" si="158"/>
        <v>0</v>
      </c>
      <c r="FM33" s="3">
        <f t="shared" si="159"/>
        <v>7</v>
      </c>
      <c r="FN33" s="3">
        <f t="shared" si="160"/>
        <v>7</v>
      </c>
      <c r="FO33" s="3">
        <f t="shared" si="161"/>
        <v>5</v>
      </c>
      <c r="FP33" s="3">
        <f t="shared" si="162"/>
        <v>0</v>
      </c>
      <c r="FQ33" s="3">
        <f t="shared" si="163"/>
        <v>7</v>
      </c>
      <c r="FR33" s="3">
        <f t="shared" si="164"/>
        <v>7</v>
      </c>
      <c r="FS33" s="3">
        <f t="shared" si="165"/>
        <v>1</v>
      </c>
      <c r="FT33" s="3">
        <f t="shared" si="166"/>
        <v>0</v>
      </c>
      <c r="FU33" s="3">
        <f t="shared" si="167"/>
        <v>7</v>
      </c>
      <c r="FV33" s="3">
        <f t="shared" si="168"/>
        <v>7</v>
      </c>
      <c r="FW33" s="3">
        <f t="shared" si="169"/>
        <v>2</v>
      </c>
      <c r="FX33" s="3">
        <f t="shared" si="170"/>
        <v>0</v>
      </c>
      <c r="FY33" s="3">
        <f t="shared" si="171"/>
        <v>7</v>
      </c>
      <c r="FZ33" s="3">
        <f t="shared" si="172"/>
        <v>7</v>
      </c>
      <c r="GA33" s="3">
        <f t="shared" si="173"/>
        <v>0</v>
      </c>
      <c r="GB33" s="3">
        <f t="shared" si="174"/>
        <v>0</v>
      </c>
      <c r="GC33" s="3">
        <f t="shared" si="175"/>
        <v>7</v>
      </c>
      <c r="GD33" s="3">
        <f t="shared" si="176"/>
        <v>7</v>
      </c>
      <c r="GG33" s="3">
        <f t="shared" si="177"/>
        <v>2</v>
      </c>
      <c r="GH33" s="3">
        <f t="shared" si="178"/>
        <v>0</v>
      </c>
      <c r="GI33" s="3">
        <f t="shared" si="179"/>
        <v>9</v>
      </c>
      <c r="GJ33" s="3">
        <f t="shared" si="180"/>
        <v>9</v>
      </c>
      <c r="GK33" s="3">
        <f t="shared" si="181"/>
        <v>0</v>
      </c>
      <c r="GL33" s="3">
        <f t="shared" si="182"/>
        <v>0.01</v>
      </c>
      <c r="GM33" s="3">
        <f t="shared" si="183"/>
        <v>9.01</v>
      </c>
      <c r="GN33" s="3">
        <f t="shared" si="184"/>
        <v>9</v>
      </c>
      <c r="GO33" s="3">
        <f t="shared" si="185"/>
        <v>0</v>
      </c>
      <c r="GP33" s="3">
        <f t="shared" si="186"/>
        <v>1.2E-2</v>
      </c>
      <c r="GQ33" s="3">
        <f t="shared" si="187"/>
        <v>9.0120000000000005</v>
      </c>
      <c r="GR33" s="3">
        <f t="shared" si="188"/>
        <v>11</v>
      </c>
      <c r="GS33" s="3">
        <f t="shared" si="189"/>
        <v>2</v>
      </c>
      <c r="GT33" s="3">
        <f t="shared" si="190"/>
        <v>0</v>
      </c>
      <c r="GU33" s="3">
        <f t="shared" si="191"/>
        <v>11</v>
      </c>
      <c r="GV33" s="3">
        <f t="shared" si="192"/>
        <v>11</v>
      </c>
      <c r="GW33" s="3">
        <f t="shared" si="193"/>
        <v>1</v>
      </c>
      <c r="GX33" s="3">
        <f t="shared" si="194"/>
        <v>0</v>
      </c>
      <c r="GY33" s="3">
        <f t="shared" si="195"/>
        <v>11</v>
      </c>
      <c r="GZ33" s="3">
        <f t="shared" si="196"/>
        <v>11</v>
      </c>
      <c r="HA33" s="3">
        <f t="shared" si="197"/>
        <v>2</v>
      </c>
      <c r="HB33" s="3">
        <f t="shared" si="198"/>
        <v>0</v>
      </c>
      <c r="HC33" s="3">
        <f t="shared" si="199"/>
        <v>11</v>
      </c>
      <c r="HD33" s="3">
        <f t="shared" si="200"/>
        <v>11</v>
      </c>
      <c r="HE33" s="3">
        <f t="shared" si="201"/>
        <v>0</v>
      </c>
      <c r="HF33" s="3">
        <f t="shared" si="202"/>
        <v>0</v>
      </c>
      <c r="HG33" s="3">
        <f t="shared" si="203"/>
        <v>11</v>
      </c>
      <c r="HH33" s="3">
        <f t="shared" si="204"/>
        <v>11</v>
      </c>
    </row>
    <row r="34" spans="1:216" x14ac:dyDescent="0.2">
      <c r="A34" s="3">
        <f t="shared" si="60"/>
        <v>32</v>
      </c>
      <c r="B34" s="12">
        <v>32</v>
      </c>
      <c r="C34" s="27" t="s">
        <v>110</v>
      </c>
      <c r="D34" s="21"/>
      <c r="E34" s="21" t="s">
        <v>123</v>
      </c>
      <c r="F34" s="12">
        <v>1335</v>
      </c>
      <c r="G34" s="12" t="s">
        <v>46</v>
      </c>
      <c r="H34" s="12"/>
      <c r="I34" s="12"/>
      <c r="J34" s="12"/>
      <c r="K34" s="12"/>
      <c r="L34" s="12" t="s">
        <v>1</v>
      </c>
      <c r="M34" s="12" t="s">
        <v>77</v>
      </c>
      <c r="N34" s="12" t="s">
        <v>73</v>
      </c>
      <c r="O34" s="26"/>
      <c r="P34" s="26"/>
      <c r="Q34" s="26"/>
      <c r="R34" s="26"/>
      <c r="S34" s="26"/>
      <c r="T34" s="26"/>
      <c r="U34" s="26"/>
      <c r="V34" s="26"/>
      <c r="W34" s="12"/>
      <c r="X34" s="12"/>
      <c r="Y34" s="13">
        <f t="shared" si="61"/>
        <v>1000</v>
      </c>
      <c r="Z34" s="26"/>
      <c r="AA34" s="26"/>
      <c r="AB34" s="26"/>
      <c r="AC34" s="26"/>
      <c r="AD34" s="26"/>
      <c r="AE34" s="26"/>
      <c r="AF34" s="26"/>
      <c r="AG34" s="26"/>
      <c r="AH34" s="12"/>
      <c r="AI34" s="12"/>
      <c r="AJ34" s="13">
        <f t="shared" si="62"/>
        <v>0</v>
      </c>
      <c r="AK34" s="13">
        <f t="shared" si="63"/>
        <v>1000</v>
      </c>
      <c r="AL34" s="26"/>
      <c r="AM34" s="26"/>
      <c r="AN34" s="26"/>
      <c r="AO34" s="26"/>
      <c r="AP34" s="26"/>
      <c r="AQ34" s="26"/>
      <c r="AR34" s="26"/>
      <c r="AS34" s="26"/>
      <c r="AT34" s="12"/>
      <c r="AU34" s="12"/>
      <c r="AV34" s="13">
        <f t="shared" si="64"/>
        <v>0</v>
      </c>
      <c r="AW34" s="13">
        <f t="shared" si="65"/>
        <v>1000</v>
      </c>
      <c r="AX34" s="12"/>
      <c r="AY34" s="12"/>
      <c r="AZ34" s="12"/>
      <c r="BA34" s="12"/>
      <c r="BB34" s="12"/>
      <c r="BC34" s="12"/>
      <c r="BD34" s="12"/>
      <c r="BE34" s="12"/>
      <c r="BF34" s="12"/>
      <c r="BG34" s="12"/>
      <c r="BH34" s="13">
        <f t="shared" si="66"/>
        <v>0</v>
      </c>
      <c r="BI34" s="13">
        <f t="shared" si="67"/>
        <v>1000</v>
      </c>
      <c r="BJ34" s="13">
        <f t="shared" si="68"/>
        <v>32</v>
      </c>
      <c r="BK34" s="13">
        <f t="shared" si="69"/>
        <v>31</v>
      </c>
      <c r="BL34" s="13">
        <f t="shared" si="70"/>
        <v>32</v>
      </c>
      <c r="BM34" s="13">
        <f t="shared" si="71"/>
        <v>32</v>
      </c>
      <c r="BN34" s="13">
        <f t="shared" si="72"/>
        <v>31</v>
      </c>
      <c r="BO34" s="13">
        <f t="shared" si="73"/>
        <v>31</v>
      </c>
      <c r="BP34" s="13">
        <f t="shared" si="74"/>
        <v>31</v>
      </c>
      <c r="BQ34" s="13">
        <f t="shared" si="75"/>
        <v>31</v>
      </c>
      <c r="BR34" s="13" t="str">
        <f>IF($M34=Constants!$D$2,RANK($BM34,$BM$4:$BM$60,1),"-")</f>
        <v>-</v>
      </c>
      <c r="BS34" s="13" t="str">
        <f t="shared" si="76"/>
        <v/>
      </c>
      <c r="BT34" s="13" t="str">
        <f>IF($N34=Constants!$B$2,RANK($BM34,$BM$4:$BM$60,1),"-")</f>
        <v>-</v>
      </c>
      <c r="BU34" s="13" t="str">
        <f t="shared" si="77"/>
        <v/>
      </c>
      <c r="BV34" s="13" t="str">
        <f>IF($N34=Constants!$B$3,RANK($BM34,$BM$4:$BM$60,1),"-")</f>
        <v>-</v>
      </c>
      <c r="BW34" s="13" t="str">
        <f t="shared" si="78"/>
        <v/>
      </c>
      <c r="BX34" s="13" t="str">
        <f>IF($N34=Constants!$B$4,RANK($BM34,$BM$4:$BM$60,1),"-")</f>
        <v>-</v>
      </c>
      <c r="BY34" s="13" t="str">
        <f t="shared" si="79"/>
        <v/>
      </c>
      <c r="BZ34" s="13">
        <f>IF($M34=Constants!$D$3,RANK($BM34,$BM$4:$BM$60,1),"-")</f>
        <v>32</v>
      </c>
      <c r="CA34" s="13">
        <f t="shared" si="80"/>
        <v>12</v>
      </c>
      <c r="CB34" s="13" t="str">
        <f>IF($N34=Constants!$B$5,RANK($BM34,$BM$4:$BM$60,1),"-")</f>
        <v>-</v>
      </c>
      <c r="CC34" s="13" t="str">
        <f t="shared" si="81"/>
        <v/>
      </c>
      <c r="CD34" s="13">
        <f>IF($N34=Constants!$B$6,RANK($BM34,$BM$4:$BM$60,1),"-")</f>
        <v>32</v>
      </c>
      <c r="CE34" s="13">
        <f t="shared" si="82"/>
        <v>6</v>
      </c>
      <c r="CF34" s="13" t="str">
        <f>IF($N34=Constants!$B$7,RANK($BM34,$BM$4:$BM$60,1),"-")</f>
        <v>-</v>
      </c>
      <c r="CG34" s="13" t="str">
        <f t="shared" si="83"/>
        <v/>
      </c>
      <c r="CH34" s="13" t="str">
        <f>IF($G34=Constants!$C$4,RANK($BM34,$BM$4:$BM$60,1),"-")</f>
        <v>-</v>
      </c>
      <c r="CI34" s="13" t="str">
        <f t="shared" si="84"/>
        <v xml:space="preserve"> </v>
      </c>
      <c r="CJ34" s="13">
        <f>IF($G34=Constants!$C$2,RANK($BM34,$BM$4:$BM$60,1),"-")</f>
        <v>32</v>
      </c>
      <c r="CK34" s="13">
        <f t="shared" si="85"/>
        <v>19</v>
      </c>
      <c r="CL34" s="13" t="str">
        <f t="shared" si="86"/>
        <v>6</v>
      </c>
      <c r="CM34" s="13">
        <f t="shared" si="87"/>
        <v>19</v>
      </c>
      <c r="CN34" s="13" t="str">
        <f t="shared" si="88"/>
        <v xml:space="preserve"> </v>
      </c>
      <c r="CP34" s="3">
        <f t="shared" si="89"/>
        <v>0</v>
      </c>
      <c r="CQ34" s="3">
        <f t="shared" si="90"/>
        <v>2.1999999999999999E-2</v>
      </c>
      <c r="CR34" s="3">
        <f t="shared" si="91"/>
        <v>31.021999999999998</v>
      </c>
      <c r="CS34" s="3">
        <f t="shared" si="92"/>
        <v>32</v>
      </c>
      <c r="CT34" s="3">
        <f t="shared" si="93"/>
        <v>0</v>
      </c>
      <c r="CU34" s="3">
        <f t="shared" si="94"/>
        <v>2.4E-2</v>
      </c>
      <c r="CV34" s="3">
        <f t="shared" si="95"/>
        <v>32.024000000000001</v>
      </c>
      <c r="CW34" s="3">
        <f t="shared" si="96"/>
        <v>32</v>
      </c>
      <c r="CX34" s="3">
        <f t="shared" si="97"/>
        <v>0</v>
      </c>
      <c r="CY34" s="3">
        <f t="shared" si="98"/>
        <v>2.4E-2</v>
      </c>
      <c r="CZ34" s="3">
        <f t="shared" si="99"/>
        <v>32.024000000000001</v>
      </c>
      <c r="DA34" s="3">
        <f t="shared" si="100"/>
        <v>32</v>
      </c>
      <c r="DB34" s="3">
        <f t="shared" si="101"/>
        <v>0</v>
      </c>
      <c r="DC34" s="3">
        <f t="shared" si="102"/>
        <v>2.9000000000000001E-2</v>
      </c>
      <c r="DD34" s="3">
        <f t="shared" si="103"/>
        <v>32.029000000000003</v>
      </c>
      <c r="DE34" s="3">
        <f t="shared" si="104"/>
        <v>32</v>
      </c>
      <c r="DF34" s="3">
        <f t="shared" si="105"/>
        <v>0</v>
      </c>
      <c r="DG34" s="3">
        <f t="shared" si="106"/>
        <v>3.1E-2</v>
      </c>
      <c r="DH34" s="3">
        <f t="shared" si="107"/>
        <v>32.030999999999999</v>
      </c>
      <c r="DI34" s="3">
        <f t="shared" si="108"/>
        <v>32</v>
      </c>
      <c r="DJ34" s="3">
        <f t="shared" si="109"/>
        <v>0</v>
      </c>
      <c r="DK34" s="3">
        <f t="shared" si="110"/>
        <v>2.8000000000000001E-2</v>
      </c>
      <c r="DL34" s="3">
        <f t="shared" si="111"/>
        <v>32.027999999999999</v>
      </c>
      <c r="DM34" s="3">
        <f t="shared" si="112"/>
        <v>32</v>
      </c>
      <c r="DN34" s="3">
        <f t="shared" si="113"/>
        <v>0</v>
      </c>
      <c r="DO34" s="3">
        <f t="shared" si="114"/>
        <v>2.7E-2</v>
      </c>
      <c r="DP34" s="3">
        <f t="shared" si="115"/>
        <v>32.027000000000001</v>
      </c>
      <c r="DQ34" s="3">
        <f t="shared" si="116"/>
        <v>32</v>
      </c>
      <c r="DS34" s="3">
        <f t="shared" si="117"/>
        <v>0</v>
      </c>
      <c r="DT34" s="3">
        <f t="shared" si="118"/>
        <v>2.1999999999999999E-2</v>
      </c>
      <c r="DU34" s="3">
        <f t="shared" si="119"/>
        <v>31.021999999999998</v>
      </c>
      <c r="DV34" s="3">
        <f t="shared" si="120"/>
        <v>32</v>
      </c>
      <c r="DW34" s="3">
        <f t="shared" si="121"/>
        <v>0</v>
      </c>
      <c r="DX34" s="3">
        <f t="shared" si="122"/>
        <v>2.4E-2</v>
      </c>
      <c r="DY34" s="3">
        <f t="shared" si="123"/>
        <v>32.024000000000001</v>
      </c>
      <c r="DZ34" s="3">
        <f t="shared" si="124"/>
        <v>32</v>
      </c>
      <c r="EA34" s="3">
        <f t="shared" si="125"/>
        <v>0</v>
      </c>
      <c r="EB34" s="3">
        <f t="shared" si="126"/>
        <v>2.4E-2</v>
      </c>
      <c r="EC34" s="3">
        <f t="shared" si="127"/>
        <v>32.024000000000001</v>
      </c>
      <c r="ED34" s="3">
        <f t="shared" si="128"/>
        <v>32</v>
      </c>
      <c r="EE34" s="3">
        <f t="shared" si="129"/>
        <v>0</v>
      </c>
      <c r="EF34" s="3">
        <f t="shared" si="130"/>
        <v>2.9000000000000001E-2</v>
      </c>
      <c r="EG34" s="3">
        <f t="shared" si="131"/>
        <v>32.029000000000003</v>
      </c>
      <c r="EH34" s="3">
        <f t="shared" si="132"/>
        <v>32</v>
      </c>
      <c r="EI34" s="3">
        <f t="shared" si="133"/>
        <v>0</v>
      </c>
      <c r="EJ34" s="3">
        <f t="shared" si="134"/>
        <v>3.1E-2</v>
      </c>
      <c r="EK34" s="3">
        <f t="shared" si="135"/>
        <v>32.030999999999999</v>
      </c>
      <c r="EL34" s="3">
        <f t="shared" si="136"/>
        <v>32</v>
      </c>
      <c r="EM34" s="3">
        <f t="shared" si="137"/>
        <v>0</v>
      </c>
      <c r="EN34" s="3">
        <f t="shared" si="138"/>
        <v>2.8000000000000001E-2</v>
      </c>
      <c r="EO34" s="3">
        <f t="shared" si="139"/>
        <v>32.027999999999999</v>
      </c>
      <c r="EP34" s="3">
        <f t="shared" si="140"/>
        <v>32</v>
      </c>
      <c r="EQ34" s="3">
        <f t="shared" si="141"/>
        <v>0</v>
      </c>
      <c r="ER34" s="3">
        <f t="shared" si="142"/>
        <v>2.7E-2</v>
      </c>
      <c r="ES34" s="3">
        <f t="shared" si="143"/>
        <v>32.027000000000001</v>
      </c>
      <c r="ET34" s="3">
        <f t="shared" si="144"/>
        <v>32</v>
      </c>
      <c r="EX34" s="3">
        <f t="shared" si="145"/>
        <v>0</v>
      </c>
      <c r="EY34" s="3" t="str">
        <f t="shared" si="146"/>
        <v>NO</v>
      </c>
      <c r="EZ34" s="3">
        <f t="shared" si="147"/>
        <v>1000</v>
      </c>
      <c r="FA34" s="3" t="str">
        <f t="shared" si="148"/>
        <v>YES</v>
      </c>
      <c r="FC34" s="3">
        <f t="shared" si="149"/>
        <v>0</v>
      </c>
      <c r="FD34" s="3">
        <f t="shared" si="150"/>
        <v>1.9E-2</v>
      </c>
      <c r="FE34" s="3">
        <f t="shared" si="151"/>
        <v>31.018999999999998</v>
      </c>
      <c r="FF34" s="3">
        <f t="shared" si="152"/>
        <v>31</v>
      </c>
      <c r="FG34" s="3">
        <f t="shared" si="153"/>
        <v>0</v>
      </c>
      <c r="FH34" s="3">
        <f t="shared" si="154"/>
        <v>1.7000000000000001E-2</v>
      </c>
      <c r="FI34" s="3">
        <f t="shared" si="155"/>
        <v>31.016999999999999</v>
      </c>
      <c r="FJ34" s="3">
        <f t="shared" si="156"/>
        <v>31</v>
      </c>
      <c r="FK34" s="3">
        <f t="shared" si="157"/>
        <v>0</v>
      </c>
      <c r="FL34" s="3">
        <f t="shared" si="158"/>
        <v>2.1999999999999999E-2</v>
      </c>
      <c r="FM34" s="3">
        <f t="shared" si="159"/>
        <v>31.021999999999998</v>
      </c>
      <c r="FN34" s="3">
        <f t="shared" si="160"/>
        <v>31</v>
      </c>
      <c r="FO34" s="3">
        <f t="shared" si="161"/>
        <v>0</v>
      </c>
      <c r="FP34" s="3">
        <f t="shared" si="162"/>
        <v>2.8000000000000001E-2</v>
      </c>
      <c r="FQ34" s="3">
        <f t="shared" si="163"/>
        <v>31.027999999999999</v>
      </c>
      <c r="FR34" s="3">
        <f t="shared" si="164"/>
        <v>31</v>
      </c>
      <c r="FS34" s="3">
        <f t="shared" si="165"/>
        <v>0</v>
      </c>
      <c r="FT34" s="3">
        <f t="shared" si="166"/>
        <v>0.03</v>
      </c>
      <c r="FU34" s="3">
        <f t="shared" si="167"/>
        <v>31.03</v>
      </c>
      <c r="FV34" s="3">
        <f t="shared" si="168"/>
        <v>31</v>
      </c>
      <c r="FW34" s="3">
        <f t="shared" si="169"/>
        <v>0</v>
      </c>
      <c r="FX34" s="3">
        <f t="shared" si="170"/>
        <v>2.7E-2</v>
      </c>
      <c r="FY34" s="3">
        <f t="shared" si="171"/>
        <v>31.027000000000001</v>
      </c>
      <c r="FZ34" s="3">
        <f t="shared" si="172"/>
        <v>31</v>
      </c>
      <c r="GA34" s="3">
        <f t="shared" si="173"/>
        <v>0</v>
      </c>
      <c r="GB34" s="3">
        <f t="shared" si="174"/>
        <v>2.5999999999999999E-2</v>
      </c>
      <c r="GC34" s="3">
        <f t="shared" si="175"/>
        <v>31.026</v>
      </c>
      <c r="GD34" s="3">
        <f t="shared" si="176"/>
        <v>31</v>
      </c>
      <c r="GG34" s="3">
        <f t="shared" si="177"/>
        <v>0</v>
      </c>
      <c r="GH34" s="3">
        <f t="shared" si="178"/>
        <v>1.6E-2</v>
      </c>
      <c r="GI34" s="3">
        <f t="shared" si="179"/>
        <v>31.015999999999998</v>
      </c>
      <c r="GJ34" s="3">
        <f t="shared" si="180"/>
        <v>32</v>
      </c>
      <c r="GK34" s="3">
        <f t="shared" si="181"/>
        <v>0</v>
      </c>
      <c r="GL34" s="3">
        <f t="shared" si="182"/>
        <v>0.01</v>
      </c>
      <c r="GM34" s="3">
        <f t="shared" si="183"/>
        <v>32.01</v>
      </c>
      <c r="GN34" s="3">
        <f t="shared" si="184"/>
        <v>32</v>
      </c>
      <c r="GO34" s="3">
        <f t="shared" si="185"/>
        <v>0</v>
      </c>
      <c r="GP34" s="3">
        <f t="shared" si="186"/>
        <v>1.2E-2</v>
      </c>
      <c r="GQ34" s="3">
        <f t="shared" si="187"/>
        <v>32.012</v>
      </c>
      <c r="GR34" s="3">
        <f t="shared" si="188"/>
        <v>32</v>
      </c>
      <c r="GS34" s="3">
        <f t="shared" si="189"/>
        <v>0</v>
      </c>
      <c r="GT34" s="3">
        <f t="shared" si="190"/>
        <v>2.1999999999999999E-2</v>
      </c>
      <c r="GU34" s="3">
        <f t="shared" si="191"/>
        <v>32.021999999999998</v>
      </c>
      <c r="GV34" s="3">
        <f t="shared" si="192"/>
        <v>32</v>
      </c>
      <c r="GW34" s="3">
        <f t="shared" si="193"/>
        <v>0</v>
      </c>
      <c r="GX34" s="3">
        <f t="shared" si="194"/>
        <v>2.5999999999999999E-2</v>
      </c>
      <c r="GY34" s="3">
        <f t="shared" si="195"/>
        <v>32.026000000000003</v>
      </c>
      <c r="GZ34" s="3">
        <f t="shared" si="196"/>
        <v>32</v>
      </c>
      <c r="HA34" s="3">
        <f t="shared" si="197"/>
        <v>0</v>
      </c>
      <c r="HB34" s="3">
        <f t="shared" si="198"/>
        <v>0.02</v>
      </c>
      <c r="HC34" s="3">
        <f t="shared" si="199"/>
        <v>32.020000000000003</v>
      </c>
      <c r="HD34" s="3">
        <f t="shared" si="200"/>
        <v>32</v>
      </c>
      <c r="HE34" s="3">
        <f t="shared" si="201"/>
        <v>0</v>
      </c>
      <c r="HF34" s="3">
        <f t="shared" si="202"/>
        <v>2.3E-2</v>
      </c>
      <c r="HG34" s="3">
        <f t="shared" si="203"/>
        <v>32.023000000000003</v>
      </c>
      <c r="HH34" s="3">
        <f t="shared" si="204"/>
        <v>32</v>
      </c>
    </row>
    <row r="35" spans="1:216" x14ac:dyDescent="0.2">
      <c r="A35" s="3">
        <f t="shared" si="60"/>
        <v>32</v>
      </c>
      <c r="B35" s="12">
        <v>33</v>
      </c>
      <c r="C35" s="27" t="s">
        <v>111</v>
      </c>
      <c r="D35" s="21"/>
      <c r="E35" s="21" t="s">
        <v>130</v>
      </c>
      <c r="F35" s="12">
        <v>1600</v>
      </c>
      <c r="G35" s="12" t="s">
        <v>47</v>
      </c>
      <c r="H35" s="12"/>
      <c r="I35" s="12"/>
      <c r="J35" s="12"/>
      <c r="K35" s="12"/>
      <c r="L35" s="12" t="s">
        <v>1</v>
      </c>
      <c r="M35" s="12" t="s">
        <v>76</v>
      </c>
      <c r="N35" s="12" t="s">
        <v>52</v>
      </c>
      <c r="O35" s="26"/>
      <c r="P35" s="26"/>
      <c r="Q35" s="26"/>
      <c r="R35" s="26"/>
      <c r="S35" s="26"/>
      <c r="T35" s="26"/>
      <c r="U35" s="26"/>
      <c r="V35" s="26"/>
      <c r="W35" s="12"/>
      <c r="X35" s="12"/>
      <c r="Y35" s="13">
        <f t="shared" si="61"/>
        <v>1000</v>
      </c>
      <c r="Z35" s="26"/>
      <c r="AA35" s="26"/>
      <c r="AB35" s="26"/>
      <c r="AC35" s="26"/>
      <c r="AD35" s="26"/>
      <c r="AE35" s="26"/>
      <c r="AF35" s="26"/>
      <c r="AG35" s="26"/>
      <c r="AH35" s="12"/>
      <c r="AI35" s="12"/>
      <c r="AJ35" s="13">
        <f t="shared" si="62"/>
        <v>0</v>
      </c>
      <c r="AK35" s="13">
        <f t="shared" si="63"/>
        <v>1000</v>
      </c>
      <c r="AL35" s="26"/>
      <c r="AM35" s="26"/>
      <c r="AN35" s="26"/>
      <c r="AO35" s="26"/>
      <c r="AP35" s="26"/>
      <c r="AQ35" s="26"/>
      <c r="AR35" s="26"/>
      <c r="AS35" s="26"/>
      <c r="AT35" s="12"/>
      <c r="AU35" s="12"/>
      <c r="AV35" s="13">
        <f t="shared" si="64"/>
        <v>0</v>
      </c>
      <c r="AW35" s="13">
        <f t="shared" si="65"/>
        <v>1000</v>
      </c>
      <c r="AX35" s="12"/>
      <c r="AY35" s="12"/>
      <c r="AZ35" s="12"/>
      <c r="BA35" s="12"/>
      <c r="BB35" s="12"/>
      <c r="BC35" s="12"/>
      <c r="BD35" s="12"/>
      <c r="BE35" s="12"/>
      <c r="BF35" s="12"/>
      <c r="BG35" s="12"/>
      <c r="BH35" s="13">
        <f t="shared" si="66"/>
        <v>0</v>
      </c>
      <c r="BI35" s="13">
        <f t="shared" si="67"/>
        <v>1000</v>
      </c>
      <c r="BJ35" s="13">
        <f t="shared" si="68"/>
        <v>32</v>
      </c>
      <c r="BK35" s="13">
        <f t="shared" si="69"/>
        <v>31</v>
      </c>
      <c r="BL35" s="13">
        <f t="shared" si="70"/>
        <v>32</v>
      </c>
      <c r="BM35" s="13">
        <f t="shared" si="71"/>
        <v>32</v>
      </c>
      <c r="BN35" s="13">
        <f t="shared" si="72"/>
        <v>31</v>
      </c>
      <c r="BO35" s="13">
        <f t="shared" si="73"/>
        <v>31</v>
      </c>
      <c r="BP35" s="13">
        <f t="shared" si="74"/>
        <v>31</v>
      </c>
      <c r="BQ35" s="13">
        <f t="shared" si="75"/>
        <v>31</v>
      </c>
      <c r="BR35" s="13">
        <f>IF($M35=Constants!$D$2,RANK($BM35,$BM$4:$BM$60,1),"-")</f>
        <v>32</v>
      </c>
      <c r="BS35" s="13">
        <f t="shared" si="76"/>
        <v>21</v>
      </c>
      <c r="BT35" s="13">
        <f>IF($N35=Constants!$B$2,RANK($BM35,$BM$4:$BM$60,1),"-")</f>
        <v>32</v>
      </c>
      <c r="BU35" s="13">
        <f t="shared" si="77"/>
        <v>8</v>
      </c>
      <c r="BV35" s="13" t="str">
        <f>IF($N35=Constants!$B$3,RANK($BM35,$BM$4:$BM$60,1),"-")</f>
        <v>-</v>
      </c>
      <c r="BW35" s="13" t="str">
        <f t="shared" si="78"/>
        <v/>
      </c>
      <c r="BX35" s="13" t="str">
        <f>IF($N35=Constants!$B$4,RANK($BM35,$BM$4:$BM$60,1),"-")</f>
        <v>-</v>
      </c>
      <c r="BY35" s="13" t="str">
        <f t="shared" si="79"/>
        <v/>
      </c>
      <c r="BZ35" s="13" t="str">
        <f>IF($M35=Constants!$D$3,RANK($BM35,$BM$4:$BM$60,1),"-")</f>
        <v>-</v>
      </c>
      <c r="CA35" s="13" t="str">
        <f t="shared" si="80"/>
        <v/>
      </c>
      <c r="CB35" s="13" t="str">
        <f>IF($N35=Constants!$B$5,RANK($BM35,$BM$4:$BM$60,1),"-")</f>
        <v>-</v>
      </c>
      <c r="CC35" s="13" t="str">
        <f t="shared" si="81"/>
        <v/>
      </c>
      <c r="CD35" s="13" t="str">
        <f>IF($N35=Constants!$B$6,RANK($BM35,$BM$4:$BM$60,1),"-")</f>
        <v>-</v>
      </c>
      <c r="CE35" s="13" t="str">
        <f t="shared" si="82"/>
        <v/>
      </c>
      <c r="CF35" s="13" t="str">
        <f>IF($N35=Constants!$B$7,RANK($BM35,$BM$4:$BM$60,1),"-")</f>
        <v>-</v>
      </c>
      <c r="CG35" s="13" t="str">
        <f t="shared" si="83"/>
        <v/>
      </c>
      <c r="CH35" s="13" t="str">
        <f>IF($G35=Constants!$C$4,RANK($BM35,$BM$4:$BM$60,1),"-")</f>
        <v>-</v>
      </c>
      <c r="CI35" s="13" t="str">
        <f t="shared" si="84"/>
        <v xml:space="preserve"> </v>
      </c>
      <c r="CJ35" s="13" t="str">
        <f>IF($G35=Constants!$C$2,RANK($BM35,$BM$4:$BM$60,1),"-")</f>
        <v>-</v>
      </c>
      <c r="CK35" s="13" t="str">
        <f t="shared" si="85"/>
        <v xml:space="preserve"> </v>
      </c>
      <c r="CL35" s="13" t="str">
        <f t="shared" si="86"/>
        <v>8</v>
      </c>
      <c r="CM35" s="13" t="str">
        <f t="shared" si="87"/>
        <v xml:space="preserve"> </v>
      </c>
      <c r="CN35" s="13" t="str">
        <f t="shared" si="88"/>
        <v xml:space="preserve"> </v>
      </c>
      <c r="CP35" s="3">
        <f t="shared" si="89"/>
        <v>0</v>
      </c>
      <c r="CQ35" s="3">
        <f t="shared" si="90"/>
        <v>2.1999999999999999E-2</v>
      </c>
      <c r="CR35" s="3">
        <f t="shared" si="91"/>
        <v>31.021999999999998</v>
      </c>
      <c r="CS35" s="3">
        <f t="shared" si="92"/>
        <v>32</v>
      </c>
      <c r="CT35" s="3">
        <f t="shared" si="93"/>
        <v>0</v>
      </c>
      <c r="CU35" s="3">
        <f t="shared" si="94"/>
        <v>2.4E-2</v>
      </c>
      <c r="CV35" s="3">
        <f t="shared" si="95"/>
        <v>32.024000000000001</v>
      </c>
      <c r="CW35" s="3">
        <f t="shared" si="96"/>
        <v>32</v>
      </c>
      <c r="CX35" s="3">
        <f t="shared" si="97"/>
        <v>0</v>
      </c>
      <c r="CY35" s="3">
        <f t="shared" si="98"/>
        <v>2.4E-2</v>
      </c>
      <c r="CZ35" s="3">
        <f t="shared" si="99"/>
        <v>32.024000000000001</v>
      </c>
      <c r="DA35" s="3">
        <f t="shared" si="100"/>
        <v>32</v>
      </c>
      <c r="DB35" s="3">
        <f t="shared" si="101"/>
        <v>0</v>
      </c>
      <c r="DC35" s="3">
        <f t="shared" si="102"/>
        <v>2.9000000000000001E-2</v>
      </c>
      <c r="DD35" s="3">
        <f t="shared" si="103"/>
        <v>32.029000000000003</v>
      </c>
      <c r="DE35" s="3">
        <f t="shared" si="104"/>
        <v>32</v>
      </c>
      <c r="DF35" s="3">
        <f t="shared" si="105"/>
        <v>0</v>
      </c>
      <c r="DG35" s="3">
        <f t="shared" si="106"/>
        <v>3.1E-2</v>
      </c>
      <c r="DH35" s="3">
        <f t="shared" si="107"/>
        <v>32.030999999999999</v>
      </c>
      <c r="DI35" s="3">
        <f t="shared" si="108"/>
        <v>32</v>
      </c>
      <c r="DJ35" s="3">
        <f t="shared" si="109"/>
        <v>0</v>
      </c>
      <c r="DK35" s="3">
        <f t="shared" si="110"/>
        <v>2.8000000000000001E-2</v>
      </c>
      <c r="DL35" s="3">
        <f t="shared" si="111"/>
        <v>32.027999999999999</v>
      </c>
      <c r="DM35" s="3">
        <f t="shared" si="112"/>
        <v>32</v>
      </c>
      <c r="DN35" s="3">
        <f t="shared" si="113"/>
        <v>0</v>
      </c>
      <c r="DO35" s="3">
        <f t="shared" si="114"/>
        <v>2.7E-2</v>
      </c>
      <c r="DP35" s="3">
        <f t="shared" si="115"/>
        <v>32.027000000000001</v>
      </c>
      <c r="DQ35" s="3">
        <f t="shared" si="116"/>
        <v>32</v>
      </c>
      <c r="DS35" s="3">
        <f t="shared" si="117"/>
        <v>0</v>
      </c>
      <c r="DT35" s="3">
        <f t="shared" si="118"/>
        <v>2.1999999999999999E-2</v>
      </c>
      <c r="DU35" s="3">
        <f t="shared" si="119"/>
        <v>31.021999999999998</v>
      </c>
      <c r="DV35" s="3">
        <f t="shared" si="120"/>
        <v>32</v>
      </c>
      <c r="DW35" s="3">
        <f t="shared" si="121"/>
        <v>0</v>
      </c>
      <c r="DX35" s="3">
        <f t="shared" si="122"/>
        <v>2.4E-2</v>
      </c>
      <c r="DY35" s="3">
        <f t="shared" si="123"/>
        <v>32.024000000000001</v>
      </c>
      <c r="DZ35" s="3">
        <f t="shared" si="124"/>
        <v>32</v>
      </c>
      <c r="EA35" s="3">
        <f t="shared" si="125"/>
        <v>0</v>
      </c>
      <c r="EB35" s="3">
        <f t="shared" si="126"/>
        <v>2.4E-2</v>
      </c>
      <c r="EC35" s="3">
        <f t="shared" si="127"/>
        <v>32.024000000000001</v>
      </c>
      <c r="ED35" s="3">
        <f t="shared" si="128"/>
        <v>32</v>
      </c>
      <c r="EE35" s="3">
        <f t="shared" si="129"/>
        <v>0</v>
      </c>
      <c r="EF35" s="3">
        <f t="shared" si="130"/>
        <v>2.9000000000000001E-2</v>
      </c>
      <c r="EG35" s="3">
        <f t="shared" si="131"/>
        <v>32.029000000000003</v>
      </c>
      <c r="EH35" s="3">
        <f t="shared" si="132"/>
        <v>32</v>
      </c>
      <c r="EI35" s="3">
        <f t="shared" si="133"/>
        <v>0</v>
      </c>
      <c r="EJ35" s="3">
        <f t="shared" si="134"/>
        <v>3.1E-2</v>
      </c>
      <c r="EK35" s="3">
        <f t="shared" si="135"/>
        <v>32.030999999999999</v>
      </c>
      <c r="EL35" s="3">
        <f t="shared" si="136"/>
        <v>32</v>
      </c>
      <c r="EM35" s="3">
        <f t="shared" si="137"/>
        <v>0</v>
      </c>
      <c r="EN35" s="3">
        <f t="shared" si="138"/>
        <v>2.8000000000000001E-2</v>
      </c>
      <c r="EO35" s="3">
        <f t="shared" si="139"/>
        <v>32.027999999999999</v>
      </c>
      <c r="EP35" s="3">
        <f t="shared" si="140"/>
        <v>32</v>
      </c>
      <c r="EQ35" s="3">
        <f t="shared" si="141"/>
        <v>0</v>
      </c>
      <c r="ER35" s="3">
        <f t="shared" si="142"/>
        <v>2.7E-2</v>
      </c>
      <c r="ES35" s="3">
        <f t="shared" si="143"/>
        <v>32.027000000000001</v>
      </c>
      <c r="ET35" s="3">
        <f t="shared" si="144"/>
        <v>32</v>
      </c>
      <c r="EX35" s="3">
        <f t="shared" si="145"/>
        <v>0</v>
      </c>
      <c r="EY35" s="3" t="str">
        <f t="shared" si="146"/>
        <v>NO</v>
      </c>
      <c r="EZ35" s="3">
        <f t="shared" si="147"/>
        <v>1000</v>
      </c>
      <c r="FA35" s="3" t="str">
        <f t="shared" si="148"/>
        <v>YES</v>
      </c>
      <c r="FC35" s="3">
        <f t="shared" si="149"/>
        <v>0</v>
      </c>
      <c r="FD35" s="3">
        <f t="shared" si="150"/>
        <v>1.9E-2</v>
      </c>
      <c r="FE35" s="3">
        <f t="shared" si="151"/>
        <v>31.018999999999998</v>
      </c>
      <c r="FF35" s="3">
        <f t="shared" si="152"/>
        <v>31</v>
      </c>
      <c r="FG35" s="3">
        <f t="shared" si="153"/>
        <v>0</v>
      </c>
      <c r="FH35" s="3">
        <f t="shared" si="154"/>
        <v>1.7000000000000001E-2</v>
      </c>
      <c r="FI35" s="3">
        <f t="shared" si="155"/>
        <v>31.016999999999999</v>
      </c>
      <c r="FJ35" s="3">
        <f t="shared" si="156"/>
        <v>31</v>
      </c>
      <c r="FK35" s="3">
        <f t="shared" si="157"/>
        <v>0</v>
      </c>
      <c r="FL35" s="3">
        <f t="shared" si="158"/>
        <v>2.1999999999999999E-2</v>
      </c>
      <c r="FM35" s="3">
        <f t="shared" si="159"/>
        <v>31.021999999999998</v>
      </c>
      <c r="FN35" s="3">
        <f t="shared" si="160"/>
        <v>31</v>
      </c>
      <c r="FO35" s="3">
        <f t="shared" si="161"/>
        <v>0</v>
      </c>
      <c r="FP35" s="3">
        <f t="shared" si="162"/>
        <v>2.8000000000000001E-2</v>
      </c>
      <c r="FQ35" s="3">
        <f t="shared" si="163"/>
        <v>31.027999999999999</v>
      </c>
      <c r="FR35" s="3">
        <f t="shared" si="164"/>
        <v>31</v>
      </c>
      <c r="FS35" s="3">
        <f t="shared" si="165"/>
        <v>0</v>
      </c>
      <c r="FT35" s="3">
        <f t="shared" si="166"/>
        <v>0.03</v>
      </c>
      <c r="FU35" s="3">
        <f t="shared" si="167"/>
        <v>31.03</v>
      </c>
      <c r="FV35" s="3">
        <f t="shared" si="168"/>
        <v>31</v>
      </c>
      <c r="FW35" s="3">
        <f t="shared" si="169"/>
        <v>0</v>
      </c>
      <c r="FX35" s="3">
        <f t="shared" si="170"/>
        <v>2.7E-2</v>
      </c>
      <c r="FY35" s="3">
        <f t="shared" si="171"/>
        <v>31.027000000000001</v>
      </c>
      <c r="FZ35" s="3">
        <f t="shared" si="172"/>
        <v>31</v>
      </c>
      <c r="GA35" s="3">
        <f t="shared" si="173"/>
        <v>0</v>
      </c>
      <c r="GB35" s="3">
        <f t="shared" si="174"/>
        <v>2.5999999999999999E-2</v>
      </c>
      <c r="GC35" s="3">
        <f t="shared" si="175"/>
        <v>31.026</v>
      </c>
      <c r="GD35" s="3">
        <f t="shared" si="176"/>
        <v>31</v>
      </c>
      <c r="GG35" s="3">
        <f t="shared" si="177"/>
        <v>0</v>
      </c>
      <c r="GH35" s="3">
        <f t="shared" si="178"/>
        <v>1.6E-2</v>
      </c>
      <c r="GI35" s="3">
        <f t="shared" si="179"/>
        <v>31.015999999999998</v>
      </c>
      <c r="GJ35" s="3">
        <f t="shared" si="180"/>
        <v>32</v>
      </c>
      <c r="GK35" s="3">
        <f t="shared" si="181"/>
        <v>0</v>
      </c>
      <c r="GL35" s="3">
        <f t="shared" si="182"/>
        <v>0.01</v>
      </c>
      <c r="GM35" s="3">
        <f t="shared" si="183"/>
        <v>32.01</v>
      </c>
      <c r="GN35" s="3">
        <f t="shared" si="184"/>
        <v>32</v>
      </c>
      <c r="GO35" s="3">
        <f t="shared" si="185"/>
        <v>0</v>
      </c>
      <c r="GP35" s="3">
        <f t="shared" si="186"/>
        <v>1.2E-2</v>
      </c>
      <c r="GQ35" s="3">
        <f t="shared" si="187"/>
        <v>32.012</v>
      </c>
      <c r="GR35" s="3">
        <f t="shared" si="188"/>
        <v>32</v>
      </c>
      <c r="GS35" s="3">
        <f t="shared" si="189"/>
        <v>0</v>
      </c>
      <c r="GT35" s="3">
        <f t="shared" si="190"/>
        <v>2.1999999999999999E-2</v>
      </c>
      <c r="GU35" s="3">
        <f t="shared" si="191"/>
        <v>32.021999999999998</v>
      </c>
      <c r="GV35" s="3">
        <f t="shared" si="192"/>
        <v>32</v>
      </c>
      <c r="GW35" s="3">
        <f t="shared" si="193"/>
        <v>0</v>
      </c>
      <c r="GX35" s="3">
        <f t="shared" si="194"/>
        <v>2.5999999999999999E-2</v>
      </c>
      <c r="GY35" s="3">
        <f t="shared" si="195"/>
        <v>32.026000000000003</v>
      </c>
      <c r="GZ35" s="3">
        <f t="shared" si="196"/>
        <v>32</v>
      </c>
      <c r="HA35" s="3">
        <f t="shared" si="197"/>
        <v>0</v>
      </c>
      <c r="HB35" s="3">
        <f t="shared" si="198"/>
        <v>0.02</v>
      </c>
      <c r="HC35" s="3">
        <f t="shared" si="199"/>
        <v>32.020000000000003</v>
      </c>
      <c r="HD35" s="3">
        <f t="shared" si="200"/>
        <v>32</v>
      </c>
      <c r="HE35" s="3">
        <f t="shared" si="201"/>
        <v>0</v>
      </c>
      <c r="HF35" s="3">
        <f t="shared" si="202"/>
        <v>2.3E-2</v>
      </c>
      <c r="HG35" s="3">
        <f t="shared" si="203"/>
        <v>32.023000000000003</v>
      </c>
      <c r="HH35" s="3">
        <f t="shared" si="204"/>
        <v>32</v>
      </c>
    </row>
    <row r="36" spans="1:216" x14ac:dyDescent="0.2">
      <c r="A36" s="3">
        <f t="shared" si="60"/>
        <v>15</v>
      </c>
      <c r="B36" s="12">
        <v>34</v>
      </c>
      <c r="C36" s="27" t="s">
        <v>112</v>
      </c>
      <c r="D36" s="21"/>
      <c r="E36" s="21" t="s">
        <v>123</v>
      </c>
      <c r="F36" s="12">
        <v>1540</v>
      </c>
      <c r="G36" s="12" t="s">
        <v>47</v>
      </c>
      <c r="H36" s="12"/>
      <c r="I36" s="12"/>
      <c r="J36" s="12"/>
      <c r="K36" s="12"/>
      <c r="L36" s="12"/>
      <c r="M36" s="12" t="s">
        <v>76</v>
      </c>
      <c r="N36" s="12" t="s">
        <v>53</v>
      </c>
      <c r="O36" s="26">
        <v>1</v>
      </c>
      <c r="P36" s="26">
        <v>6</v>
      </c>
      <c r="Q36" s="26">
        <v>6</v>
      </c>
      <c r="R36" s="26">
        <v>0</v>
      </c>
      <c r="S36" s="26">
        <v>3</v>
      </c>
      <c r="T36" s="26">
        <v>4</v>
      </c>
      <c r="U36" s="26">
        <v>4</v>
      </c>
      <c r="V36" s="26">
        <v>7</v>
      </c>
      <c r="W36" s="12"/>
      <c r="X36" s="12"/>
      <c r="Y36" s="13">
        <f t="shared" si="61"/>
        <v>31</v>
      </c>
      <c r="Z36" s="26">
        <v>5</v>
      </c>
      <c r="AA36" s="26">
        <v>4</v>
      </c>
      <c r="AB36" s="26">
        <v>0</v>
      </c>
      <c r="AC36" s="26">
        <v>5</v>
      </c>
      <c r="AD36" s="26">
        <v>3</v>
      </c>
      <c r="AE36" s="26">
        <v>5</v>
      </c>
      <c r="AF36" s="26">
        <v>4</v>
      </c>
      <c r="AG36" s="26">
        <v>3</v>
      </c>
      <c r="AH36" s="12"/>
      <c r="AI36" s="12"/>
      <c r="AJ36" s="13">
        <f t="shared" si="62"/>
        <v>29</v>
      </c>
      <c r="AK36" s="13">
        <f t="shared" si="63"/>
        <v>60</v>
      </c>
      <c r="AL36" s="26">
        <v>0</v>
      </c>
      <c r="AM36" s="26">
        <v>1</v>
      </c>
      <c r="AN36" s="26">
        <v>3</v>
      </c>
      <c r="AO36" s="26">
        <v>5</v>
      </c>
      <c r="AP36" s="26">
        <v>3</v>
      </c>
      <c r="AQ36" s="26">
        <v>4</v>
      </c>
      <c r="AR36" s="26">
        <v>4</v>
      </c>
      <c r="AS36" s="26">
        <v>3</v>
      </c>
      <c r="AT36" s="12"/>
      <c r="AU36" s="12"/>
      <c r="AV36" s="13">
        <f t="shared" si="64"/>
        <v>23</v>
      </c>
      <c r="AW36" s="13">
        <f t="shared" si="65"/>
        <v>83</v>
      </c>
      <c r="AX36" s="12"/>
      <c r="AY36" s="12"/>
      <c r="AZ36" s="12"/>
      <c r="BA36" s="12"/>
      <c r="BB36" s="12"/>
      <c r="BC36" s="12"/>
      <c r="BD36" s="12"/>
      <c r="BE36" s="12"/>
      <c r="BF36" s="12"/>
      <c r="BG36" s="12"/>
      <c r="BH36" s="13">
        <f t="shared" si="66"/>
        <v>0</v>
      </c>
      <c r="BI36" s="13">
        <f t="shared" si="67"/>
        <v>83</v>
      </c>
      <c r="BJ36" s="13">
        <f t="shared" si="68"/>
        <v>12</v>
      </c>
      <c r="BK36" s="13">
        <f t="shared" si="69"/>
        <v>15</v>
      </c>
      <c r="BL36" s="13">
        <f t="shared" si="70"/>
        <v>15</v>
      </c>
      <c r="BM36" s="13">
        <f t="shared" si="71"/>
        <v>15</v>
      </c>
      <c r="BN36" s="13">
        <f t="shared" si="72"/>
        <v>12</v>
      </c>
      <c r="BO36" s="13">
        <f t="shared" si="73"/>
        <v>15</v>
      </c>
      <c r="BP36" s="13">
        <f t="shared" si="74"/>
        <v>15</v>
      </c>
      <c r="BQ36" s="13">
        <f t="shared" si="75"/>
        <v>15</v>
      </c>
      <c r="BR36" s="13">
        <f>IF($M36=Constants!$D$2,RANK($BM36,$BM$4:$BM$60,1),"-")</f>
        <v>15</v>
      </c>
      <c r="BS36" s="13">
        <f t="shared" si="76"/>
        <v>13</v>
      </c>
      <c r="BT36" s="13" t="str">
        <f>IF($N36=Constants!$B$2,RANK($BM36,$BM$4:$BM$60,1),"-")</f>
        <v>-</v>
      </c>
      <c r="BU36" s="13" t="str">
        <f t="shared" si="77"/>
        <v/>
      </c>
      <c r="BV36" s="13">
        <f>IF($N36=Constants!$B$3,RANK($BM36,$BM$4:$BM$60,1),"-")</f>
        <v>15</v>
      </c>
      <c r="BW36" s="13">
        <f t="shared" si="78"/>
        <v>5</v>
      </c>
      <c r="BX36" s="13" t="str">
        <f>IF($N36=Constants!$B$4,RANK($BM36,$BM$4:$BM$60,1),"-")</f>
        <v>-</v>
      </c>
      <c r="BY36" s="13" t="str">
        <f t="shared" si="79"/>
        <v/>
      </c>
      <c r="BZ36" s="13" t="str">
        <f>IF($M36=Constants!$D$3,RANK($BM36,$BM$4:$BM$60,1),"-")</f>
        <v>-</v>
      </c>
      <c r="CA36" s="13" t="str">
        <f t="shared" si="80"/>
        <v/>
      </c>
      <c r="CB36" s="13" t="str">
        <f>IF($N36=Constants!$B$5,RANK($BM36,$BM$4:$BM$60,1),"-")</f>
        <v>-</v>
      </c>
      <c r="CC36" s="13" t="str">
        <f t="shared" si="81"/>
        <v/>
      </c>
      <c r="CD36" s="13" t="str">
        <f>IF($N36=Constants!$B$6,RANK($BM36,$BM$4:$BM$60,1),"-")</f>
        <v>-</v>
      </c>
      <c r="CE36" s="13" t="str">
        <f t="shared" si="82"/>
        <v/>
      </c>
      <c r="CF36" s="13" t="str">
        <f>IF($N36=Constants!$B$7,RANK($BM36,$BM$4:$BM$60,1),"-")</f>
        <v>-</v>
      </c>
      <c r="CG36" s="13" t="str">
        <f t="shared" si="83"/>
        <v/>
      </c>
      <c r="CH36" s="13" t="str">
        <f>IF($G36=Constants!$C$4,RANK($BM36,$BM$4:$BM$60,1),"-")</f>
        <v>-</v>
      </c>
      <c r="CI36" s="13" t="str">
        <f t="shared" si="84"/>
        <v xml:space="preserve"> </v>
      </c>
      <c r="CJ36" s="13" t="str">
        <f>IF($G36=Constants!$C$2,RANK($BM36,$BM$4:$BM$60,1),"-")</f>
        <v>-</v>
      </c>
      <c r="CK36" s="13" t="str">
        <f t="shared" si="85"/>
        <v xml:space="preserve"> </v>
      </c>
      <c r="CL36" s="13" t="str">
        <f t="shared" si="86"/>
        <v>5</v>
      </c>
      <c r="CM36" s="13" t="str">
        <f t="shared" si="87"/>
        <v xml:space="preserve"> </v>
      </c>
      <c r="CN36" s="13" t="str">
        <f t="shared" si="88"/>
        <v xml:space="preserve"> </v>
      </c>
      <c r="CP36" s="3">
        <f t="shared" si="89"/>
        <v>3</v>
      </c>
      <c r="CQ36" s="3">
        <f t="shared" si="90"/>
        <v>0</v>
      </c>
      <c r="CR36" s="3">
        <f t="shared" si="91"/>
        <v>15</v>
      </c>
      <c r="CS36" s="3">
        <f t="shared" si="92"/>
        <v>15</v>
      </c>
      <c r="CT36" s="3">
        <f t="shared" si="93"/>
        <v>2</v>
      </c>
      <c r="CU36" s="3">
        <f t="shared" si="94"/>
        <v>0</v>
      </c>
      <c r="CV36" s="3">
        <f t="shared" si="95"/>
        <v>15</v>
      </c>
      <c r="CW36" s="3">
        <f t="shared" si="96"/>
        <v>15</v>
      </c>
      <c r="CX36" s="3">
        <f t="shared" si="97"/>
        <v>0</v>
      </c>
      <c r="CY36" s="3">
        <f t="shared" si="98"/>
        <v>0</v>
      </c>
      <c r="CZ36" s="3">
        <f t="shared" si="99"/>
        <v>15</v>
      </c>
      <c r="DA36" s="3">
        <f t="shared" si="100"/>
        <v>15</v>
      </c>
      <c r="DB36" s="3">
        <f t="shared" si="101"/>
        <v>6</v>
      </c>
      <c r="DC36" s="3">
        <f t="shared" si="102"/>
        <v>0</v>
      </c>
      <c r="DD36" s="3">
        <f t="shared" si="103"/>
        <v>15</v>
      </c>
      <c r="DE36" s="3">
        <f t="shared" si="104"/>
        <v>15</v>
      </c>
      <c r="DF36" s="3">
        <f t="shared" si="105"/>
        <v>6</v>
      </c>
      <c r="DG36" s="3">
        <f t="shared" si="106"/>
        <v>0</v>
      </c>
      <c r="DH36" s="3">
        <f t="shared" si="107"/>
        <v>15</v>
      </c>
      <c r="DI36" s="3">
        <f t="shared" si="108"/>
        <v>15</v>
      </c>
      <c r="DJ36" s="3">
        <f t="shared" si="109"/>
        <v>4</v>
      </c>
      <c r="DK36" s="3">
        <f t="shared" si="110"/>
        <v>0</v>
      </c>
      <c r="DL36" s="3">
        <f t="shared" si="111"/>
        <v>15</v>
      </c>
      <c r="DM36" s="3">
        <f t="shared" si="112"/>
        <v>15</v>
      </c>
      <c r="DN36" s="3">
        <f t="shared" si="113"/>
        <v>2</v>
      </c>
      <c r="DO36" s="3">
        <f t="shared" si="114"/>
        <v>0</v>
      </c>
      <c r="DP36" s="3">
        <f t="shared" si="115"/>
        <v>15</v>
      </c>
      <c r="DQ36" s="3">
        <f t="shared" si="116"/>
        <v>15</v>
      </c>
      <c r="DS36" s="3">
        <f t="shared" si="117"/>
        <v>3</v>
      </c>
      <c r="DT36" s="3">
        <f t="shared" si="118"/>
        <v>0</v>
      </c>
      <c r="DU36" s="3">
        <f t="shared" si="119"/>
        <v>15</v>
      </c>
      <c r="DV36" s="3">
        <f t="shared" si="120"/>
        <v>15</v>
      </c>
      <c r="DW36" s="3">
        <f t="shared" si="121"/>
        <v>2</v>
      </c>
      <c r="DX36" s="3">
        <f t="shared" si="122"/>
        <v>0</v>
      </c>
      <c r="DY36" s="3">
        <f t="shared" si="123"/>
        <v>15</v>
      </c>
      <c r="DZ36" s="3">
        <f t="shared" si="124"/>
        <v>15</v>
      </c>
      <c r="EA36" s="3">
        <f t="shared" si="125"/>
        <v>0</v>
      </c>
      <c r="EB36" s="3">
        <f t="shared" si="126"/>
        <v>0</v>
      </c>
      <c r="EC36" s="3">
        <f t="shared" si="127"/>
        <v>15</v>
      </c>
      <c r="ED36" s="3">
        <f t="shared" si="128"/>
        <v>15</v>
      </c>
      <c r="EE36" s="3">
        <f t="shared" si="129"/>
        <v>6</v>
      </c>
      <c r="EF36" s="3">
        <f t="shared" si="130"/>
        <v>0</v>
      </c>
      <c r="EG36" s="3">
        <f t="shared" si="131"/>
        <v>15</v>
      </c>
      <c r="EH36" s="3">
        <f t="shared" si="132"/>
        <v>15</v>
      </c>
      <c r="EI36" s="3">
        <f t="shared" si="133"/>
        <v>6</v>
      </c>
      <c r="EJ36" s="3">
        <f t="shared" si="134"/>
        <v>0</v>
      </c>
      <c r="EK36" s="3">
        <f t="shared" si="135"/>
        <v>15</v>
      </c>
      <c r="EL36" s="3">
        <f t="shared" si="136"/>
        <v>15</v>
      </c>
      <c r="EM36" s="3">
        <f t="shared" si="137"/>
        <v>4</v>
      </c>
      <c r="EN36" s="3">
        <f t="shared" si="138"/>
        <v>0</v>
      </c>
      <c r="EO36" s="3">
        <f t="shared" si="139"/>
        <v>15</v>
      </c>
      <c r="EP36" s="3">
        <f t="shared" si="140"/>
        <v>15</v>
      </c>
      <c r="EQ36" s="3">
        <f t="shared" si="141"/>
        <v>2</v>
      </c>
      <c r="ER36" s="3">
        <f t="shared" si="142"/>
        <v>0</v>
      </c>
      <c r="ES36" s="3">
        <f t="shared" si="143"/>
        <v>15</v>
      </c>
      <c r="ET36" s="3">
        <f t="shared" si="144"/>
        <v>15</v>
      </c>
      <c r="EX36" s="3">
        <f t="shared" si="145"/>
        <v>83</v>
      </c>
      <c r="EY36" s="3" t="str">
        <f t="shared" si="146"/>
        <v>YES</v>
      </c>
      <c r="EZ36" s="3">
        <f t="shared" si="147"/>
        <v>83</v>
      </c>
      <c r="FA36" s="3" t="str">
        <f t="shared" si="148"/>
        <v>YES</v>
      </c>
      <c r="FC36" s="3">
        <f t="shared" si="149"/>
        <v>2</v>
      </c>
      <c r="FD36" s="3">
        <f t="shared" si="150"/>
        <v>0</v>
      </c>
      <c r="FE36" s="3">
        <f t="shared" si="151"/>
        <v>15</v>
      </c>
      <c r="FF36" s="3">
        <f t="shared" si="152"/>
        <v>15</v>
      </c>
      <c r="FG36" s="3">
        <f t="shared" si="153"/>
        <v>1</v>
      </c>
      <c r="FH36" s="3">
        <f t="shared" si="154"/>
        <v>0</v>
      </c>
      <c r="FI36" s="3">
        <f t="shared" si="155"/>
        <v>15</v>
      </c>
      <c r="FJ36" s="3">
        <f t="shared" si="156"/>
        <v>15</v>
      </c>
      <c r="FK36" s="3">
        <f t="shared" si="157"/>
        <v>0</v>
      </c>
      <c r="FL36" s="3">
        <f t="shared" si="158"/>
        <v>0</v>
      </c>
      <c r="FM36" s="3">
        <f t="shared" si="159"/>
        <v>15</v>
      </c>
      <c r="FN36" s="3">
        <f t="shared" si="160"/>
        <v>15</v>
      </c>
      <c r="FO36" s="3">
        <f t="shared" si="161"/>
        <v>3</v>
      </c>
      <c r="FP36" s="3">
        <f t="shared" si="162"/>
        <v>0</v>
      </c>
      <c r="FQ36" s="3">
        <f t="shared" si="163"/>
        <v>15</v>
      </c>
      <c r="FR36" s="3">
        <f t="shared" si="164"/>
        <v>15</v>
      </c>
      <c r="FS36" s="3">
        <f t="shared" si="165"/>
        <v>4</v>
      </c>
      <c r="FT36" s="3">
        <f t="shared" si="166"/>
        <v>0</v>
      </c>
      <c r="FU36" s="3">
        <f t="shared" si="167"/>
        <v>15</v>
      </c>
      <c r="FV36" s="3">
        <f t="shared" si="168"/>
        <v>15</v>
      </c>
      <c r="FW36" s="3">
        <f t="shared" si="169"/>
        <v>3</v>
      </c>
      <c r="FX36" s="3">
        <f t="shared" si="170"/>
        <v>0</v>
      </c>
      <c r="FY36" s="3">
        <f t="shared" si="171"/>
        <v>15</v>
      </c>
      <c r="FZ36" s="3">
        <f t="shared" si="172"/>
        <v>15</v>
      </c>
      <c r="GA36" s="3">
        <f t="shared" si="173"/>
        <v>2</v>
      </c>
      <c r="GB36" s="3">
        <f t="shared" si="174"/>
        <v>0</v>
      </c>
      <c r="GC36" s="3">
        <f t="shared" si="175"/>
        <v>15</v>
      </c>
      <c r="GD36" s="3">
        <f t="shared" si="176"/>
        <v>15</v>
      </c>
      <c r="GG36" s="3">
        <f t="shared" si="177"/>
        <v>1</v>
      </c>
      <c r="GH36" s="3">
        <f t="shared" si="178"/>
        <v>0</v>
      </c>
      <c r="GI36" s="3">
        <f t="shared" si="179"/>
        <v>12</v>
      </c>
      <c r="GJ36" s="3">
        <f t="shared" si="180"/>
        <v>12</v>
      </c>
      <c r="GK36" s="3">
        <f t="shared" si="181"/>
        <v>1</v>
      </c>
      <c r="GL36" s="3">
        <f t="shared" si="182"/>
        <v>2E-3</v>
      </c>
      <c r="GM36" s="3">
        <f t="shared" si="183"/>
        <v>12.002000000000001</v>
      </c>
      <c r="GN36" s="3">
        <f t="shared" si="184"/>
        <v>12</v>
      </c>
      <c r="GO36" s="3">
        <f t="shared" si="185"/>
        <v>0</v>
      </c>
      <c r="GP36" s="3">
        <f t="shared" si="186"/>
        <v>0</v>
      </c>
      <c r="GQ36" s="3">
        <f t="shared" si="187"/>
        <v>12</v>
      </c>
      <c r="GR36" s="3">
        <f t="shared" si="188"/>
        <v>12</v>
      </c>
      <c r="GS36" s="3">
        <f t="shared" si="189"/>
        <v>1</v>
      </c>
      <c r="GT36" s="3">
        <f t="shared" si="190"/>
        <v>0</v>
      </c>
      <c r="GU36" s="3">
        <f t="shared" si="191"/>
        <v>12</v>
      </c>
      <c r="GV36" s="3">
        <f t="shared" si="192"/>
        <v>12</v>
      </c>
      <c r="GW36" s="3">
        <f t="shared" si="193"/>
        <v>2</v>
      </c>
      <c r="GX36" s="3">
        <f t="shared" si="194"/>
        <v>0</v>
      </c>
      <c r="GY36" s="3">
        <f t="shared" si="195"/>
        <v>12</v>
      </c>
      <c r="GZ36" s="3">
        <f t="shared" si="196"/>
        <v>12</v>
      </c>
      <c r="HA36" s="3">
        <f t="shared" si="197"/>
        <v>0</v>
      </c>
      <c r="HB36" s="3">
        <f t="shared" si="198"/>
        <v>0</v>
      </c>
      <c r="HC36" s="3">
        <f t="shared" si="199"/>
        <v>12</v>
      </c>
      <c r="HD36" s="3">
        <f t="shared" si="200"/>
        <v>12</v>
      </c>
      <c r="HE36" s="3">
        <f t="shared" si="201"/>
        <v>2</v>
      </c>
      <c r="HF36" s="3">
        <f t="shared" si="202"/>
        <v>0</v>
      </c>
      <c r="HG36" s="3">
        <f t="shared" si="203"/>
        <v>12</v>
      </c>
      <c r="HH36" s="3">
        <f t="shared" si="204"/>
        <v>12</v>
      </c>
    </row>
    <row r="37" spans="1:216" x14ac:dyDescent="0.2">
      <c r="A37" s="3">
        <f t="shared" si="60"/>
        <v>10</v>
      </c>
      <c r="B37" s="12">
        <v>35</v>
      </c>
      <c r="C37" s="27" t="s">
        <v>113</v>
      </c>
      <c r="D37" s="21"/>
      <c r="E37" s="21" t="s">
        <v>123</v>
      </c>
      <c r="F37" s="12">
        <v>1340</v>
      </c>
      <c r="G37" s="12" t="s">
        <v>46</v>
      </c>
      <c r="H37" s="12"/>
      <c r="I37" s="12"/>
      <c r="J37" s="12"/>
      <c r="K37" s="12"/>
      <c r="L37" s="12"/>
      <c r="M37" s="12" t="s">
        <v>76</v>
      </c>
      <c r="N37" s="12" t="s">
        <v>53</v>
      </c>
      <c r="O37" s="26">
        <v>4</v>
      </c>
      <c r="P37" s="26">
        <v>7</v>
      </c>
      <c r="Q37" s="26">
        <v>6</v>
      </c>
      <c r="R37" s="26">
        <v>1</v>
      </c>
      <c r="S37" s="26">
        <v>3</v>
      </c>
      <c r="T37" s="26">
        <v>4</v>
      </c>
      <c r="U37" s="26">
        <v>4</v>
      </c>
      <c r="V37" s="26">
        <v>3</v>
      </c>
      <c r="W37" s="12"/>
      <c r="X37" s="12"/>
      <c r="Y37" s="13">
        <f t="shared" si="61"/>
        <v>32</v>
      </c>
      <c r="Z37" s="26">
        <v>0</v>
      </c>
      <c r="AA37" s="26">
        <v>2</v>
      </c>
      <c r="AB37" s="26">
        <v>1</v>
      </c>
      <c r="AC37" s="26">
        <v>3</v>
      </c>
      <c r="AD37" s="26">
        <v>3</v>
      </c>
      <c r="AE37" s="26">
        <v>4</v>
      </c>
      <c r="AF37" s="26">
        <v>1</v>
      </c>
      <c r="AG37" s="26">
        <v>3</v>
      </c>
      <c r="AH37" s="12"/>
      <c r="AI37" s="12"/>
      <c r="AJ37" s="13">
        <f t="shared" si="62"/>
        <v>17</v>
      </c>
      <c r="AK37" s="13">
        <f t="shared" si="63"/>
        <v>49</v>
      </c>
      <c r="AL37" s="26">
        <v>0</v>
      </c>
      <c r="AM37" s="26">
        <v>1</v>
      </c>
      <c r="AN37" s="26">
        <v>2</v>
      </c>
      <c r="AO37" s="26">
        <v>3</v>
      </c>
      <c r="AP37" s="26">
        <v>3</v>
      </c>
      <c r="AQ37" s="26">
        <v>4</v>
      </c>
      <c r="AR37" s="26">
        <v>4</v>
      </c>
      <c r="AS37" s="26">
        <v>3</v>
      </c>
      <c r="AT37" s="12"/>
      <c r="AU37" s="12"/>
      <c r="AV37" s="13">
        <f t="shared" si="64"/>
        <v>20</v>
      </c>
      <c r="AW37" s="13">
        <f t="shared" si="65"/>
        <v>69</v>
      </c>
      <c r="AX37" s="12"/>
      <c r="AY37" s="12"/>
      <c r="AZ37" s="12"/>
      <c r="BA37" s="12"/>
      <c r="BB37" s="12"/>
      <c r="BC37" s="12"/>
      <c r="BD37" s="12"/>
      <c r="BE37" s="12"/>
      <c r="BF37" s="12"/>
      <c r="BG37" s="12"/>
      <c r="BH37" s="13">
        <f t="shared" si="66"/>
        <v>0</v>
      </c>
      <c r="BI37" s="13">
        <f t="shared" si="67"/>
        <v>69</v>
      </c>
      <c r="BJ37" s="13">
        <f t="shared" si="68"/>
        <v>14</v>
      </c>
      <c r="BK37" s="13">
        <f t="shared" si="69"/>
        <v>10</v>
      </c>
      <c r="BL37" s="13">
        <f t="shared" si="70"/>
        <v>10</v>
      </c>
      <c r="BM37" s="13">
        <f t="shared" si="71"/>
        <v>10</v>
      </c>
      <c r="BN37" s="13">
        <f t="shared" si="72"/>
        <v>14</v>
      </c>
      <c r="BO37" s="13">
        <f t="shared" si="73"/>
        <v>10</v>
      </c>
      <c r="BP37" s="13">
        <f t="shared" si="74"/>
        <v>10</v>
      </c>
      <c r="BQ37" s="13">
        <f t="shared" si="75"/>
        <v>10</v>
      </c>
      <c r="BR37" s="13">
        <f>IF($M37=Constants!$D$2,RANK($BM37,$BM$4:$BM$60,1),"-")</f>
        <v>10</v>
      </c>
      <c r="BS37" s="13">
        <f t="shared" si="76"/>
        <v>8</v>
      </c>
      <c r="BT37" s="13" t="str">
        <f>IF($N37=Constants!$B$2,RANK($BM37,$BM$4:$BM$60,1),"-")</f>
        <v>-</v>
      </c>
      <c r="BU37" s="13" t="str">
        <f t="shared" si="77"/>
        <v/>
      </c>
      <c r="BV37" s="13">
        <f>IF($N37=Constants!$B$3,RANK($BM37,$BM$4:$BM$60,1),"-")</f>
        <v>10</v>
      </c>
      <c r="BW37" s="13">
        <f t="shared" si="78"/>
        <v>2</v>
      </c>
      <c r="BX37" s="13" t="str">
        <f>IF($N37=Constants!$B$4,RANK($BM37,$BM$4:$BM$60,1),"-")</f>
        <v>-</v>
      </c>
      <c r="BY37" s="13" t="str">
        <f t="shared" si="79"/>
        <v/>
      </c>
      <c r="BZ37" s="13" t="str">
        <f>IF($M37=Constants!$D$3,RANK($BM37,$BM$4:$BM$60,1),"-")</f>
        <v>-</v>
      </c>
      <c r="CA37" s="13" t="str">
        <f t="shared" si="80"/>
        <v/>
      </c>
      <c r="CB37" s="13" t="str">
        <f>IF($N37=Constants!$B$5,RANK($BM37,$BM$4:$BM$60,1),"-")</f>
        <v>-</v>
      </c>
      <c r="CC37" s="13" t="str">
        <f t="shared" si="81"/>
        <v/>
      </c>
      <c r="CD37" s="13" t="str">
        <f>IF($N37=Constants!$B$6,RANK($BM37,$BM$4:$BM$60,1),"-")</f>
        <v>-</v>
      </c>
      <c r="CE37" s="13" t="str">
        <f t="shared" si="82"/>
        <v/>
      </c>
      <c r="CF37" s="13" t="str">
        <f>IF($N37=Constants!$B$7,RANK($BM37,$BM$4:$BM$60,1),"-")</f>
        <v>-</v>
      </c>
      <c r="CG37" s="13" t="str">
        <f t="shared" si="83"/>
        <v/>
      </c>
      <c r="CH37" s="13" t="str">
        <f>IF($G37=Constants!$C$4,RANK($BM37,$BM$4:$BM$60,1),"-")</f>
        <v>-</v>
      </c>
      <c r="CI37" s="13" t="str">
        <f t="shared" si="84"/>
        <v xml:space="preserve"> </v>
      </c>
      <c r="CJ37" s="13">
        <f>IF($G37=Constants!$C$2,RANK($BM37,$BM$4:$BM$60,1),"-")</f>
        <v>10</v>
      </c>
      <c r="CK37" s="13">
        <f t="shared" si="85"/>
        <v>4</v>
      </c>
      <c r="CL37" s="13" t="str">
        <f t="shared" si="86"/>
        <v>2</v>
      </c>
      <c r="CM37" s="13">
        <f t="shared" si="87"/>
        <v>4</v>
      </c>
      <c r="CN37" s="13" t="str">
        <f t="shared" si="88"/>
        <v xml:space="preserve"> </v>
      </c>
      <c r="CP37" s="3">
        <f t="shared" si="89"/>
        <v>2</v>
      </c>
      <c r="CQ37" s="3">
        <f t="shared" si="90"/>
        <v>0</v>
      </c>
      <c r="CR37" s="3">
        <f t="shared" si="91"/>
        <v>10</v>
      </c>
      <c r="CS37" s="3">
        <f t="shared" si="92"/>
        <v>10</v>
      </c>
      <c r="CT37" s="3">
        <f t="shared" si="93"/>
        <v>4</v>
      </c>
      <c r="CU37" s="3">
        <f t="shared" si="94"/>
        <v>0</v>
      </c>
      <c r="CV37" s="3">
        <f t="shared" si="95"/>
        <v>10</v>
      </c>
      <c r="CW37" s="3">
        <f t="shared" si="96"/>
        <v>10</v>
      </c>
      <c r="CX37" s="3">
        <f t="shared" si="97"/>
        <v>2</v>
      </c>
      <c r="CY37" s="3">
        <f t="shared" si="98"/>
        <v>0</v>
      </c>
      <c r="CZ37" s="3">
        <f t="shared" si="99"/>
        <v>10</v>
      </c>
      <c r="DA37" s="3">
        <f t="shared" si="100"/>
        <v>10</v>
      </c>
      <c r="DB37" s="3">
        <f t="shared" si="101"/>
        <v>8</v>
      </c>
      <c r="DC37" s="3">
        <f t="shared" si="102"/>
        <v>0</v>
      </c>
      <c r="DD37" s="3">
        <f t="shared" si="103"/>
        <v>10</v>
      </c>
      <c r="DE37" s="3">
        <f t="shared" si="104"/>
        <v>10</v>
      </c>
      <c r="DF37" s="3">
        <f t="shared" si="105"/>
        <v>6</v>
      </c>
      <c r="DG37" s="3">
        <f t="shared" si="106"/>
        <v>0</v>
      </c>
      <c r="DH37" s="3">
        <f t="shared" si="107"/>
        <v>10</v>
      </c>
      <c r="DI37" s="3">
        <f t="shared" si="108"/>
        <v>10</v>
      </c>
      <c r="DJ37" s="3">
        <f t="shared" si="109"/>
        <v>0</v>
      </c>
      <c r="DK37" s="3">
        <f t="shared" si="110"/>
        <v>0</v>
      </c>
      <c r="DL37" s="3">
        <f t="shared" si="111"/>
        <v>10</v>
      </c>
      <c r="DM37" s="3">
        <f t="shared" si="112"/>
        <v>10</v>
      </c>
      <c r="DN37" s="3">
        <f t="shared" si="113"/>
        <v>1</v>
      </c>
      <c r="DO37" s="3">
        <f t="shared" si="114"/>
        <v>0</v>
      </c>
      <c r="DP37" s="3">
        <f t="shared" si="115"/>
        <v>10</v>
      </c>
      <c r="DQ37" s="3">
        <f t="shared" si="116"/>
        <v>10</v>
      </c>
      <c r="DS37" s="3">
        <f t="shared" si="117"/>
        <v>2</v>
      </c>
      <c r="DT37" s="3">
        <f t="shared" si="118"/>
        <v>0</v>
      </c>
      <c r="DU37" s="3">
        <f t="shared" si="119"/>
        <v>10</v>
      </c>
      <c r="DV37" s="3">
        <f t="shared" si="120"/>
        <v>10</v>
      </c>
      <c r="DW37" s="3">
        <f t="shared" si="121"/>
        <v>4</v>
      </c>
      <c r="DX37" s="3">
        <f t="shared" si="122"/>
        <v>0</v>
      </c>
      <c r="DY37" s="3">
        <f t="shared" si="123"/>
        <v>10</v>
      </c>
      <c r="DZ37" s="3">
        <f t="shared" si="124"/>
        <v>10</v>
      </c>
      <c r="EA37" s="3">
        <f t="shared" si="125"/>
        <v>2</v>
      </c>
      <c r="EB37" s="3">
        <f t="shared" si="126"/>
        <v>0</v>
      </c>
      <c r="EC37" s="3">
        <f t="shared" si="127"/>
        <v>10</v>
      </c>
      <c r="ED37" s="3">
        <f t="shared" si="128"/>
        <v>10</v>
      </c>
      <c r="EE37" s="3">
        <f t="shared" si="129"/>
        <v>8</v>
      </c>
      <c r="EF37" s="3">
        <f t="shared" si="130"/>
        <v>0</v>
      </c>
      <c r="EG37" s="3">
        <f t="shared" si="131"/>
        <v>10</v>
      </c>
      <c r="EH37" s="3">
        <f t="shared" si="132"/>
        <v>10</v>
      </c>
      <c r="EI37" s="3">
        <f t="shared" si="133"/>
        <v>6</v>
      </c>
      <c r="EJ37" s="3">
        <f t="shared" si="134"/>
        <v>0</v>
      </c>
      <c r="EK37" s="3">
        <f t="shared" si="135"/>
        <v>10</v>
      </c>
      <c r="EL37" s="3">
        <f t="shared" si="136"/>
        <v>10</v>
      </c>
      <c r="EM37" s="3">
        <f t="shared" si="137"/>
        <v>0</v>
      </c>
      <c r="EN37" s="3">
        <f t="shared" si="138"/>
        <v>0</v>
      </c>
      <c r="EO37" s="3">
        <f t="shared" si="139"/>
        <v>10</v>
      </c>
      <c r="EP37" s="3">
        <f t="shared" si="140"/>
        <v>10</v>
      </c>
      <c r="EQ37" s="3">
        <f t="shared" si="141"/>
        <v>1</v>
      </c>
      <c r="ER37" s="3">
        <f t="shared" si="142"/>
        <v>0</v>
      </c>
      <c r="ES37" s="3">
        <f t="shared" si="143"/>
        <v>10</v>
      </c>
      <c r="ET37" s="3">
        <f t="shared" si="144"/>
        <v>10</v>
      </c>
      <c r="EX37" s="3">
        <f t="shared" si="145"/>
        <v>69</v>
      </c>
      <c r="EY37" s="3" t="str">
        <f t="shared" si="146"/>
        <v>YES</v>
      </c>
      <c r="EZ37" s="3">
        <f t="shared" si="147"/>
        <v>69</v>
      </c>
      <c r="FA37" s="3" t="str">
        <f t="shared" si="148"/>
        <v>YES</v>
      </c>
      <c r="FC37" s="3">
        <f t="shared" si="149"/>
        <v>1</v>
      </c>
      <c r="FD37" s="3">
        <f t="shared" si="150"/>
        <v>0</v>
      </c>
      <c r="FE37" s="3">
        <f t="shared" si="151"/>
        <v>10</v>
      </c>
      <c r="FF37" s="3">
        <f t="shared" si="152"/>
        <v>10</v>
      </c>
      <c r="FG37" s="3">
        <f t="shared" si="153"/>
        <v>3</v>
      </c>
      <c r="FH37" s="3">
        <f t="shared" si="154"/>
        <v>0</v>
      </c>
      <c r="FI37" s="3">
        <f t="shared" si="155"/>
        <v>10</v>
      </c>
      <c r="FJ37" s="3">
        <f t="shared" si="156"/>
        <v>10</v>
      </c>
      <c r="FK37" s="3">
        <f t="shared" si="157"/>
        <v>1</v>
      </c>
      <c r="FL37" s="3">
        <f t="shared" si="158"/>
        <v>0</v>
      </c>
      <c r="FM37" s="3">
        <f t="shared" si="159"/>
        <v>10</v>
      </c>
      <c r="FN37" s="3">
        <f t="shared" si="160"/>
        <v>10</v>
      </c>
      <c r="FO37" s="3">
        <f t="shared" si="161"/>
        <v>5</v>
      </c>
      <c r="FP37" s="3">
        <f t="shared" si="162"/>
        <v>0</v>
      </c>
      <c r="FQ37" s="3">
        <f t="shared" si="163"/>
        <v>10</v>
      </c>
      <c r="FR37" s="3">
        <f t="shared" si="164"/>
        <v>10</v>
      </c>
      <c r="FS37" s="3">
        <f t="shared" si="165"/>
        <v>4</v>
      </c>
      <c r="FT37" s="3">
        <f t="shared" si="166"/>
        <v>0</v>
      </c>
      <c r="FU37" s="3">
        <f t="shared" si="167"/>
        <v>10</v>
      </c>
      <c r="FV37" s="3">
        <f t="shared" si="168"/>
        <v>10</v>
      </c>
      <c r="FW37" s="3">
        <f t="shared" si="169"/>
        <v>0</v>
      </c>
      <c r="FX37" s="3">
        <f t="shared" si="170"/>
        <v>0</v>
      </c>
      <c r="FY37" s="3">
        <f t="shared" si="171"/>
        <v>10</v>
      </c>
      <c r="FZ37" s="3">
        <f t="shared" si="172"/>
        <v>10</v>
      </c>
      <c r="GA37" s="3">
        <f t="shared" si="173"/>
        <v>1</v>
      </c>
      <c r="GB37" s="3">
        <f t="shared" si="174"/>
        <v>0</v>
      </c>
      <c r="GC37" s="3">
        <f t="shared" si="175"/>
        <v>10</v>
      </c>
      <c r="GD37" s="3">
        <f t="shared" si="176"/>
        <v>10</v>
      </c>
      <c r="GG37" s="3">
        <f t="shared" si="177"/>
        <v>0</v>
      </c>
      <c r="GH37" s="3">
        <f t="shared" si="178"/>
        <v>0</v>
      </c>
      <c r="GI37" s="3">
        <f t="shared" si="179"/>
        <v>14</v>
      </c>
      <c r="GJ37" s="3">
        <f t="shared" si="180"/>
        <v>14</v>
      </c>
      <c r="GK37" s="3">
        <f t="shared" si="181"/>
        <v>1</v>
      </c>
      <c r="GL37" s="3">
        <f t="shared" si="182"/>
        <v>0</v>
      </c>
      <c r="GM37" s="3">
        <f t="shared" si="183"/>
        <v>14</v>
      </c>
      <c r="GN37" s="3">
        <f t="shared" si="184"/>
        <v>14</v>
      </c>
      <c r="GO37" s="3">
        <f t="shared" si="185"/>
        <v>0</v>
      </c>
      <c r="GP37" s="3">
        <f t="shared" si="186"/>
        <v>0</v>
      </c>
      <c r="GQ37" s="3">
        <f t="shared" si="187"/>
        <v>14</v>
      </c>
      <c r="GR37" s="3">
        <f t="shared" si="188"/>
        <v>14</v>
      </c>
      <c r="GS37" s="3">
        <f t="shared" si="189"/>
        <v>2</v>
      </c>
      <c r="GT37" s="3">
        <f t="shared" si="190"/>
        <v>0</v>
      </c>
      <c r="GU37" s="3">
        <f t="shared" si="191"/>
        <v>14</v>
      </c>
      <c r="GV37" s="3">
        <f t="shared" si="192"/>
        <v>14</v>
      </c>
      <c r="GW37" s="3">
        <f t="shared" si="193"/>
        <v>3</v>
      </c>
      <c r="GX37" s="3">
        <f t="shared" si="194"/>
        <v>0</v>
      </c>
      <c r="GY37" s="3">
        <f t="shared" si="195"/>
        <v>14</v>
      </c>
      <c r="GZ37" s="3">
        <f t="shared" si="196"/>
        <v>14</v>
      </c>
      <c r="HA37" s="3">
        <f t="shared" si="197"/>
        <v>0</v>
      </c>
      <c r="HB37" s="3">
        <f t="shared" si="198"/>
        <v>0</v>
      </c>
      <c r="HC37" s="3">
        <f t="shared" si="199"/>
        <v>14</v>
      </c>
      <c r="HD37" s="3">
        <f t="shared" si="200"/>
        <v>14</v>
      </c>
      <c r="HE37" s="3">
        <f t="shared" si="201"/>
        <v>1</v>
      </c>
      <c r="HF37" s="3">
        <f t="shared" si="202"/>
        <v>0</v>
      </c>
      <c r="HG37" s="3">
        <f t="shared" si="203"/>
        <v>14</v>
      </c>
      <c r="HH37" s="3">
        <f t="shared" si="204"/>
        <v>14</v>
      </c>
    </row>
    <row r="38" spans="1:216" x14ac:dyDescent="0.2">
      <c r="A38" s="3">
        <f t="shared" si="60"/>
        <v>26</v>
      </c>
      <c r="B38" s="12">
        <v>36</v>
      </c>
      <c r="C38" s="27" t="s">
        <v>114</v>
      </c>
      <c r="D38" s="21"/>
      <c r="E38" s="21" t="s">
        <v>123</v>
      </c>
      <c r="F38" s="12">
        <v>1335</v>
      </c>
      <c r="G38" s="12" t="s">
        <v>46</v>
      </c>
      <c r="H38" s="12"/>
      <c r="I38" s="12"/>
      <c r="J38" s="12"/>
      <c r="K38" s="12"/>
      <c r="L38" s="12"/>
      <c r="M38" s="12" t="s">
        <v>76</v>
      </c>
      <c r="N38" s="12" t="s">
        <v>79</v>
      </c>
      <c r="O38" s="26">
        <v>6</v>
      </c>
      <c r="P38" s="26">
        <v>9</v>
      </c>
      <c r="Q38" s="26">
        <v>7</v>
      </c>
      <c r="R38" s="26">
        <v>5</v>
      </c>
      <c r="S38" s="26">
        <v>8</v>
      </c>
      <c r="T38" s="26">
        <v>9</v>
      </c>
      <c r="U38" s="26">
        <v>4</v>
      </c>
      <c r="V38" s="26">
        <v>7</v>
      </c>
      <c r="W38" s="12"/>
      <c r="X38" s="12"/>
      <c r="Y38" s="13">
        <f t="shared" si="61"/>
        <v>55</v>
      </c>
      <c r="Z38" s="26">
        <v>6</v>
      </c>
      <c r="AA38" s="26">
        <v>4</v>
      </c>
      <c r="AB38" s="26">
        <v>4</v>
      </c>
      <c r="AC38" s="26">
        <v>7</v>
      </c>
      <c r="AD38" s="26">
        <v>6</v>
      </c>
      <c r="AE38" s="26">
        <v>6</v>
      </c>
      <c r="AF38" s="26">
        <v>4</v>
      </c>
      <c r="AG38" s="26">
        <v>6</v>
      </c>
      <c r="AH38" s="12"/>
      <c r="AI38" s="12"/>
      <c r="AJ38" s="13">
        <f t="shared" si="62"/>
        <v>43</v>
      </c>
      <c r="AK38" s="13">
        <f t="shared" si="63"/>
        <v>98</v>
      </c>
      <c r="AL38" s="26">
        <v>6</v>
      </c>
      <c r="AM38" s="26">
        <v>4</v>
      </c>
      <c r="AN38" s="26">
        <v>6</v>
      </c>
      <c r="AO38" s="26">
        <v>7</v>
      </c>
      <c r="AP38" s="26">
        <v>8</v>
      </c>
      <c r="AQ38" s="26">
        <v>6</v>
      </c>
      <c r="AR38" s="26">
        <v>4</v>
      </c>
      <c r="AS38" s="26">
        <v>6</v>
      </c>
      <c r="AT38" s="12"/>
      <c r="AU38" s="12"/>
      <c r="AV38" s="13">
        <f t="shared" si="64"/>
        <v>47</v>
      </c>
      <c r="AW38" s="13">
        <f t="shared" si="65"/>
        <v>145</v>
      </c>
      <c r="AX38" s="12"/>
      <c r="AY38" s="12"/>
      <c r="AZ38" s="12"/>
      <c r="BA38" s="12"/>
      <c r="BB38" s="12"/>
      <c r="BC38" s="12"/>
      <c r="BD38" s="12"/>
      <c r="BE38" s="12"/>
      <c r="BF38" s="12"/>
      <c r="BG38" s="12"/>
      <c r="BH38" s="13">
        <f t="shared" si="66"/>
        <v>0</v>
      </c>
      <c r="BI38" s="13">
        <f t="shared" si="67"/>
        <v>145</v>
      </c>
      <c r="BJ38" s="13">
        <f t="shared" si="68"/>
        <v>28</v>
      </c>
      <c r="BK38" s="13">
        <f t="shared" si="69"/>
        <v>26</v>
      </c>
      <c r="BL38" s="13">
        <f t="shared" si="70"/>
        <v>26</v>
      </c>
      <c r="BM38" s="13">
        <f t="shared" si="71"/>
        <v>26</v>
      </c>
      <c r="BN38" s="13">
        <f t="shared" si="72"/>
        <v>28</v>
      </c>
      <c r="BO38" s="13">
        <f t="shared" si="73"/>
        <v>26</v>
      </c>
      <c r="BP38" s="13">
        <f t="shared" si="74"/>
        <v>26</v>
      </c>
      <c r="BQ38" s="13">
        <f t="shared" si="75"/>
        <v>26</v>
      </c>
      <c r="BR38" s="13">
        <f>IF($M38=Constants!$D$2,RANK($BM38,$BM$4:$BM$60,1),"-")</f>
        <v>26</v>
      </c>
      <c r="BS38" s="13">
        <f t="shared" si="76"/>
        <v>20</v>
      </c>
      <c r="BT38" s="13" t="str">
        <f>IF($N38=Constants!$B$2,RANK($BM38,$BM$4:$BM$60,1),"-")</f>
        <v>-</v>
      </c>
      <c r="BU38" s="13" t="str">
        <f t="shared" si="77"/>
        <v/>
      </c>
      <c r="BV38" s="13" t="str">
        <f>IF($N38=Constants!$B$3,RANK($BM38,$BM$4:$BM$60,1),"-")</f>
        <v>-</v>
      </c>
      <c r="BW38" s="13" t="str">
        <f t="shared" si="78"/>
        <v/>
      </c>
      <c r="BX38" s="13">
        <f>IF($N38=Constants!$B$4,RANK($BM38,$BM$4:$BM$60,1),"-")</f>
        <v>26</v>
      </c>
      <c r="BY38" s="13">
        <f t="shared" si="79"/>
        <v>4</v>
      </c>
      <c r="BZ38" s="13" t="str">
        <f>IF($M38=Constants!$D$3,RANK($BM38,$BM$4:$BM$60,1),"-")</f>
        <v>-</v>
      </c>
      <c r="CA38" s="13" t="str">
        <f t="shared" si="80"/>
        <v/>
      </c>
      <c r="CB38" s="13" t="str">
        <f>IF($N38=Constants!$B$5,RANK($BM38,$BM$4:$BM$60,1),"-")</f>
        <v>-</v>
      </c>
      <c r="CC38" s="13" t="str">
        <f t="shared" si="81"/>
        <v/>
      </c>
      <c r="CD38" s="13" t="str">
        <f>IF($N38=Constants!$B$6,RANK($BM38,$BM$4:$BM$60,1),"-")</f>
        <v>-</v>
      </c>
      <c r="CE38" s="13" t="str">
        <f t="shared" si="82"/>
        <v/>
      </c>
      <c r="CF38" s="13" t="str">
        <f>IF($N38=Constants!$B$7,RANK($BM38,$BM$4:$BM$60,1),"-")</f>
        <v>-</v>
      </c>
      <c r="CG38" s="13" t="str">
        <f t="shared" si="83"/>
        <v/>
      </c>
      <c r="CH38" s="13" t="str">
        <f>IF($G38=Constants!$C$4,RANK($BM38,$BM$4:$BM$60,1),"-")</f>
        <v>-</v>
      </c>
      <c r="CI38" s="13" t="str">
        <f t="shared" si="84"/>
        <v xml:space="preserve"> </v>
      </c>
      <c r="CJ38" s="13">
        <f>IF($G38=Constants!$C$2,RANK($BM38,$BM$4:$BM$60,1),"-")</f>
        <v>26</v>
      </c>
      <c r="CK38" s="13">
        <f t="shared" si="85"/>
        <v>14</v>
      </c>
      <c r="CL38" s="13" t="str">
        <f t="shared" si="86"/>
        <v>4</v>
      </c>
      <c r="CM38" s="13">
        <f t="shared" si="87"/>
        <v>14</v>
      </c>
      <c r="CN38" s="13" t="str">
        <f t="shared" si="88"/>
        <v xml:space="preserve"> </v>
      </c>
      <c r="CP38" s="3">
        <f t="shared" si="89"/>
        <v>0</v>
      </c>
      <c r="CQ38" s="3">
        <f t="shared" si="90"/>
        <v>0</v>
      </c>
      <c r="CR38" s="3">
        <f t="shared" si="91"/>
        <v>26</v>
      </c>
      <c r="CS38" s="3">
        <f t="shared" si="92"/>
        <v>26</v>
      </c>
      <c r="CT38" s="3">
        <f t="shared" si="93"/>
        <v>0</v>
      </c>
      <c r="CU38" s="3">
        <f t="shared" si="94"/>
        <v>0</v>
      </c>
      <c r="CV38" s="3">
        <f t="shared" si="95"/>
        <v>26</v>
      </c>
      <c r="CW38" s="3">
        <f t="shared" si="96"/>
        <v>26</v>
      </c>
      <c r="CX38" s="3">
        <f t="shared" si="97"/>
        <v>0</v>
      </c>
      <c r="CY38" s="3">
        <f t="shared" si="98"/>
        <v>0</v>
      </c>
      <c r="CZ38" s="3">
        <f t="shared" si="99"/>
        <v>26</v>
      </c>
      <c r="DA38" s="3">
        <f t="shared" si="100"/>
        <v>26</v>
      </c>
      <c r="DB38" s="3">
        <f t="shared" si="101"/>
        <v>0</v>
      </c>
      <c r="DC38" s="3">
        <f t="shared" si="102"/>
        <v>0</v>
      </c>
      <c r="DD38" s="3">
        <f t="shared" si="103"/>
        <v>26</v>
      </c>
      <c r="DE38" s="3">
        <f t="shared" si="104"/>
        <v>26</v>
      </c>
      <c r="DF38" s="3">
        <f t="shared" si="105"/>
        <v>6</v>
      </c>
      <c r="DG38" s="3">
        <f t="shared" si="106"/>
        <v>0</v>
      </c>
      <c r="DH38" s="3">
        <f t="shared" si="107"/>
        <v>26</v>
      </c>
      <c r="DI38" s="3">
        <f t="shared" si="108"/>
        <v>26</v>
      </c>
      <c r="DJ38" s="3">
        <f t="shared" si="109"/>
        <v>1</v>
      </c>
      <c r="DK38" s="3">
        <f t="shared" si="110"/>
        <v>0</v>
      </c>
      <c r="DL38" s="3">
        <f t="shared" si="111"/>
        <v>26</v>
      </c>
      <c r="DM38" s="3">
        <f t="shared" si="112"/>
        <v>26</v>
      </c>
      <c r="DN38" s="3">
        <f t="shared" si="113"/>
        <v>9</v>
      </c>
      <c r="DO38" s="3">
        <f t="shared" si="114"/>
        <v>0</v>
      </c>
      <c r="DP38" s="3">
        <f t="shared" si="115"/>
        <v>26</v>
      </c>
      <c r="DQ38" s="3">
        <f t="shared" si="116"/>
        <v>26</v>
      </c>
      <c r="DS38" s="3">
        <f t="shared" si="117"/>
        <v>0</v>
      </c>
      <c r="DT38" s="3">
        <f t="shared" si="118"/>
        <v>0</v>
      </c>
      <c r="DU38" s="3">
        <f t="shared" si="119"/>
        <v>26</v>
      </c>
      <c r="DV38" s="3">
        <f t="shared" si="120"/>
        <v>26</v>
      </c>
      <c r="DW38" s="3">
        <f t="shared" si="121"/>
        <v>0</v>
      </c>
      <c r="DX38" s="3">
        <f t="shared" si="122"/>
        <v>0</v>
      </c>
      <c r="DY38" s="3">
        <f t="shared" si="123"/>
        <v>26</v>
      </c>
      <c r="DZ38" s="3">
        <f t="shared" si="124"/>
        <v>26</v>
      </c>
      <c r="EA38" s="3">
        <f t="shared" si="125"/>
        <v>0</v>
      </c>
      <c r="EB38" s="3">
        <f t="shared" si="126"/>
        <v>0</v>
      </c>
      <c r="EC38" s="3">
        <f t="shared" si="127"/>
        <v>26</v>
      </c>
      <c r="ED38" s="3">
        <f t="shared" si="128"/>
        <v>26</v>
      </c>
      <c r="EE38" s="3">
        <f t="shared" si="129"/>
        <v>0</v>
      </c>
      <c r="EF38" s="3">
        <f t="shared" si="130"/>
        <v>0</v>
      </c>
      <c r="EG38" s="3">
        <f t="shared" si="131"/>
        <v>26</v>
      </c>
      <c r="EH38" s="3">
        <f t="shared" si="132"/>
        <v>26</v>
      </c>
      <c r="EI38" s="3">
        <f t="shared" si="133"/>
        <v>6</v>
      </c>
      <c r="EJ38" s="3">
        <f t="shared" si="134"/>
        <v>0</v>
      </c>
      <c r="EK38" s="3">
        <f t="shared" si="135"/>
        <v>26</v>
      </c>
      <c r="EL38" s="3">
        <f t="shared" si="136"/>
        <v>26</v>
      </c>
      <c r="EM38" s="3">
        <f t="shared" si="137"/>
        <v>1</v>
      </c>
      <c r="EN38" s="3">
        <f t="shared" si="138"/>
        <v>0</v>
      </c>
      <c r="EO38" s="3">
        <f t="shared" si="139"/>
        <v>26</v>
      </c>
      <c r="EP38" s="3">
        <f t="shared" si="140"/>
        <v>26</v>
      </c>
      <c r="EQ38" s="3">
        <f t="shared" si="141"/>
        <v>9</v>
      </c>
      <c r="ER38" s="3">
        <f t="shared" si="142"/>
        <v>0</v>
      </c>
      <c r="ES38" s="3">
        <f t="shared" si="143"/>
        <v>26</v>
      </c>
      <c r="ET38" s="3">
        <f t="shared" si="144"/>
        <v>26</v>
      </c>
      <c r="EX38" s="3">
        <f t="shared" si="145"/>
        <v>145</v>
      </c>
      <c r="EY38" s="3" t="str">
        <f t="shared" si="146"/>
        <v>YES</v>
      </c>
      <c r="EZ38" s="3">
        <f t="shared" si="147"/>
        <v>145</v>
      </c>
      <c r="FA38" s="3" t="str">
        <f t="shared" si="148"/>
        <v>YES</v>
      </c>
      <c r="FC38" s="3">
        <f t="shared" si="149"/>
        <v>0</v>
      </c>
      <c r="FD38" s="3">
        <f t="shared" si="150"/>
        <v>0</v>
      </c>
      <c r="FE38" s="3">
        <f t="shared" si="151"/>
        <v>26</v>
      </c>
      <c r="FF38" s="3">
        <f t="shared" si="152"/>
        <v>26</v>
      </c>
      <c r="FG38" s="3">
        <f t="shared" si="153"/>
        <v>0</v>
      </c>
      <c r="FH38" s="3">
        <f t="shared" si="154"/>
        <v>0</v>
      </c>
      <c r="FI38" s="3">
        <f t="shared" si="155"/>
        <v>26</v>
      </c>
      <c r="FJ38" s="3">
        <f t="shared" si="156"/>
        <v>26</v>
      </c>
      <c r="FK38" s="3">
        <f t="shared" si="157"/>
        <v>0</v>
      </c>
      <c r="FL38" s="3">
        <f t="shared" si="158"/>
        <v>0</v>
      </c>
      <c r="FM38" s="3">
        <f t="shared" si="159"/>
        <v>26</v>
      </c>
      <c r="FN38" s="3">
        <f t="shared" si="160"/>
        <v>26</v>
      </c>
      <c r="FO38" s="3">
        <f t="shared" si="161"/>
        <v>0</v>
      </c>
      <c r="FP38" s="3">
        <f t="shared" si="162"/>
        <v>0</v>
      </c>
      <c r="FQ38" s="3">
        <f t="shared" si="163"/>
        <v>26</v>
      </c>
      <c r="FR38" s="3">
        <f t="shared" si="164"/>
        <v>26</v>
      </c>
      <c r="FS38" s="3">
        <f t="shared" si="165"/>
        <v>4</v>
      </c>
      <c r="FT38" s="3">
        <f t="shared" si="166"/>
        <v>0</v>
      </c>
      <c r="FU38" s="3">
        <f t="shared" si="167"/>
        <v>26</v>
      </c>
      <c r="FV38" s="3">
        <f t="shared" si="168"/>
        <v>26</v>
      </c>
      <c r="FW38" s="3">
        <f t="shared" si="169"/>
        <v>1</v>
      </c>
      <c r="FX38" s="3">
        <f t="shared" si="170"/>
        <v>0</v>
      </c>
      <c r="FY38" s="3">
        <f t="shared" si="171"/>
        <v>26</v>
      </c>
      <c r="FZ38" s="3">
        <f t="shared" si="172"/>
        <v>26</v>
      </c>
      <c r="GA38" s="3">
        <f t="shared" si="173"/>
        <v>5</v>
      </c>
      <c r="GB38" s="3">
        <f t="shared" si="174"/>
        <v>0</v>
      </c>
      <c r="GC38" s="3">
        <f t="shared" si="175"/>
        <v>26</v>
      </c>
      <c r="GD38" s="3">
        <f t="shared" si="176"/>
        <v>26</v>
      </c>
      <c r="GG38" s="3">
        <f t="shared" si="177"/>
        <v>0</v>
      </c>
      <c r="GH38" s="3">
        <f t="shared" si="178"/>
        <v>0</v>
      </c>
      <c r="GI38" s="3">
        <f t="shared" si="179"/>
        <v>28</v>
      </c>
      <c r="GJ38" s="3">
        <f t="shared" si="180"/>
        <v>28</v>
      </c>
      <c r="GK38" s="3">
        <f t="shared" si="181"/>
        <v>0</v>
      </c>
      <c r="GL38" s="3">
        <f t="shared" si="182"/>
        <v>0</v>
      </c>
      <c r="GM38" s="3">
        <f t="shared" si="183"/>
        <v>28</v>
      </c>
      <c r="GN38" s="3">
        <f t="shared" si="184"/>
        <v>28</v>
      </c>
      <c r="GO38" s="3">
        <f t="shared" si="185"/>
        <v>0</v>
      </c>
      <c r="GP38" s="3">
        <f t="shared" si="186"/>
        <v>0</v>
      </c>
      <c r="GQ38" s="3">
        <f t="shared" si="187"/>
        <v>28</v>
      </c>
      <c r="GR38" s="3">
        <f t="shared" si="188"/>
        <v>28</v>
      </c>
      <c r="GS38" s="3">
        <f t="shared" si="189"/>
        <v>0</v>
      </c>
      <c r="GT38" s="3">
        <f t="shared" si="190"/>
        <v>0</v>
      </c>
      <c r="GU38" s="3">
        <f t="shared" si="191"/>
        <v>28</v>
      </c>
      <c r="GV38" s="3">
        <f t="shared" si="192"/>
        <v>28</v>
      </c>
      <c r="GW38" s="3">
        <f t="shared" si="193"/>
        <v>1</v>
      </c>
      <c r="GX38" s="3">
        <f t="shared" si="194"/>
        <v>0</v>
      </c>
      <c r="GY38" s="3">
        <f t="shared" si="195"/>
        <v>28</v>
      </c>
      <c r="GZ38" s="3">
        <f t="shared" si="196"/>
        <v>28</v>
      </c>
      <c r="HA38" s="3">
        <f t="shared" si="197"/>
        <v>1</v>
      </c>
      <c r="HB38" s="3">
        <f t="shared" si="198"/>
        <v>0</v>
      </c>
      <c r="HC38" s="3">
        <f t="shared" si="199"/>
        <v>28</v>
      </c>
      <c r="HD38" s="3">
        <f t="shared" si="200"/>
        <v>28</v>
      </c>
      <c r="HE38" s="3">
        <f t="shared" si="201"/>
        <v>1</v>
      </c>
      <c r="HF38" s="3">
        <f t="shared" si="202"/>
        <v>0</v>
      </c>
      <c r="HG38" s="3">
        <f t="shared" si="203"/>
        <v>28</v>
      </c>
      <c r="HH38" s="3">
        <f t="shared" si="204"/>
        <v>28</v>
      </c>
    </row>
    <row r="39" spans="1:216" x14ac:dyDescent="0.2">
      <c r="A39" s="3">
        <f t="shared" si="60"/>
        <v>30</v>
      </c>
      <c r="B39" s="12">
        <v>37</v>
      </c>
      <c r="C39" s="27" t="s">
        <v>115</v>
      </c>
      <c r="D39" s="21"/>
      <c r="E39" s="21" t="s">
        <v>125</v>
      </c>
      <c r="F39" s="12">
        <v>1600</v>
      </c>
      <c r="G39" s="12" t="s">
        <v>46</v>
      </c>
      <c r="H39" s="12"/>
      <c r="I39" s="12"/>
      <c r="J39" s="12"/>
      <c r="K39" s="12"/>
      <c r="L39" s="12"/>
      <c r="M39" s="12" t="s">
        <v>77</v>
      </c>
      <c r="N39" s="12" t="s">
        <v>74</v>
      </c>
      <c r="O39" s="26">
        <v>6</v>
      </c>
      <c r="P39" s="26">
        <v>9</v>
      </c>
      <c r="Q39" s="26">
        <v>8</v>
      </c>
      <c r="R39" s="26">
        <v>6</v>
      </c>
      <c r="S39" s="26">
        <v>8</v>
      </c>
      <c r="T39" s="26">
        <v>7</v>
      </c>
      <c r="U39" s="26">
        <v>6</v>
      </c>
      <c r="V39" s="26">
        <v>7</v>
      </c>
      <c r="W39" s="12"/>
      <c r="X39" s="12"/>
      <c r="Y39" s="13">
        <f t="shared" si="61"/>
        <v>57</v>
      </c>
      <c r="Z39" s="26">
        <v>6</v>
      </c>
      <c r="AA39" s="26">
        <v>8</v>
      </c>
      <c r="AB39" s="26">
        <v>7</v>
      </c>
      <c r="AC39" s="26">
        <v>7</v>
      </c>
      <c r="AD39" s="26">
        <v>7</v>
      </c>
      <c r="AE39" s="26">
        <v>9</v>
      </c>
      <c r="AF39" s="26">
        <v>5</v>
      </c>
      <c r="AG39" s="26">
        <v>7</v>
      </c>
      <c r="AH39" s="12"/>
      <c r="AI39" s="12"/>
      <c r="AJ39" s="13">
        <f t="shared" si="62"/>
        <v>56</v>
      </c>
      <c r="AK39" s="13">
        <f t="shared" si="63"/>
        <v>113</v>
      </c>
      <c r="AL39" s="26">
        <v>7</v>
      </c>
      <c r="AM39" s="26">
        <v>4</v>
      </c>
      <c r="AN39" s="26">
        <v>10</v>
      </c>
      <c r="AO39" s="26">
        <v>11</v>
      </c>
      <c r="AP39" s="26">
        <v>7</v>
      </c>
      <c r="AQ39" s="26">
        <v>7</v>
      </c>
      <c r="AR39" s="26">
        <v>5</v>
      </c>
      <c r="AS39" s="26">
        <v>6</v>
      </c>
      <c r="AT39" s="12"/>
      <c r="AU39" s="12"/>
      <c r="AV39" s="13">
        <f t="shared" si="64"/>
        <v>57</v>
      </c>
      <c r="AW39" s="13">
        <f t="shared" si="65"/>
        <v>170</v>
      </c>
      <c r="AX39" s="12"/>
      <c r="AY39" s="12"/>
      <c r="AZ39" s="12"/>
      <c r="BA39" s="12"/>
      <c r="BB39" s="12"/>
      <c r="BC39" s="12"/>
      <c r="BD39" s="12"/>
      <c r="BE39" s="12"/>
      <c r="BF39" s="12"/>
      <c r="BG39" s="12"/>
      <c r="BH39" s="13">
        <f t="shared" si="66"/>
        <v>0</v>
      </c>
      <c r="BI39" s="13">
        <f t="shared" si="67"/>
        <v>170</v>
      </c>
      <c r="BJ39" s="13">
        <f t="shared" si="68"/>
        <v>30</v>
      </c>
      <c r="BK39" s="13">
        <f t="shared" si="69"/>
        <v>30</v>
      </c>
      <c r="BL39" s="13">
        <f t="shared" si="70"/>
        <v>30</v>
      </c>
      <c r="BM39" s="13">
        <f t="shared" si="71"/>
        <v>30</v>
      </c>
      <c r="BN39" s="13">
        <f t="shared" si="72"/>
        <v>29</v>
      </c>
      <c r="BO39" s="13">
        <f t="shared" si="73"/>
        <v>30</v>
      </c>
      <c r="BP39" s="13">
        <f t="shared" si="74"/>
        <v>30</v>
      </c>
      <c r="BQ39" s="13">
        <f t="shared" si="75"/>
        <v>30</v>
      </c>
      <c r="BR39" s="13" t="str">
        <f>IF($M39=Constants!$D$2,RANK($BM39,$BM$4:$BM$60,1),"-")</f>
        <v>-</v>
      </c>
      <c r="BS39" s="13" t="str">
        <f t="shared" si="76"/>
        <v/>
      </c>
      <c r="BT39" s="13" t="str">
        <f>IF($N39=Constants!$B$2,RANK($BM39,$BM$4:$BM$60,1),"-")</f>
        <v>-</v>
      </c>
      <c r="BU39" s="13" t="str">
        <f t="shared" si="77"/>
        <v/>
      </c>
      <c r="BV39" s="13" t="str">
        <f>IF($N39=Constants!$B$3,RANK($BM39,$BM$4:$BM$60,1),"-")</f>
        <v>-</v>
      </c>
      <c r="BW39" s="13" t="str">
        <f t="shared" si="78"/>
        <v/>
      </c>
      <c r="BX39" s="13" t="str">
        <f>IF($N39=Constants!$B$4,RANK($BM39,$BM$4:$BM$60,1),"-")</f>
        <v>-</v>
      </c>
      <c r="BY39" s="13" t="str">
        <f t="shared" si="79"/>
        <v/>
      </c>
      <c r="BZ39" s="13">
        <f>IF($M39=Constants!$D$3,RANK($BM39,$BM$4:$BM$60,1),"-")</f>
        <v>30</v>
      </c>
      <c r="CA39" s="13">
        <f t="shared" si="80"/>
        <v>10</v>
      </c>
      <c r="CB39" s="13" t="str">
        <f>IF($N39=Constants!$B$5,RANK($BM39,$BM$4:$BM$60,1),"-")</f>
        <v>-</v>
      </c>
      <c r="CC39" s="13" t="str">
        <f t="shared" si="81"/>
        <v/>
      </c>
      <c r="CD39" s="13" t="str">
        <f>IF($N39=Constants!$B$6,RANK($BM39,$BM$4:$BM$60,1),"-")</f>
        <v>-</v>
      </c>
      <c r="CE39" s="13" t="str">
        <f t="shared" si="82"/>
        <v/>
      </c>
      <c r="CF39" s="13">
        <f>IF($N39=Constants!$B$7,RANK($BM39,$BM$4:$BM$60,1),"-")</f>
        <v>30</v>
      </c>
      <c r="CG39" s="13">
        <f t="shared" si="83"/>
        <v>4</v>
      </c>
      <c r="CH39" s="13" t="str">
        <f>IF($G39=Constants!$C$4,RANK($BM39,$BM$4:$BM$60,1),"-")</f>
        <v>-</v>
      </c>
      <c r="CI39" s="13" t="str">
        <f t="shared" si="84"/>
        <v xml:space="preserve"> </v>
      </c>
      <c r="CJ39" s="13">
        <f>IF($G39=Constants!$C$2,RANK($BM39,$BM$4:$BM$60,1),"-")</f>
        <v>30</v>
      </c>
      <c r="CK39" s="13">
        <f t="shared" si="85"/>
        <v>18</v>
      </c>
      <c r="CL39" s="13" t="str">
        <f t="shared" si="86"/>
        <v>4</v>
      </c>
      <c r="CM39" s="13">
        <f t="shared" si="87"/>
        <v>18</v>
      </c>
      <c r="CN39" s="13" t="str">
        <f t="shared" si="88"/>
        <v xml:space="preserve"> </v>
      </c>
      <c r="CP39" s="3">
        <f t="shared" si="89"/>
        <v>0</v>
      </c>
      <c r="CQ39" s="3">
        <f t="shared" si="90"/>
        <v>0</v>
      </c>
      <c r="CR39" s="3">
        <f t="shared" si="91"/>
        <v>30</v>
      </c>
      <c r="CS39" s="3">
        <f t="shared" si="92"/>
        <v>30</v>
      </c>
      <c r="CT39" s="3">
        <f t="shared" si="93"/>
        <v>0</v>
      </c>
      <c r="CU39" s="3">
        <f t="shared" si="94"/>
        <v>0</v>
      </c>
      <c r="CV39" s="3">
        <f t="shared" si="95"/>
        <v>30</v>
      </c>
      <c r="CW39" s="3">
        <f t="shared" si="96"/>
        <v>30</v>
      </c>
      <c r="CX39" s="3">
        <f t="shared" si="97"/>
        <v>0</v>
      </c>
      <c r="CY39" s="3">
        <f t="shared" si="98"/>
        <v>0</v>
      </c>
      <c r="CZ39" s="3">
        <f t="shared" si="99"/>
        <v>30</v>
      </c>
      <c r="DA39" s="3">
        <f t="shared" si="100"/>
        <v>30</v>
      </c>
      <c r="DB39" s="3">
        <f t="shared" si="101"/>
        <v>0</v>
      </c>
      <c r="DC39" s="3">
        <f t="shared" si="102"/>
        <v>0</v>
      </c>
      <c r="DD39" s="3">
        <f t="shared" si="103"/>
        <v>30</v>
      </c>
      <c r="DE39" s="3">
        <f t="shared" si="104"/>
        <v>30</v>
      </c>
      <c r="DF39" s="3">
        <f t="shared" si="105"/>
        <v>1</v>
      </c>
      <c r="DG39" s="3">
        <f t="shared" si="106"/>
        <v>0</v>
      </c>
      <c r="DH39" s="3">
        <f t="shared" si="107"/>
        <v>30</v>
      </c>
      <c r="DI39" s="3">
        <f t="shared" si="108"/>
        <v>30</v>
      </c>
      <c r="DJ39" s="3">
        <f t="shared" si="109"/>
        <v>2</v>
      </c>
      <c r="DK39" s="3">
        <f t="shared" si="110"/>
        <v>0</v>
      </c>
      <c r="DL39" s="3">
        <f t="shared" si="111"/>
        <v>30</v>
      </c>
      <c r="DM39" s="3">
        <f t="shared" si="112"/>
        <v>30</v>
      </c>
      <c r="DN39" s="3">
        <f t="shared" si="113"/>
        <v>5</v>
      </c>
      <c r="DO39" s="3">
        <f t="shared" si="114"/>
        <v>0</v>
      </c>
      <c r="DP39" s="3">
        <f t="shared" si="115"/>
        <v>30</v>
      </c>
      <c r="DQ39" s="3">
        <f t="shared" si="116"/>
        <v>30</v>
      </c>
      <c r="DS39" s="3">
        <f t="shared" si="117"/>
        <v>0</v>
      </c>
      <c r="DT39" s="3">
        <f t="shared" si="118"/>
        <v>0</v>
      </c>
      <c r="DU39" s="3">
        <f t="shared" si="119"/>
        <v>30</v>
      </c>
      <c r="DV39" s="3">
        <f t="shared" si="120"/>
        <v>30</v>
      </c>
      <c r="DW39" s="3">
        <f t="shared" si="121"/>
        <v>0</v>
      </c>
      <c r="DX39" s="3">
        <f t="shared" si="122"/>
        <v>0</v>
      </c>
      <c r="DY39" s="3">
        <f t="shared" si="123"/>
        <v>30</v>
      </c>
      <c r="DZ39" s="3">
        <f t="shared" si="124"/>
        <v>30</v>
      </c>
      <c r="EA39" s="3">
        <f t="shared" si="125"/>
        <v>0</v>
      </c>
      <c r="EB39" s="3">
        <f t="shared" si="126"/>
        <v>0</v>
      </c>
      <c r="EC39" s="3">
        <f t="shared" si="127"/>
        <v>30</v>
      </c>
      <c r="ED39" s="3">
        <f t="shared" si="128"/>
        <v>30</v>
      </c>
      <c r="EE39" s="3">
        <f t="shared" si="129"/>
        <v>0</v>
      </c>
      <c r="EF39" s="3">
        <f t="shared" si="130"/>
        <v>0</v>
      </c>
      <c r="EG39" s="3">
        <f t="shared" si="131"/>
        <v>30</v>
      </c>
      <c r="EH39" s="3">
        <f t="shared" si="132"/>
        <v>30</v>
      </c>
      <c r="EI39" s="3">
        <f t="shared" si="133"/>
        <v>1</v>
      </c>
      <c r="EJ39" s="3">
        <f t="shared" si="134"/>
        <v>0</v>
      </c>
      <c r="EK39" s="3">
        <f t="shared" si="135"/>
        <v>30</v>
      </c>
      <c r="EL39" s="3">
        <f t="shared" si="136"/>
        <v>30</v>
      </c>
      <c r="EM39" s="3">
        <f t="shared" si="137"/>
        <v>2</v>
      </c>
      <c r="EN39" s="3">
        <f t="shared" si="138"/>
        <v>0</v>
      </c>
      <c r="EO39" s="3">
        <f t="shared" si="139"/>
        <v>30</v>
      </c>
      <c r="EP39" s="3">
        <f t="shared" si="140"/>
        <v>30</v>
      </c>
      <c r="EQ39" s="3">
        <f t="shared" si="141"/>
        <v>5</v>
      </c>
      <c r="ER39" s="3">
        <f t="shared" si="142"/>
        <v>0</v>
      </c>
      <c r="ES39" s="3">
        <f t="shared" si="143"/>
        <v>30</v>
      </c>
      <c r="ET39" s="3">
        <f t="shared" si="144"/>
        <v>30</v>
      </c>
      <c r="EX39" s="3">
        <f t="shared" si="145"/>
        <v>170</v>
      </c>
      <c r="EY39" s="3" t="str">
        <f t="shared" si="146"/>
        <v>YES</v>
      </c>
      <c r="EZ39" s="3">
        <f t="shared" si="147"/>
        <v>170</v>
      </c>
      <c r="FA39" s="3" t="str">
        <f t="shared" si="148"/>
        <v>YES</v>
      </c>
      <c r="FC39" s="3">
        <f t="shared" si="149"/>
        <v>0</v>
      </c>
      <c r="FD39" s="3">
        <f t="shared" si="150"/>
        <v>0</v>
      </c>
      <c r="FE39" s="3">
        <f t="shared" si="151"/>
        <v>30</v>
      </c>
      <c r="FF39" s="3">
        <f t="shared" si="152"/>
        <v>30</v>
      </c>
      <c r="FG39" s="3">
        <f t="shared" si="153"/>
        <v>0</v>
      </c>
      <c r="FH39" s="3">
        <f t="shared" si="154"/>
        <v>0</v>
      </c>
      <c r="FI39" s="3">
        <f t="shared" si="155"/>
        <v>30</v>
      </c>
      <c r="FJ39" s="3">
        <f t="shared" si="156"/>
        <v>30</v>
      </c>
      <c r="FK39" s="3">
        <f t="shared" si="157"/>
        <v>0</v>
      </c>
      <c r="FL39" s="3">
        <f t="shared" si="158"/>
        <v>0</v>
      </c>
      <c r="FM39" s="3">
        <f t="shared" si="159"/>
        <v>30</v>
      </c>
      <c r="FN39" s="3">
        <f t="shared" si="160"/>
        <v>30</v>
      </c>
      <c r="FO39" s="3">
        <f t="shared" si="161"/>
        <v>0</v>
      </c>
      <c r="FP39" s="3">
        <f t="shared" si="162"/>
        <v>0</v>
      </c>
      <c r="FQ39" s="3">
        <f t="shared" si="163"/>
        <v>30</v>
      </c>
      <c r="FR39" s="3">
        <f t="shared" si="164"/>
        <v>30</v>
      </c>
      <c r="FS39" s="3">
        <f t="shared" si="165"/>
        <v>0</v>
      </c>
      <c r="FT39" s="3">
        <f t="shared" si="166"/>
        <v>0</v>
      </c>
      <c r="FU39" s="3">
        <f t="shared" si="167"/>
        <v>30</v>
      </c>
      <c r="FV39" s="3">
        <f t="shared" si="168"/>
        <v>30</v>
      </c>
      <c r="FW39" s="3">
        <f t="shared" si="169"/>
        <v>1</v>
      </c>
      <c r="FX39" s="3">
        <f t="shared" si="170"/>
        <v>0</v>
      </c>
      <c r="FY39" s="3">
        <f t="shared" si="171"/>
        <v>30</v>
      </c>
      <c r="FZ39" s="3">
        <f t="shared" si="172"/>
        <v>30</v>
      </c>
      <c r="GA39" s="3">
        <f t="shared" si="173"/>
        <v>4</v>
      </c>
      <c r="GB39" s="3">
        <f t="shared" si="174"/>
        <v>0</v>
      </c>
      <c r="GC39" s="3">
        <f t="shared" si="175"/>
        <v>30</v>
      </c>
      <c r="GD39" s="3">
        <f t="shared" si="176"/>
        <v>30</v>
      </c>
      <c r="GG39" s="3">
        <f t="shared" si="177"/>
        <v>0</v>
      </c>
      <c r="GH39" s="3">
        <f t="shared" si="178"/>
        <v>0</v>
      </c>
      <c r="GI39" s="3">
        <f t="shared" si="179"/>
        <v>29</v>
      </c>
      <c r="GJ39" s="3">
        <f t="shared" si="180"/>
        <v>29</v>
      </c>
      <c r="GK39" s="3">
        <f t="shared" si="181"/>
        <v>0</v>
      </c>
      <c r="GL39" s="3">
        <f t="shared" si="182"/>
        <v>0.01</v>
      </c>
      <c r="GM39" s="3">
        <f t="shared" si="183"/>
        <v>29.01</v>
      </c>
      <c r="GN39" s="3">
        <f t="shared" si="184"/>
        <v>29</v>
      </c>
      <c r="GO39" s="3">
        <f t="shared" si="185"/>
        <v>0</v>
      </c>
      <c r="GP39" s="3">
        <f t="shared" si="186"/>
        <v>1.2E-2</v>
      </c>
      <c r="GQ39" s="3">
        <f t="shared" si="187"/>
        <v>29.012</v>
      </c>
      <c r="GR39" s="3">
        <f t="shared" si="188"/>
        <v>29</v>
      </c>
      <c r="GS39" s="3">
        <f t="shared" si="189"/>
        <v>0</v>
      </c>
      <c r="GT39" s="3">
        <f t="shared" si="190"/>
        <v>2.1999999999999999E-2</v>
      </c>
      <c r="GU39" s="3">
        <f t="shared" si="191"/>
        <v>29.021999999999998</v>
      </c>
      <c r="GV39" s="3">
        <f t="shared" si="192"/>
        <v>29</v>
      </c>
      <c r="GW39" s="3">
        <f t="shared" si="193"/>
        <v>0</v>
      </c>
      <c r="GX39" s="3">
        <f t="shared" si="194"/>
        <v>2.5999999999999999E-2</v>
      </c>
      <c r="GY39" s="3">
        <f t="shared" si="195"/>
        <v>29.026</v>
      </c>
      <c r="GZ39" s="3">
        <f t="shared" si="196"/>
        <v>29</v>
      </c>
      <c r="HA39" s="3">
        <f t="shared" si="197"/>
        <v>0</v>
      </c>
      <c r="HB39" s="3">
        <f t="shared" si="198"/>
        <v>0.02</v>
      </c>
      <c r="HC39" s="3">
        <f t="shared" si="199"/>
        <v>29.02</v>
      </c>
      <c r="HD39" s="3">
        <f t="shared" si="200"/>
        <v>30</v>
      </c>
      <c r="HE39" s="3">
        <f t="shared" si="201"/>
        <v>3</v>
      </c>
      <c r="HF39" s="3">
        <f t="shared" si="202"/>
        <v>0</v>
      </c>
      <c r="HG39" s="3">
        <f t="shared" si="203"/>
        <v>30</v>
      </c>
      <c r="HH39" s="3">
        <f t="shared" si="204"/>
        <v>30</v>
      </c>
    </row>
    <row r="40" spans="1:216" x14ac:dyDescent="0.2">
      <c r="A40" s="3">
        <f t="shared" si="60"/>
        <v>32</v>
      </c>
      <c r="B40" s="12">
        <v>38</v>
      </c>
      <c r="C40" s="21"/>
      <c r="D40" s="21"/>
      <c r="E40" s="21"/>
      <c r="F40" s="12"/>
      <c r="G40" s="12"/>
      <c r="H40" s="12"/>
      <c r="I40" s="12"/>
      <c r="J40" s="12"/>
      <c r="K40" s="12"/>
      <c r="L40" s="12"/>
      <c r="M40" s="12"/>
      <c r="N40" s="12"/>
      <c r="O40" s="12"/>
      <c r="P40" s="12"/>
      <c r="Q40" s="12"/>
      <c r="R40" s="12"/>
      <c r="S40" s="12"/>
      <c r="T40" s="12"/>
      <c r="U40" s="12"/>
      <c r="V40" s="12"/>
      <c r="W40" s="12"/>
      <c r="X40" s="12"/>
      <c r="Y40" s="13">
        <f t="shared" si="61"/>
        <v>1000</v>
      </c>
      <c r="Z40" s="12"/>
      <c r="AA40" s="12"/>
      <c r="AB40" s="12"/>
      <c r="AC40" s="12"/>
      <c r="AD40" s="12"/>
      <c r="AE40" s="12"/>
      <c r="AF40" s="12"/>
      <c r="AG40" s="12"/>
      <c r="AH40" s="12"/>
      <c r="AI40" s="12"/>
      <c r="AJ40" s="13">
        <f t="shared" si="62"/>
        <v>0</v>
      </c>
      <c r="AK40" s="13">
        <f t="shared" si="63"/>
        <v>1000</v>
      </c>
      <c r="AL40" s="12"/>
      <c r="AM40" s="12"/>
      <c r="AN40" s="12"/>
      <c r="AO40" s="12"/>
      <c r="AP40" s="12"/>
      <c r="AQ40" s="12"/>
      <c r="AR40" s="12"/>
      <c r="AS40" s="12"/>
      <c r="AT40" s="12"/>
      <c r="AU40" s="12"/>
      <c r="AV40" s="13">
        <f t="shared" si="64"/>
        <v>0</v>
      </c>
      <c r="AW40" s="13">
        <f t="shared" si="65"/>
        <v>1000</v>
      </c>
      <c r="AX40" s="12"/>
      <c r="AY40" s="12"/>
      <c r="AZ40" s="12"/>
      <c r="BA40" s="12"/>
      <c r="BB40" s="12"/>
      <c r="BC40" s="12"/>
      <c r="BD40" s="12"/>
      <c r="BE40" s="12"/>
      <c r="BF40" s="12"/>
      <c r="BG40" s="12"/>
      <c r="BH40" s="13">
        <f t="shared" si="66"/>
        <v>0</v>
      </c>
      <c r="BI40" s="13">
        <f t="shared" si="67"/>
        <v>1000</v>
      </c>
      <c r="BJ40" s="13">
        <f t="shared" si="68"/>
        <v>32</v>
      </c>
      <c r="BK40" s="13">
        <f t="shared" si="69"/>
        <v>31</v>
      </c>
      <c r="BL40" s="13">
        <f t="shared" si="70"/>
        <v>32</v>
      </c>
      <c r="BM40" s="13">
        <f t="shared" si="71"/>
        <v>32</v>
      </c>
      <c r="BN40" s="13">
        <f t="shared" si="72"/>
        <v>31</v>
      </c>
      <c r="BO40" s="13">
        <f t="shared" si="73"/>
        <v>31</v>
      </c>
      <c r="BP40" s="13">
        <f t="shared" si="74"/>
        <v>31</v>
      </c>
      <c r="BQ40" s="13">
        <f t="shared" si="75"/>
        <v>31</v>
      </c>
      <c r="BR40" s="13" t="str">
        <f>IF($M40=Constants!$D$2,RANK($BM40,$BM$4:$BM$60,1),"-")</f>
        <v>-</v>
      </c>
      <c r="BS40" s="13" t="str">
        <f t="shared" si="76"/>
        <v/>
      </c>
      <c r="BT40" s="13" t="str">
        <f>IF($N40=Constants!$B$2,RANK($BM40,$BM$4:$BM$60,1),"-")</f>
        <v>-</v>
      </c>
      <c r="BU40" s="13" t="str">
        <f t="shared" si="77"/>
        <v/>
      </c>
      <c r="BV40" s="13" t="str">
        <f>IF($N40=Constants!$B$3,RANK($BM40,$BM$4:$BM$60,1),"-")</f>
        <v>-</v>
      </c>
      <c r="BW40" s="13" t="str">
        <f t="shared" si="78"/>
        <v/>
      </c>
      <c r="BX40" s="13" t="str">
        <f>IF($N40=Constants!$B$4,RANK($BM40,$BM$4:$BM$60,1),"-")</f>
        <v>-</v>
      </c>
      <c r="BY40" s="13" t="str">
        <f t="shared" si="79"/>
        <v/>
      </c>
      <c r="BZ40" s="13" t="str">
        <f>IF($M40=Constants!$D$3,RANK($BM40,$BM$4:$BM$60,1),"-")</f>
        <v>-</v>
      </c>
      <c r="CA40" s="13" t="str">
        <f t="shared" si="80"/>
        <v/>
      </c>
      <c r="CB40" s="13" t="str">
        <f>IF($N40=Constants!$B$5,RANK($BM40,$BM$4:$BM$60,1),"-")</f>
        <v>-</v>
      </c>
      <c r="CC40" s="13" t="str">
        <f t="shared" si="81"/>
        <v/>
      </c>
      <c r="CD40" s="13" t="str">
        <f>IF($N40=Constants!$B$6,RANK($BM40,$BM$4:$BM$60,1),"-")</f>
        <v>-</v>
      </c>
      <c r="CE40" s="13" t="str">
        <f t="shared" si="82"/>
        <v/>
      </c>
      <c r="CF40" s="13" t="str">
        <f>IF($N40=Constants!$B$7,RANK($BM40,$BM$4:$BM$60,1),"-")</f>
        <v>-</v>
      </c>
      <c r="CG40" s="13" t="str">
        <f t="shared" si="83"/>
        <v/>
      </c>
      <c r="CH40" s="13" t="str">
        <f>IF($G40=Constants!$C$4,RANK($BM40,$BM$4:$BM$60,1),"-")</f>
        <v>-</v>
      </c>
      <c r="CI40" s="13" t="str">
        <f t="shared" si="84"/>
        <v xml:space="preserve"> </v>
      </c>
      <c r="CJ40" s="13" t="str">
        <f>IF($G40=Constants!$C$2,RANK($BM40,$BM$4:$BM$60,1),"-")</f>
        <v>-</v>
      </c>
      <c r="CK40" s="13" t="str">
        <f t="shared" si="85"/>
        <v xml:space="preserve"> </v>
      </c>
      <c r="CL40" s="13" t="str">
        <f t="shared" si="86"/>
        <v/>
      </c>
      <c r="CM40" s="13" t="str">
        <f t="shared" si="87"/>
        <v xml:space="preserve"> </v>
      </c>
      <c r="CN40" s="13" t="str">
        <f t="shared" si="88"/>
        <v xml:space="preserve"> </v>
      </c>
      <c r="CP40" s="3">
        <f t="shared" si="89"/>
        <v>0</v>
      </c>
      <c r="CQ40" s="3">
        <f t="shared" si="90"/>
        <v>2.1999999999999999E-2</v>
      </c>
      <c r="CR40" s="3">
        <f t="shared" si="91"/>
        <v>31.021999999999998</v>
      </c>
      <c r="CS40" s="3">
        <f t="shared" si="92"/>
        <v>32</v>
      </c>
      <c r="CT40" s="3">
        <f t="shared" si="93"/>
        <v>0</v>
      </c>
      <c r="CU40" s="3">
        <f t="shared" si="94"/>
        <v>2.4E-2</v>
      </c>
      <c r="CV40" s="3">
        <f t="shared" si="95"/>
        <v>32.024000000000001</v>
      </c>
      <c r="CW40" s="3">
        <f t="shared" si="96"/>
        <v>32</v>
      </c>
      <c r="CX40" s="3">
        <f t="shared" si="97"/>
        <v>0</v>
      </c>
      <c r="CY40" s="3">
        <f t="shared" si="98"/>
        <v>2.4E-2</v>
      </c>
      <c r="CZ40" s="3">
        <f t="shared" si="99"/>
        <v>32.024000000000001</v>
      </c>
      <c r="DA40" s="3">
        <f t="shared" si="100"/>
        <v>32</v>
      </c>
      <c r="DB40" s="3">
        <f t="shared" si="101"/>
        <v>0</v>
      </c>
      <c r="DC40" s="3">
        <f t="shared" si="102"/>
        <v>2.9000000000000001E-2</v>
      </c>
      <c r="DD40" s="3">
        <f t="shared" si="103"/>
        <v>32.029000000000003</v>
      </c>
      <c r="DE40" s="3">
        <f t="shared" si="104"/>
        <v>32</v>
      </c>
      <c r="DF40" s="3">
        <f t="shared" si="105"/>
        <v>0</v>
      </c>
      <c r="DG40" s="3">
        <f t="shared" si="106"/>
        <v>3.1E-2</v>
      </c>
      <c r="DH40" s="3">
        <f t="shared" si="107"/>
        <v>32.030999999999999</v>
      </c>
      <c r="DI40" s="3">
        <f t="shared" si="108"/>
        <v>32</v>
      </c>
      <c r="DJ40" s="3">
        <f t="shared" si="109"/>
        <v>0</v>
      </c>
      <c r="DK40" s="3">
        <f t="shared" si="110"/>
        <v>2.8000000000000001E-2</v>
      </c>
      <c r="DL40" s="3">
        <f t="shared" si="111"/>
        <v>32.027999999999999</v>
      </c>
      <c r="DM40" s="3">
        <f t="shared" si="112"/>
        <v>32</v>
      </c>
      <c r="DN40" s="3">
        <f t="shared" si="113"/>
        <v>0</v>
      </c>
      <c r="DO40" s="3">
        <f t="shared" si="114"/>
        <v>2.7E-2</v>
      </c>
      <c r="DP40" s="3">
        <f t="shared" si="115"/>
        <v>32.027000000000001</v>
      </c>
      <c r="DQ40" s="3">
        <f t="shared" si="116"/>
        <v>32</v>
      </c>
      <c r="DS40" s="3">
        <f t="shared" si="117"/>
        <v>0</v>
      </c>
      <c r="DT40" s="3">
        <f t="shared" si="118"/>
        <v>2.1999999999999999E-2</v>
      </c>
      <c r="DU40" s="3">
        <f t="shared" si="119"/>
        <v>31.021999999999998</v>
      </c>
      <c r="DV40" s="3">
        <f t="shared" si="120"/>
        <v>32</v>
      </c>
      <c r="DW40" s="3">
        <f t="shared" si="121"/>
        <v>0</v>
      </c>
      <c r="DX40" s="3">
        <f t="shared" si="122"/>
        <v>2.4E-2</v>
      </c>
      <c r="DY40" s="3">
        <f t="shared" si="123"/>
        <v>32.024000000000001</v>
      </c>
      <c r="DZ40" s="3">
        <f t="shared" si="124"/>
        <v>32</v>
      </c>
      <c r="EA40" s="3">
        <f t="shared" si="125"/>
        <v>0</v>
      </c>
      <c r="EB40" s="3">
        <f t="shared" si="126"/>
        <v>2.4E-2</v>
      </c>
      <c r="EC40" s="3">
        <f t="shared" si="127"/>
        <v>32.024000000000001</v>
      </c>
      <c r="ED40" s="3">
        <f t="shared" si="128"/>
        <v>32</v>
      </c>
      <c r="EE40" s="3">
        <f t="shared" si="129"/>
        <v>0</v>
      </c>
      <c r="EF40" s="3">
        <f t="shared" si="130"/>
        <v>2.9000000000000001E-2</v>
      </c>
      <c r="EG40" s="3">
        <f t="shared" si="131"/>
        <v>32.029000000000003</v>
      </c>
      <c r="EH40" s="3">
        <f t="shared" si="132"/>
        <v>32</v>
      </c>
      <c r="EI40" s="3">
        <f t="shared" si="133"/>
        <v>0</v>
      </c>
      <c r="EJ40" s="3">
        <f t="shared" si="134"/>
        <v>3.1E-2</v>
      </c>
      <c r="EK40" s="3">
        <f t="shared" si="135"/>
        <v>32.030999999999999</v>
      </c>
      <c r="EL40" s="3">
        <f t="shared" si="136"/>
        <v>32</v>
      </c>
      <c r="EM40" s="3">
        <f t="shared" si="137"/>
        <v>0</v>
      </c>
      <c r="EN40" s="3">
        <f t="shared" si="138"/>
        <v>2.8000000000000001E-2</v>
      </c>
      <c r="EO40" s="3">
        <f t="shared" si="139"/>
        <v>32.027999999999999</v>
      </c>
      <c r="EP40" s="3">
        <f t="shared" si="140"/>
        <v>32</v>
      </c>
      <c r="EQ40" s="3">
        <f t="shared" si="141"/>
        <v>0</v>
      </c>
      <c r="ER40" s="3">
        <f t="shared" si="142"/>
        <v>2.7E-2</v>
      </c>
      <c r="ES40" s="3">
        <f t="shared" si="143"/>
        <v>32.027000000000001</v>
      </c>
      <c r="ET40" s="3">
        <f t="shared" si="144"/>
        <v>32</v>
      </c>
      <c r="EX40" s="3">
        <f t="shared" si="145"/>
        <v>0</v>
      </c>
      <c r="EY40" s="3" t="str">
        <f t="shared" si="146"/>
        <v>NO</v>
      </c>
      <c r="EZ40" s="3">
        <f t="shared" si="147"/>
        <v>1000</v>
      </c>
      <c r="FA40" s="3" t="str">
        <f t="shared" si="148"/>
        <v>YES</v>
      </c>
      <c r="FC40" s="3">
        <f t="shared" si="149"/>
        <v>0</v>
      </c>
      <c r="FD40" s="3">
        <f t="shared" si="150"/>
        <v>1.9E-2</v>
      </c>
      <c r="FE40" s="3">
        <f t="shared" si="151"/>
        <v>31.018999999999998</v>
      </c>
      <c r="FF40" s="3">
        <f t="shared" si="152"/>
        <v>31</v>
      </c>
      <c r="FG40" s="3">
        <f t="shared" si="153"/>
        <v>0</v>
      </c>
      <c r="FH40" s="3">
        <f t="shared" si="154"/>
        <v>1.7000000000000001E-2</v>
      </c>
      <c r="FI40" s="3">
        <f t="shared" si="155"/>
        <v>31.016999999999999</v>
      </c>
      <c r="FJ40" s="3">
        <f t="shared" si="156"/>
        <v>31</v>
      </c>
      <c r="FK40" s="3">
        <f t="shared" si="157"/>
        <v>0</v>
      </c>
      <c r="FL40" s="3">
        <f t="shared" si="158"/>
        <v>2.1999999999999999E-2</v>
      </c>
      <c r="FM40" s="3">
        <f t="shared" si="159"/>
        <v>31.021999999999998</v>
      </c>
      <c r="FN40" s="3">
        <f t="shared" si="160"/>
        <v>31</v>
      </c>
      <c r="FO40" s="3">
        <f t="shared" si="161"/>
        <v>0</v>
      </c>
      <c r="FP40" s="3">
        <f t="shared" si="162"/>
        <v>2.8000000000000001E-2</v>
      </c>
      <c r="FQ40" s="3">
        <f t="shared" si="163"/>
        <v>31.027999999999999</v>
      </c>
      <c r="FR40" s="3">
        <f t="shared" si="164"/>
        <v>31</v>
      </c>
      <c r="FS40" s="3">
        <f t="shared" si="165"/>
        <v>0</v>
      </c>
      <c r="FT40" s="3">
        <f t="shared" si="166"/>
        <v>0.03</v>
      </c>
      <c r="FU40" s="3">
        <f t="shared" si="167"/>
        <v>31.03</v>
      </c>
      <c r="FV40" s="3">
        <f t="shared" si="168"/>
        <v>31</v>
      </c>
      <c r="FW40" s="3">
        <f t="shared" si="169"/>
        <v>0</v>
      </c>
      <c r="FX40" s="3">
        <f t="shared" si="170"/>
        <v>2.7E-2</v>
      </c>
      <c r="FY40" s="3">
        <f t="shared" si="171"/>
        <v>31.027000000000001</v>
      </c>
      <c r="FZ40" s="3">
        <f t="shared" si="172"/>
        <v>31</v>
      </c>
      <c r="GA40" s="3">
        <f t="shared" si="173"/>
        <v>0</v>
      </c>
      <c r="GB40" s="3">
        <f t="shared" si="174"/>
        <v>2.5999999999999999E-2</v>
      </c>
      <c r="GC40" s="3">
        <f t="shared" si="175"/>
        <v>31.026</v>
      </c>
      <c r="GD40" s="3">
        <f t="shared" si="176"/>
        <v>31</v>
      </c>
      <c r="GG40" s="3">
        <f t="shared" si="177"/>
        <v>0</v>
      </c>
      <c r="GH40" s="3">
        <f t="shared" si="178"/>
        <v>1.6E-2</v>
      </c>
      <c r="GI40" s="3">
        <f t="shared" si="179"/>
        <v>31.015999999999998</v>
      </c>
      <c r="GJ40" s="3">
        <f t="shared" si="180"/>
        <v>32</v>
      </c>
      <c r="GK40" s="3">
        <f t="shared" si="181"/>
        <v>0</v>
      </c>
      <c r="GL40" s="3">
        <f t="shared" si="182"/>
        <v>0.01</v>
      </c>
      <c r="GM40" s="3">
        <f t="shared" si="183"/>
        <v>32.01</v>
      </c>
      <c r="GN40" s="3">
        <f t="shared" si="184"/>
        <v>32</v>
      </c>
      <c r="GO40" s="3">
        <f t="shared" si="185"/>
        <v>0</v>
      </c>
      <c r="GP40" s="3">
        <f t="shared" si="186"/>
        <v>1.2E-2</v>
      </c>
      <c r="GQ40" s="3">
        <f t="shared" si="187"/>
        <v>32.012</v>
      </c>
      <c r="GR40" s="3">
        <f t="shared" si="188"/>
        <v>32</v>
      </c>
      <c r="GS40" s="3">
        <f t="shared" si="189"/>
        <v>0</v>
      </c>
      <c r="GT40" s="3">
        <f t="shared" si="190"/>
        <v>2.1999999999999999E-2</v>
      </c>
      <c r="GU40" s="3">
        <f t="shared" si="191"/>
        <v>32.021999999999998</v>
      </c>
      <c r="GV40" s="3">
        <f t="shared" si="192"/>
        <v>32</v>
      </c>
      <c r="GW40" s="3">
        <f t="shared" si="193"/>
        <v>0</v>
      </c>
      <c r="GX40" s="3">
        <f t="shared" si="194"/>
        <v>2.5999999999999999E-2</v>
      </c>
      <c r="GY40" s="3">
        <f t="shared" si="195"/>
        <v>32.026000000000003</v>
      </c>
      <c r="GZ40" s="3">
        <f t="shared" si="196"/>
        <v>32</v>
      </c>
      <c r="HA40" s="3">
        <f t="shared" si="197"/>
        <v>0</v>
      </c>
      <c r="HB40" s="3">
        <f t="shared" si="198"/>
        <v>0.02</v>
      </c>
      <c r="HC40" s="3">
        <f t="shared" si="199"/>
        <v>32.020000000000003</v>
      </c>
      <c r="HD40" s="3">
        <f t="shared" si="200"/>
        <v>32</v>
      </c>
      <c r="HE40" s="3">
        <f t="shared" si="201"/>
        <v>0</v>
      </c>
      <c r="HF40" s="3">
        <f t="shared" si="202"/>
        <v>2.3E-2</v>
      </c>
      <c r="HG40" s="3">
        <f t="shared" si="203"/>
        <v>32.023000000000003</v>
      </c>
      <c r="HH40" s="3">
        <f t="shared" si="204"/>
        <v>32</v>
      </c>
    </row>
    <row r="41" spans="1:216" x14ac:dyDescent="0.2">
      <c r="A41" s="3">
        <f t="shared" si="60"/>
        <v>32</v>
      </c>
      <c r="B41" s="12">
        <v>39</v>
      </c>
      <c r="C41" s="21"/>
      <c r="D41" s="21"/>
      <c r="E41" s="21"/>
      <c r="F41" s="12"/>
      <c r="G41" s="12"/>
      <c r="H41" s="12"/>
      <c r="I41" s="12"/>
      <c r="J41" s="12"/>
      <c r="K41" s="12"/>
      <c r="L41" s="12"/>
      <c r="M41" s="12"/>
      <c r="N41" s="12"/>
      <c r="O41" s="12"/>
      <c r="P41" s="12"/>
      <c r="Q41" s="12"/>
      <c r="R41" s="12"/>
      <c r="S41" s="12"/>
      <c r="T41" s="12"/>
      <c r="U41" s="12"/>
      <c r="V41" s="12"/>
      <c r="W41" s="12"/>
      <c r="X41" s="12"/>
      <c r="Y41" s="13">
        <f t="shared" si="61"/>
        <v>1000</v>
      </c>
      <c r="Z41" s="12"/>
      <c r="AA41" s="12"/>
      <c r="AB41" s="12"/>
      <c r="AC41" s="12"/>
      <c r="AD41" s="12"/>
      <c r="AE41" s="12"/>
      <c r="AF41" s="12"/>
      <c r="AG41" s="12"/>
      <c r="AH41" s="12"/>
      <c r="AI41" s="12"/>
      <c r="AJ41" s="13">
        <f t="shared" si="62"/>
        <v>0</v>
      </c>
      <c r="AK41" s="13">
        <f t="shared" si="63"/>
        <v>1000</v>
      </c>
      <c r="AL41" s="12"/>
      <c r="AM41" s="12"/>
      <c r="AN41" s="12"/>
      <c r="AO41" s="12"/>
      <c r="AP41" s="12"/>
      <c r="AQ41" s="12"/>
      <c r="AR41" s="12"/>
      <c r="AS41" s="12"/>
      <c r="AT41" s="12"/>
      <c r="AU41" s="12"/>
      <c r="AV41" s="13">
        <f t="shared" si="64"/>
        <v>0</v>
      </c>
      <c r="AW41" s="13">
        <f t="shared" si="65"/>
        <v>1000</v>
      </c>
      <c r="AX41" s="12"/>
      <c r="AY41" s="12"/>
      <c r="AZ41" s="12"/>
      <c r="BA41" s="12"/>
      <c r="BB41" s="12"/>
      <c r="BC41" s="12"/>
      <c r="BD41" s="12"/>
      <c r="BE41" s="12"/>
      <c r="BF41" s="12"/>
      <c r="BG41" s="12"/>
      <c r="BH41" s="13">
        <f t="shared" si="66"/>
        <v>0</v>
      </c>
      <c r="BI41" s="13">
        <f t="shared" si="67"/>
        <v>1000</v>
      </c>
      <c r="BJ41" s="13">
        <f t="shared" si="68"/>
        <v>32</v>
      </c>
      <c r="BK41" s="13">
        <f t="shared" si="69"/>
        <v>31</v>
      </c>
      <c r="BL41" s="13">
        <f t="shared" si="70"/>
        <v>32</v>
      </c>
      <c r="BM41" s="13">
        <f t="shared" si="71"/>
        <v>32</v>
      </c>
      <c r="BN41" s="13">
        <f t="shared" si="72"/>
        <v>31</v>
      </c>
      <c r="BO41" s="13">
        <f t="shared" si="73"/>
        <v>31</v>
      </c>
      <c r="BP41" s="13">
        <f t="shared" si="74"/>
        <v>31</v>
      </c>
      <c r="BQ41" s="13">
        <f t="shared" si="75"/>
        <v>31</v>
      </c>
      <c r="BR41" s="13" t="str">
        <f>IF($M41=Constants!$D$2,RANK($BM41,$BM$4:$BM$60,1),"-")</f>
        <v>-</v>
      </c>
      <c r="BS41" s="13" t="str">
        <f t="shared" si="76"/>
        <v/>
      </c>
      <c r="BT41" s="13" t="str">
        <f>IF($N41=Constants!$B$2,RANK($BM41,$BM$4:$BM$60,1),"-")</f>
        <v>-</v>
      </c>
      <c r="BU41" s="13" t="str">
        <f t="shared" si="77"/>
        <v/>
      </c>
      <c r="BV41" s="13" t="str">
        <f>IF($N41=Constants!$B$3,RANK($BM41,$BM$4:$BM$60,1),"-")</f>
        <v>-</v>
      </c>
      <c r="BW41" s="13" t="str">
        <f t="shared" si="78"/>
        <v/>
      </c>
      <c r="BX41" s="13" t="str">
        <f>IF($N41=Constants!$B$4,RANK($BM41,$BM$4:$BM$60,1),"-")</f>
        <v>-</v>
      </c>
      <c r="BY41" s="13" t="str">
        <f t="shared" si="79"/>
        <v/>
      </c>
      <c r="BZ41" s="13" t="str">
        <f>IF($M41=Constants!$D$3,RANK($BM41,$BM$4:$BM$60,1),"-")</f>
        <v>-</v>
      </c>
      <c r="CA41" s="13" t="str">
        <f t="shared" si="80"/>
        <v/>
      </c>
      <c r="CB41" s="13" t="str">
        <f>IF($N41=Constants!$B$5,RANK($BM41,$BM$4:$BM$60,1),"-")</f>
        <v>-</v>
      </c>
      <c r="CC41" s="13" t="str">
        <f t="shared" si="81"/>
        <v/>
      </c>
      <c r="CD41" s="13" t="str">
        <f>IF($N41=Constants!$B$6,RANK($BM41,$BM$4:$BM$60,1),"-")</f>
        <v>-</v>
      </c>
      <c r="CE41" s="13" t="str">
        <f t="shared" si="82"/>
        <v/>
      </c>
      <c r="CF41" s="13" t="str">
        <f>IF($N41=Constants!$B$7,RANK($BM41,$BM$4:$BM$60,1),"-")</f>
        <v>-</v>
      </c>
      <c r="CG41" s="13" t="str">
        <f t="shared" si="83"/>
        <v/>
      </c>
      <c r="CH41" s="13" t="str">
        <f>IF($G41=Constants!$C$4,RANK($BM41,$BM$4:$BM$60,1),"-")</f>
        <v>-</v>
      </c>
      <c r="CI41" s="13" t="str">
        <f t="shared" si="84"/>
        <v xml:space="preserve"> </v>
      </c>
      <c r="CJ41" s="13" t="str">
        <f>IF($G41=Constants!$C$2,RANK($BM41,$BM$4:$BM$60,1),"-")</f>
        <v>-</v>
      </c>
      <c r="CK41" s="13" t="str">
        <f t="shared" si="85"/>
        <v xml:space="preserve"> </v>
      </c>
      <c r="CL41" s="13" t="str">
        <f t="shared" si="86"/>
        <v/>
      </c>
      <c r="CM41" s="13" t="str">
        <f t="shared" si="87"/>
        <v xml:space="preserve"> </v>
      </c>
      <c r="CN41" s="13" t="str">
        <f t="shared" si="88"/>
        <v xml:space="preserve"> </v>
      </c>
      <c r="CP41" s="3">
        <f t="shared" si="89"/>
        <v>0</v>
      </c>
      <c r="CQ41" s="3">
        <f t="shared" si="90"/>
        <v>2.1999999999999999E-2</v>
      </c>
      <c r="CR41" s="3">
        <f t="shared" si="91"/>
        <v>31.021999999999998</v>
      </c>
      <c r="CS41" s="3">
        <f t="shared" si="92"/>
        <v>32</v>
      </c>
      <c r="CT41" s="3">
        <f t="shared" si="93"/>
        <v>0</v>
      </c>
      <c r="CU41" s="3">
        <f t="shared" si="94"/>
        <v>2.4E-2</v>
      </c>
      <c r="CV41" s="3">
        <f t="shared" si="95"/>
        <v>32.024000000000001</v>
      </c>
      <c r="CW41" s="3">
        <f t="shared" si="96"/>
        <v>32</v>
      </c>
      <c r="CX41" s="3">
        <f t="shared" si="97"/>
        <v>0</v>
      </c>
      <c r="CY41" s="3">
        <f t="shared" si="98"/>
        <v>2.4E-2</v>
      </c>
      <c r="CZ41" s="3">
        <f t="shared" si="99"/>
        <v>32.024000000000001</v>
      </c>
      <c r="DA41" s="3">
        <f t="shared" si="100"/>
        <v>32</v>
      </c>
      <c r="DB41" s="3">
        <f t="shared" si="101"/>
        <v>0</v>
      </c>
      <c r="DC41" s="3">
        <f t="shared" si="102"/>
        <v>2.9000000000000001E-2</v>
      </c>
      <c r="DD41" s="3">
        <f t="shared" si="103"/>
        <v>32.029000000000003</v>
      </c>
      <c r="DE41" s="3">
        <f t="shared" si="104"/>
        <v>32</v>
      </c>
      <c r="DF41" s="3">
        <f t="shared" si="105"/>
        <v>0</v>
      </c>
      <c r="DG41" s="3">
        <f t="shared" si="106"/>
        <v>3.1E-2</v>
      </c>
      <c r="DH41" s="3">
        <f t="shared" si="107"/>
        <v>32.030999999999999</v>
      </c>
      <c r="DI41" s="3">
        <f t="shared" si="108"/>
        <v>32</v>
      </c>
      <c r="DJ41" s="3">
        <f t="shared" si="109"/>
        <v>0</v>
      </c>
      <c r="DK41" s="3">
        <f t="shared" si="110"/>
        <v>2.8000000000000001E-2</v>
      </c>
      <c r="DL41" s="3">
        <f t="shared" si="111"/>
        <v>32.027999999999999</v>
      </c>
      <c r="DM41" s="3">
        <f t="shared" si="112"/>
        <v>32</v>
      </c>
      <c r="DN41" s="3">
        <f t="shared" si="113"/>
        <v>0</v>
      </c>
      <c r="DO41" s="3">
        <f t="shared" si="114"/>
        <v>2.7E-2</v>
      </c>
      <c r="DP41" s="3">
        <f t="shared" si="115"/>
        <v>32.027000000000001</v>
      </c>
      <c r="DQ41" s="3">
        <f t="shared" si="116"/>
        <v>32</v>
      </c>
      <c r="DS41" s="3">
        <f t="shared" si="117"/>
        <v>0</v>
      </c>
      <c r="DT41" s="3">
        <f t="shared" si="118"/>
        <v>2.1999999999999999E-2</v>
      </c>
      <c r="DU41" s="3">
        <f t="shared" si="119"/>
        <v>31.021999999999998</v>
      </c>
      <c r="DV41" s="3">
        <f t="shared" si="120"/>
        <v>32</v>
      </c>
      <c r="DW41" s="3">
        <f t="shared" si="121"/>
        <v>0</v>
      </c>
      <c r="DX41" s="3">
        <f t="shared" si="122"/>
        <v>2.4E-2</v>
      </c>
      <c r="DY41" s="3">
        <f t="shared" si="123"/>
        <v>32.024000000000001</v>
      </c>
      <c r="DZ41" s="3">
        <f t="shared" si="124"/>
        <v>32</v>
      </c>
      <c r="EA41" s="3">
        <f t="shared" si="125"/>
        <v>0</v>
      </c>
      <c r="EB41" s="3">
        <f t="shared" si="126"/>
        <v>2.4E-2</v>
      </c>
      <c r="EC41" s="3">
        <f t="shared" si="127"/>
        <v>32.024000000000001</v>
      </c>
      <c r="ED41" s="3">
        <f t="shared" si="128"/>
        <v>32</v>
      </c>
      <c r="EE41" s="3">
        <f t="shared" si="129"/>
        <v>0</v>
      </c>
      <c r="EF41" s="3">
        <f t="shared" si="130"/>
        <v>2.9000000000000001E-2</v>
      </c>
      <c r="EG41" s="3">
        <f t="shared" si="131"/>
        <v>32.029000000000003</v>
      </c>
      <c r="EH41" s="3">
        <f t="shared" si="132"/>
        <v>32</v>
      </c>
      <c r="EI41" s="3">
        <f t="shared" si="133"/>
        <v>0</v>
      </c>
      <c r="EJ41" s="3">
        <f t="shared" si="134"/>
        <v>3.1E-2</v>
      </c>
      <c r="EK41" s="3">
        <f t="shared" si="135"/>
        <v>32.030999999999999</v>
      </c>
      <c r="EL41" s="3">
        <f t="shared" si="136"/>
        <v>32</v>
      </c>
      <c r="EM41" s="3">
        <f t="shared" si="137"/>
        <v>0</v>
      </c>
      <c r="EN41" s="3">
        <f t="shared" si="138"/>
        <v>2.8000000000000001E-2</v>
      </c>
      <c r="EO41" s="3">
        <f t="shared" si="139"/>
        <v>32.027999999999999</v>
      </c>
      <c r="EP41" s="3">
        <f t="shared" si="140"/>
        <v>32</v>
      </c>
      <c r="EQ41" s="3">
        <f t="shared" si="141"/>
        <v>0</v>
      </c>
      <c r="ER41" s="3">
        <f t="shared" si="142"/>
        <v>2.7E-2</v>
      </c>
      <c r="ES41" s="3">
        <f t="shared" si="143"/>
        <v>32.027000000000001</v>
      </c>
      <c r="ET41" s="3">
        <f t="shared" si="144"/>
        <v>32</v>
      </c>
      <c r="EX41" s="3">
        <f t="shared" si="145"/>
        <v>0</v>
      </c>
      <c r="EY41" s="3" t="str">
        <f t="shared" si="146"/>
        <v>NO</v>
      </c>
      <c r="EZ41" s="3">
        <f t="shared" si="147"/>
        <v>1000</v>
      </c>
      <c r="FA41" s="3" t="str">
        <f t="shared" si="148"/>
        <v>YES</v>
      </c>
      <c r="FC41" s="3">
        <f t="shared" si="149"/>
        <v>0</v>
      </c>
      <c r="FD41" s="3">
        <f t="shared" si="150"/>
        <v>1.9E-2</v>
      </c>
      <c r="FE41" s="3">
        <f t="shared" si="151"/>
        <v>31.018999999999998</v>
      </c>
      <c r="FF41" s="3">
        <f t="shared" si="152"/>
        <v>31</v>
      </c>
      <c r="FG41" s="3">
        <f t="shared" si="153"/>
        <v>0</v>
      </c>
      <c r="FH41" s="3">
        <f t="shared" si="154"/>
        <v>1.7000000000000001E-2</v>
      </c>
      <c r="FI41" s="3">
        <f t="shared" si="155"/>
        <v>31.016999999999999</v>
      </c>
      <c r="FJ41" s="3">
        <f t="shared" si="156"/>
        <v>31</v>
      </c>
      <c r="FK41" s="3">
        <f t="shared" si="157"/>
        <v>0</v>
      </c>
      <c r="FL41" s="3">
        <f t="shared" si="158"/>
        <v>2.1999999999999999E-2</v>
      </c>
      <c r="FM41" s="3">
        <f t="shared" si="159"/>
        <v>31.021999999999998</v>
      </c>
      <c r="FN41" s="3">
        <f t="shared" si="160"/>
        <v>31</v>
      </c>
      <c r="FO41" s="3">
        <f t="shared" si="161"/>
        <v>0</v>
      </c>
      <c r="FP41" s="3">
        <f t="shared" si="162"/>
        <v>2.8000000000000001E-2</v>
      </c>
      <c r="FQ41" s="3">
        <f t="shared" si="163"/>
        <v>31.027999999999999</v>
      </c>
      <c r="FR41" s="3">
        <f t="shared" si="164"/>
        <v>31</v>
      </c>
      <c r="FS41" s="3">
        <f t="shared" si="165"/>
        <v>0</v>
      </c>
      <c r="FT41" s="3">
        <f t="shared" si="166"/>
        <v>0.03</v>
      </c>
      <c r="FU41" s="3">
        <f t="shared" si="167"/>
        <v>31.03</v>
      </c>
      <c r="FV41" s="3">
        <f t="shared" si="168"/>
        <v>31</v>
      </c>
      <c r="FW41" s="3">
        <f t="shared" si="169"/>
        <v>0</v>
      </c>
      <c r="FX41" s="3">
        <f t="shared" si="170"/>
        <v>2.7E-2</v>
      </c>
      <c r="FY41" s="3">
        <f t="shared" si="171"/>
        <v>31.027000000000001</v>
      </c>
      <c r="FZ41" s="3">
        <f t="shared" si="172"/>
        <v>31</v>
      </c>
      <c r="GA41" s="3">
        <f t="shared" si="173"/>
        <v>0</v>
      </c>
      <c r="GB41" s="3">
        <f t="shared" si="174"/>
        <v>2.5999999999999999E-2</v>
      </c>
      <c r="GC41" s="3">
        <f t="shared" si="175"/>
        <v>31.026</v>
      </c>
      <c r="GD41" s="3">
        <f t="shared" si="176"/>
        <v>31</v>
      </c>
      <c r="GG41" s="3">
        <f t="shared" si="177"/>
        <v>0</v>
      </c>
      <c r="GH41" s="3">
        <f t="shared" si="178"/>
        <v>1.6E-2</v>
      </c>
      <c r="GI41" s="3">
        <f t="shared" si="179"/>
        <v>31.015999999999998</v>
      </c>
      <c r="GJ41" s="3">
        <f t="shared" si="180"/>
        <v>32</v>
      </c>
      <c r="GK41" s="3">
        <f t="shared" si="181"/>
        <v>0</v>
      </c>
      <c r="GL41" s="3">
        <f t="shared" si="182"/>
        <v>0.01</v>
      </c>
      <c r="GM41" s="3">
        <f t="shared" si="183"/>
        <v>32.01</v>
      </c>
      <c r="GN41" s="3">
        <f t="shared" si="184"/>
        <v>32</v>
      </c>
      <c r="GO41" s="3">
        <f t="shared" si="185"/>
        <v>0</v>
      </c>
      <c r="GP41" s="3">
        <f t="shared" si="186"/>
        <v>1.2E-2</v>
      </c>
      <c r="GQ41" s="3">
        <f t="shared" si="187"/>
        <v>32.012</v>
      </c>
      <c r="GR41" s="3">
        <f t="shared" si="188"/>
        <v>32</v>
      </c>
      <c r="GS41" s="3">
        <f t="shared" si="189"/>
        <v>0</v>
      </c>
      <c r="GT41" s="3">
        <f t="shared" si="190"/>
        <v>2.1999999999999999E-2</v>
      </c>
      <c r="GU41" s="3">
        <f t="shared" si="191"/>
        <v>32.021999999999998</v>
      </c>
      <c r="GV41" s="3">
        <f t="shared" si="192"/>
        <v>32</v>
      </c>
      <c r="GW41" s="3">
        <f t="shared" si="193"/>
        <v>0</v>
      </c>
      <c r="GX41" s="3">
        <f t="shared" si="194"/>
        <v>2.5999999999999999E-2</v>
      </c>
      <c r="GY41" s="3">
        <f t="shared" si="195"/>
        <v>32.026000000000003</v>
      </c>
      <c r="GZ41" s="3">
        <f t="shared" si="196"/>
        <v>32</v>
      </c>
      <c r="HA41" s="3">
        <f t="shared" si="197"/>
        <v>0</v>
      </c>
      <c r="HB41" s="3">
        <f t="shared" si="198"/>
        <v>0.02</v>
      </c>
      <c r="HC41" s="3">
        <f t="shared" si="199"/>
        <v>32.020000000000003</v>
      </c>
      <c r="HD41" s="3">
        <f t="shared" si="200"/>
        <v>32</v>
      </c>
      <c r="HE41" s="3">
        <f t="shared" si="201"/>
        <v>0</v>
      </c>
      <c r="HF41" s="3">
        <f t="shared" si="202"/>
        <v>2.3E-2</v>
      </c>
      <c r="HG41" s="3">
        <f t="shared" si="203"/>
        <v>32.023000000000003</v>
      </c>
      <c r="HH41" s="3">
        <f t="shared" si="204"/>
        <v>32</v>
      </c>
    </row>
    <row r="42" spans="1:216" x14ac:dyDescent="0.2">
      <c r="A42" s="3">
        <f t="shared" si="60"/>
        <v>32</v>
      </c>
      <c r="B42" s="12">
        <v>40</v>
      </c>
      <c r="C42" s="21"/>
      <c r="D42" s="21"/>
      <c r="E42" s="21"/>
      <c r="F42" s="12"/>
      <c r="G42" s="12"/>
      <c r="H42" s="12"/>
      <c r="I42" s="12"/>
      <c r="J42" s="12"/>
      <c r="K42" s="12"/>
      <c r="L42" s="12"/>
      <c r="M42" s="12"/>
      <c r="N42" s="12"/>
      <c r="O42" s="12"/>
      <c r="P42" s="12"/>
      <c r="Q42" s="12"/>
      <c r="R42" s="12"/>
      <c r="S42" s="12"/>
      <c r="T42" s="12"/>
      <c r="U42" s="12"/>
      <c r="V42" s="12"/>
      <c r="W42" s="12"/>
      <c r="X42" s="12"/>
      <c r="Y42" s="13">
        <f t="shared" si="61"/>
        <v>1000</v>
      </c>
      <c r="Z42" s="12"/>
      <c r="AA42" s="12"/>
      <c r="AB42" s="12"/>
      <c r="AC42" s="12"/>
      <c r="AD42" s="12"/>
      <c r="AE42" s="12"/>
      <c r="AF42" s="12"/>
      <c r="AG42" s="12"/>
      <c r="AH42" s="12"/>
      <c r="AI42" s="12"/>
      <c r="AJ42" s="13">
        <f t="shared" si="62"/>
        <v>0</v>
      </c>
      <c r="AK42" s="13">
        <f t="shared" si="63"/>
        <v>1000</v>
      </c>
      <c r="AL42" s="12"/>
      <c r="AM42" s="12"/>
      <c r="AN42" s="12"/>
      <c r="AO42" s="12"/>
      <c r="AP42" s="12"/>
      <c r="AQ42" s="12"/>
      <c r="AR42" s="12"/>
      <c r="AS42" s="12"/>
      <c r="AT42" s="12"/>
      <c r="AU42" s="12"/>
      <c r="AV42" s="13">
        <f t="shared" si="64"/>
        <v>0</v>
      </c>
      <c r="AW42" s="13">
        <f t="shared" si="65"/>
        <v>1000</v>
      </c>
      <c r="AX42" s="12"/>
      <c r="AY42" s="12"/>
      <c r="AZ42" s="12"/>
      <c r="BA42" s="12"/>
      <c r="BB42" s="12"/>
      <c r="BC42" s="12"/>
      <c r="BD42" s="12"/>
      <c r="BE42" s="12"/>
      <c r="BF42" s="12"/>
      <c r="BG42" s="12"/>
      <c r="BH42" s="13">
        <f t="shared" si="66"/>
        <v>0</v>
      </c>
      <c r="BI42" s="13">
        <f t="shared" si="67"/>
        <v>1000</v>
      </c>
      <c r="BJ42" s="13">
        <f t="shared" si="68"/>
        <v>32</v>
      </c>
      <c r="BK42" s="13">
        <f t="shared" si="69"/>
        <v>31</v>
      </c>
      <c r="BL42" s="13">
        <f t="shared" si="70"/>
        <v>32</v>
      </c>
      <c r="BM42" s="13">
        <f t="shared" si="71"/>
        <v>32</v>
      </c>
      <c r="BN42" s="13">
        <f t="shared" si="72"/>
        <v>31</v>
      </c>
      <c r="BO42" s="13">
        <f t="shared" si="73"/>
        <v>31</v>
      </c>
      <c r="BP42" s="13">
        <f t="shared" si="74"/>
        <v>31</v>
      </c>
      <c r="BQ42" s="13">
        <f t="shared" si="75"/>
        <v>31</v>
      </c>
      <c r="BR42" s="13" t="str">
        <f>IF($M42=Constants!$D$2,RANK($BM42,$BM$4:$BM$60,1),"-")</f>
        <v>-</v>
      </c>
      <c r="BS42" s="13" t="str">
        <f t="shared" si="76"/>
        <v/>
      </c>
      <c r="BT42" s="13" t="str">
        <f>IF($N42=Constants!$B$2,RANK($BM42,$BM$4:$BM$60,1),"-")</f>
        <v>-</v>
      </c>
      <c r="BU42" s="13" t="str">
        <f t="shared" si="77"/>
        <v/>
      </c>
      <c r="BV42" s="13" t="str">
        <f>IF($N42=Constants!$B$3,RANK($BM42,$BM$4:$BM$60,1),"-")</f>
        <v>-</v>
      </c>
      <c r="BW42" s="13" t="str">
        <f t="shared" si="78"/>
        <v/>
      </c>
      <c r="BX42" s="13" t="str">
        <f>IF($N42=Constants!$B$4,RANK($BM42,$BM$4:$BM$60,1),"-")</f>
        <v>-</v>
      </c>
      <c r="BY42" s="13" t="str">
        <f t="shared" si="79"/>
        <v/>
      </c>
      <c r="BZ42" s="13" t="str">
        <f>IF($M42=Constants!$D$3,RANK($BM42,$BM$4:$BM$60,1),"-")</f>
        <v>-</v>
      </c>
      <c r="CA42" s="13" t="str">
        <f t="shared" si="80"/>
        <v/>
      </c>
      <c r="CB42" s="13" t="str">
        <f>IF($N42=Constants!$B$5,RANK($BM42,$BM$4:$BM$60,1),"-")</f>
        <v>-</v>
      </c>
      <c r="CC42" s="13" t="str">
        <f t="shared" si="81"/>
        <v/>
      </c>
      <c r="CD42" s="13" t="str">
        <f>IF($N42=Constants!$B$6,RANK($BM42,$BM$4:$BM$60,1),"-")</f>
        <v>-</v>
      </c>
      <c r="CE42" s="13" t="str">
        <f t="shared" si="82"/>
        <v/>
      </c>
      <c r="CF42" s="13" t="str">
        <f>IF($N42=Constants!$B$7,RANK($BM42,$BM$4:$BM$60,1),"-")</f>
        <v>-</v>
      </c>
      <c r="CG42" s="13" t="str">
        <f t="shared" si="83"/>
        <v/>
      </c>
      <c r="CH42" s="13" t="str">
        <f>IF($G42=Constants!$C$4,RANK($BM42,$BM$4:$BM$60,1),"-")</f>
        <v>-</v>
      </c>
      <c r="CI42" s="13" t="str">
        <f t="shared" si="84"/>
        <v xml:space="preserve"> </v>
      </c>
      <c r="CJ42" s="13" t="str">
        <f>IF($G42=Constants!$C$2,RANK($BM42,$BM$4:$BM$60,1),"-")</f>
        <v>-</v>
      </c>
      <c r="CK42" s="13" t="str">
        <f t="shared" si="85"/>
        <v xml:space="preserve"> </v>
      </c>
      <c r="CL42" s="13" t="str">
        <f t="shared" si="86"/>
        <v/>
      </c>
      <c r="CM42" s="13" t="str">
        <f t="shared" si="87"/>
        <v xml:space="preserve"> </v>
      </c>
      <c r="CN42" s="13" t="str">
        <f t="shared" si="88"/>
        <v xml:space="preserve"> </v>
      </c>
      <c r="CP42" s="3">
        <f t="shared" si="89"/>
        <v>0</v>
      </c>
      <c r="CQ42" s="3">
        <f t="shared" si="90"/>
        <v>2.1999999999999999E-2</v>
      </c>
      <c r="CR42" s="3">
        <f t="shared" si="91"/>
        <v>31.021999999999998</v>
      </c>
      <c r="CS42" s="3">
        <f t="shared" si="92"/>
        <v>32</v>
      </c>
      <c r="CT42" s="3">
        <f t="shared" si="93"/>
        <v>0</v>
      </c>
      <c r="CU42" s="3">
        <f t="shared" si="94"/>
        <v>2.4E-2</v>
      </c>
      <c r="CV42" s="3">
        <f t="shared" si="95"/>
        <v>32.024000000000001</v>
      </c>
      <c r="CW42" s="3">
        <f t="shared" si="96"/>
        <v>32</v>
      </c>
      <c r="CX42" s="3">
        <f t="shared" si="97"/>
        <v>0</v>
      </c>
      <c r="CY42" s="3">
        <f t="shared" si="98"/>
        <v>2.4E-2</v>
      </c>
      <c r="CZ42" s="3">
        <f t="shared" si="99"/>
        <v>32.024000000000001</v>
      </c>
      <c r="DA42" s="3">
        <f t="shared" si="100"/>
        <v>32</v>
      </c>
      <c r="DB42" s="3">
        <f t="shared" si="101"/>
        <v>0</v>
      </c>
      <c r="DC42" s="3">
        <f t="shared" si="102"/>
        <v>2.9000000000000001E-2</v>
      </c>
      <c r="DD42" s="3">
        <f t="shared" si="103"/>
        <v>32.029000000000003</v>
      </c>
      <c r="DE42" s="3">
        <f t="shared" si="104"/>
        <v>32</v>
      </c>
      <c r="DF42" s="3">
        <f t="shared" si="105"/>
        <v>0</v>
      </c>
      <c r="DG42" s="3">
        <f t="shared" si="106"/>
        <v>3.1E-2</v>
      </c>
      <c r="DH42" s="3">
        <f t="shared" si="107"/>
        <v>32.030999999999999</v>
      </c>
      <c r="DI42" s="3">
        <f t="shared" si="108"/>
        <v>32</v>
      </c>
      <c r="DJ42" s="3">
        <f t="shared" si="109"/>
        <v>0</v>
      </c>
      <c r="DK42" s="3">
        <f t="shared" si="110"/>
        <v>2.8000000000000001E-2</v>
      </c>
      <c r="DL42" s="3">
        <f t="shared" si="111"/>
        <v>32.027999999999999</v>
      </c>
      <c r="DM42" s="3">
        <f t="shared" si="112"/>
        <v>32</v>
      </c>
      <c r="DN42" s="3">
        <f t="shared" si="113"/>
        <v>0</v>
      </c>
      <c r="DO42" s="3">
        <f t="shared" si="114"/>
        <v>2.7E-2</v>
      </c>
      <c r="DP42" s="3">
        <f t="shared" si="115"/>
        <v>32.027000000000001</v>
      </c>
      <c r="DQ42" s="3">
        <f t="shared" si="116"/>
        <v>32</v>
      </c>
      <c r="DS42" s="3">
        <f t="shared" si="117"/>
        <v>0</v>
      </c>
      <c r="DT42" s="3">
        <f t="shared" si="118"/>
        <v>2.1999999999999999E-2</v>
      </c>
      <c r="DU42" s="3">
        <f t="shared" si="119"/>
        <v>31.021999999999998</v>
      </c>
      <c r="DV42" s="3">
        <f t="shared" si="120"/>
        <v>32</v>
      </c>
      <c r="DW42" s="3">
        <f t="shared" si="121"/>
        <v>0</v>
      </c>
      <c r="DX42" s="3">
        <f t="shared" si="122"/>
        <v>2.4E-2</v>
      </c>
      <c r="DY42" s="3">
        <f t="shared" si="123"/>
        <v>32.024000000000001</v>
      </c>
      <c r="DZ42" s="3">
        <f t="shared" si="124"/>
        <v>32</v>
      </c>
      <c r="EA42" s="3">
        <f t="shared" si="125"/>
        <v>0</v>
      </c>
      <c r="EB42" s="3">
        <f t="shared" si="126"/>
        <v>2.4E-2</v>
      </c>
      <c r="EC42" s="3">
        <f t="shared" si="127"/>
        <v>32.024000000000001</v>
      </c>
      <c r="ED42" s="3">
        <f t="shared" si="128"/>
        <v>32</v>
      </c>
      <c r="EE42" s="3">
        <f t="shared" si="129"/>
        <v>0</v>
      </c>
      <c r="EF42" s="3">
        <f t="shared" si="130"/>
        <v>2.9000000000000001E-2</v>
      </c>
      <c r="EG42" s="3">
        <f t="shared" si="131"/>
        <v>32.029000000000003</v>
      </c>
      <c r="EH42" s="3">
        <f t="shared" si="132"/>
        <v>32</v>
      </c>
      <c r="EI42" s="3">
        <f t="shared" si="133"/>
        <v>0</v>
      </c>
      <c r="EJ42" s="3">
        <f t="shared" si="134"/>
        <v>3.1E-2</v>
      </c>
      <c r="EK42" s="3">
        <f t="shared" si="135"/>
        <v>32.030999999999999</v>
      </c>
      <c r="EL42" s="3">
        <f t="shared" si="136"/>
        <v>32</v>
      </c>
      <c r="EM42" s="3">
        <f t="shared" si="137"/>
        <v>0</v>
      </c>
      <c r="EN42" s="3">
        <f t="shared" si="138"/>
        <v>2.8000000000000001E-2</v>
      </c>
      <c r="EO42" s="3">
        <f t="shared" si="139"/>
        <v>32.027999999999999</v>
      </c>
      <c r="EP42" s="3">
        <f t="shared" si="140"/>
        <v>32</v>
      </c>
      <c r="EQ42" s="3">
        <f t="shared" si="141"/>
        <v>0</v>
      </c>
      <c r="ER42" s="3">
        <f t="shared" si="142"/>
        <v>2.7E-2</v>
      </c>
      <c r="ES42" s="3">
        <f t="shared" si="143"/>
        <v>32.027000000000001</v>
      </c>
      <c r="ET42" s="3">
        <f t="shared" si="144"/>
        <v>32</v>
      </c>
      <c r="EX42" s="3">
        <f t="shared" si="145"/>
        <v>0</v>
      </c>
      <c r="EY42" s="3" t="str">
        <f t="shared" si="146"/>
        <v>NO</v>
      </c>
      <c r="EZ42" s="3">
        <f t="shared" si="147"/>
        <v>1000</v>
      </c>
      <c r="FA42" s="3" t="str">
        <f t="shared" si="148"/>
        <v>YES</v>
      </c>
      <c r="FC42" s="3">
        <f t="shared" si="149"/>
        <v>0</v>
      </c>
      <c r="FD42" s="3">
        <f t="shared" si="150"/>
        <v>1.9E-2</v>
      </c>
      <c r="FE42" s="3">
        <f t="shared" si="151"/>
        <v>31.018999999999998</v>
      </c>
      <c r="FF42" s="3">
        <f t="shared" si="152"/>
        <v>31</v>
      </c>
      <c r="FG42" s="3">
        <f t="shared" si="153"/>
        <v>0</v>
      </c>
      <c r="FH42" s="3">
        <f t="shared" si="154"/>
        <v>1.7000000000000001E-2</v>
      </c>
      <c r="FI42" s="3">
        <f t="shared" si="155"/>
        <v>31.016999999999999</v>
      </c>
      <c r="FJ42" s="3">
        <f t="shared" si="156"/>
        <v>31</v>
      </c>
      <c r="FK42" s="3">
        <f t="shared" si="157"/>
        <v>0</v>
      </c>
      <c r="FL42" s="3">
        <f t="shared" si="158"/>
        <v>2.1999999999999999E-2</v>
      </c>
      <c r="FM42" s="3">
        <f t="shared" si="159"/>
        <v>31.021999999999998</v>
      </c>
      <c r="FN42" s="3">
        <f t="shared" si="160"/>
        <v>31</v>
      </c>
      <c r="FO42" s="3">
        <f t="shared" si="161"/>
        <v>0</v>
      </c>
      <c r="FP42" s="3">
        <f t="shared" si="162"/>
        <v>2.8000000000000001E-2</v>
      </c>
      <c r="FQ42" s="3">
        <f t="shared" si="163"/>
        <v>31.027999999999999</v>
      </c>
      <c r="FR42" s="3">
        <f t="shared" si="164"/>
        <v>31</v>
      </c>
      <c r="FS42" s="3">
        <f t="shared" si="165"/>
        <v>0</v>
      </c>
      <c r="FT42" s="3">
        <f t="shared" si="166"/>
        <v>0.03</v>
      </c>
      <c r="FU42" s="3">
        <f t="shared" si="167"/>
        <v>31.03</v>
      </c>
      <c r="FV42" s="3">
        <f t="shared" si="168"/>
        <v>31</v>
      </c>
      <c r="FW42" s="3">
        <f t="shared" si="169"/>
        <v>0</v>
      </c>
      <c r="FX42" s="3">
        <f t="shared" si="170"/>
        <v>2.7E-2</v>
      </c>
      <c r="FY42" s="3">
        <f t="shared" si="171"/>
        <v>31.027000000000001</v>
      </c>
      <c r="FZ42" s="3">
        <f t="shared" si="172"/>
        <v>31</v>
      </c>
      <c r="GA42" s="3">
        <f t="shared" si="173"/>
        <v>0</v>
      </c>
      <c r="GB42" s="3">
        <f t="shared" si="174"/>
        <v>2.5999999999999999E-2</v>
      </c>
      <c r="GC42" s="3">
        <f t="shared" si="175"/>
        <v>31.026</v>
      </c>
      <c r="GD42" s="3">
        <f t="shared" si="176"/>
        <v>31</v>
      </c>
      <c r="GG42" s="3">
        <f t="shared" si="177"/>
        <v>0</v>
      </c>
      <c r="GH42" s="3">
        <f t="shared" si="178"/>
        <v>1.6E-2</v>
      </c>
      <c r="GI42" s="3">
        <f t="shared" si="179"/>
        <v>31.015999999999998</v>
      </c>
      <c r="GJ42" s="3">
        <f t="shared" si="180"/>
        <v>32</v>
      </c>
      <c r="GK42" s="3">
        <f t="shared" si="181"/>
        <v>0</v>
      </c>
      <c r="GL42" s="3">
        <f t="shared" si="182"/>
        <v>0.01</v>
      </c>
      <c r="GM42" s="3">
        <f t="shared" si="183"/>
        <v>32.01</v>
      </c>
      <c r="GN42" s="3">
        <f t="shared" si="184"/>
        <v>32</v>
      </c>
      <c r="GO42" s="3">
        <f t="shared" si="185"/>
        <v>0</v>
      </c>
      <c r="GP42" s="3">
        <f t="shared" si="186"/>
        <v>1.2E-2</v>
      </c>
      <c r="GQ42" s="3">
        <f t="shared" si="187"/>
        <v>32.012</v>
      </c>
      <c r="GR42" s="3">
        <f t="shared" si="188"/>
        <v>32</v>
      </c>
      <c r="GS42" s="3">
        <f t="shared" si="189"/>
        <v>0</v>
      </c>
      <c r="GT42" s="3">
        <f t="shared" si="190"/>
        <v>2.1999999999999999E-2</v>
      </c>
      <c r="GU42" s="3">
        <f t="shared" si="191"/>
        <v>32.021999999999998</v>
      </c>
      <c r="GV42" s="3">
        <f t="shared" si="192"/>
        <v>32</v>
      </c>
      <c r="GW42" s="3">
        <f t="shared" si="193"/>
        <v>0</v>
      </c>
      <c r="GX42" s="3">
        <f t="shared" si="194"/>
        <v>2.5999999999999999E-2</v>
      </c>
      <c r="GY42" s="3">
        <f t="shared" si="195"/>
        <v>32.026000000000003</v>
      </c>
      <c r="GZ42" s="3">
        <f t="shared" si="196"/>
        <v>32</v>
      </c>
      <c r="HA42" s="3">
        <f t="shared" si="197"/>
        <v>0</v>
      </c>
      <c r="HB42" s="3">
        <f t="shared" si="198"/>
        <v>0.02</v>
      </c>
      <c r="HC42" s="3">
        <f t="shared" si="199"/>
        <v>32.020000000000003</v>
      </c>
      <c r="HD42" s="3">
        <f t="shared" si="200"/>
        <v>32</v>
      </c>
      <c r="HE42" s="3">
        <f t="shared" si="201"/>
        <v>0</v>
      </c>
      <c r="HF42" s="3">
        <f t="shared" si="202"/>
        <v>2.3E-2</v>
      </c>
      <c r="HG42" s="3">
        <f t="shared" si="203"/>
        <v>32.023000000000003</v>
      </c>
      <c r="HH42" s="3">
        <f t="shared" si="204"/>
        <v>32</v>
      </c>
    </row>
    <row r="43" spans="1:216" x14ac:dyDescent="0.2">
      <c r="A43" s="3">
        <f t="shared" si="60"/>
        <v>32</v>
      </c>
      <c r="B43" s="12">
        <v>41</v>
      </c>
      <c r="C43" s="21"/>
      <c r="D43" s="21"/>
      <c r="E43" s="21"/>
      <c r="F43" s="12"/>
      <c r="G43" s="12"/>
      <c r="H43" s="12"/>
      <c r="I43" s="12"/>
      <c r="J43" s="12"/>
      <c r="K43" s="12"/>
      <c r="L43" s="12"/>
      <c r="M43" s="12"/>
      <c r="N43" s="12"/>
      <c r="O43" s="12"/>
      <c r="P43" s="12"/>
      <c r="Q43" s="12"/>
      <c r="R43" s="12"/>
      <c r="S43" s="12"/>
      <c r="T43" s="12"/>
      <c r="U43" s="12"/>
      <c r="V43" s="12"/>
      <c r="W43" s="12"/>
      <c r="X43" s="12"/>
      <c r="Y43" s="13">
        <f t="shared" si="61"/>
        <v>1000</v>
      </c>
      <c r="Z43" s="12"/>
      <c r="AA43" s="12"/>
      <c r="AB43" s="12"/>
      <c r="AC43" s="12"/>
      <c r="AD43" s="12"/>
      <c r="AE43" s="12"/>
      <c r="AF43" s="12"/>
      <c r="AG43" s="12"/>
      <c r="AH43" s="12"/>
      <c r="AI43" s="12"/>
      <c r="AJ43" s="13">
        <f t="shared" si="62"/>
        <v>0</v>
      </c>
      <c r="AK43" s="13">
        <f t="shared" si="63"/>
        <v>1000</v>
      </c>
      <c r="AL43" s="12"/>
      <c r="AM43" s="12"/>
      <c r="AN43" s="12"/>
      <c r="AO43" s="12"/>
      <c r="AP43" s="12"/>
      <c r="AQ43" s="12"/>
      <c r="AR43" s="12"/>
      <c r="AS43" s="12"/>
      <c r="AT43" s="12"/>
      <c r="AU43" s="12"/>
      <c r="AV43" s="13">
        <f t="shared" si="64"/>
        <v>0</v>
      </c>
      <c r="AW43" s="13">
        <f t="shared" si="65"/>
        <v>1000</v>
      </c>
      <c r="AX43" s="12"/>
      <c r="AY43" s="12"/>
      <c r="AZ43" s="12"/>
      <c r="BA43" s="12"/>
      <c r="BB43" s="12"/>
      <c r="BC43" s="12"/>
      <c r="BD43" s="12"/>
      <c r="BE43" s="12"/>
      <c r="BF43" s="12"/>
      <c r="BG43" s="12"/>
      <c r="BH43" s="13">
        <f t="shared" si="66"/>
        <v>0</v>
      </c>
      <c r="BI43" s="13">
        <f t="shared" si="67"/>
        <v>1000</v>
      </c>
      <c r="BJ43" s="13">
        <f t="shared" si="68"/>
        <v>32</v>
      </c>
      <c r="BK43" s="13">
        <f t="shared" si="69"/>
        <v>31</v>
      </c>
      <c r="BL43" s="13">
        <f t="shared" si="70"/>
        <v>32</v>
      </c>
      <c r="BM43" s="13">
        <f t="shared" si="71"/>
        <v>32</v>
      </c>
      <c r="BN43" s="13">
        <f t="shared" si="72"/>
        <v>31</v>
      </c>
      <c r="BO43" s="13">
        <f t="shared" si="73"/>
        <v>31</v>
      </c>
      <c r="BP43" s="13">
        <f t="shared" si="74"/>
        <v>31</v>
      </c>
      <c r="BQ43" s="13">
        <f t="shared" si="75"/>
        <v>31</v>
      </c>
      <c r="BR43" s="13" t="str">
        <f>IF($M43=Constants!$D$2,RANK($BM43,$BM$4:$BM$60,1),"-")</f>
        <v>-</v>
      </c>
      <c r="BS43" s="13" t="str">
        <f t="shared" si="76"/>
        <v/>
      </c>
      <c r="BT43" s="13" t="str">
        <f>IF($N43=Constants!$B$2,RANK($BM43,$BM$4:$BM$60,1),"-")</f>
        <v>-</v>
      </c>
      <c r="BU43" s="13" t="str">
        <f t="shared" si="77"/>
        <v/>
      </c>
      <c r="BV43" s="13" t="str">
        <f>IF($N43=Constants!$B$3,RANK($BM43,$BM$4:$BM$60,1),"-")</f>
        <v>-</v>
      </c>
      <c r="BW43" s="13" t="str">
        <f t="shared" si="78"/>
        <v/>
      </c>
      <c r="BX43" s="13" t="str">
        <f>IF($N43=Constants!$B$4,RANK($BM43,$BM$4:$BM$60,1),"-")</f>
        <v>-</v>
      </c>
      <c r="BY43" s="13" t="str">
        <f t="shared" si="79"/>
        <v/>
      </c>
      <c r="BZ43" s="13" t="str">
        <f>IF($M43=Constants!$D$3,RANK($BM43,$BM$4:$BM$60,1),"-")</f>
        <v>-</v>
      </c>
      <c r="CA43" s="13" t="str">
        <f t="shared" si="80"/>
        <v/>
      </c>
      <c r="CB43" s="13" t="str">
        <f>IF($N43=Constants!$B$5,RANK($BM43,$BM$4:$BM$60,1),"-")</f>
        <v>-</v>
      </c>
      <c r="CC43" s="13" t="str">
        <f t="shared" si="81"/>
        <v/>
      </c>
      <c r="CD43" s="13" t="str">
        <f>IF($N43=Constants!$B$6,RANK($BM43,$BM$4:$BM$60,1),"-")</f>
        <v>-</v>
      </c>
      <c r="CE43" s="13" t="str">
        <f t="shared" si="82"/>
        <v/>
      </c>
      <c r="CF43" s="13" t="str">
        <f>IF($N43=Constants!$B$7,RANK($BM43,$BM$4:$BM$60,1),"-")</f>
        <v>-</v>
      </c>
      <c r="CG43" s="13" t="str">
        <f t="shared" si="83"/>
        <v/>
      </c>
      <c r="CH43" s="13" t="str">
        <f>IF($G43=Constants!$C$4,RANK($BM43,$BM$4:$BM$60,1),"-")</f>
        <v>-</v>
      </c>
      <c r="CI43" s="13" t="str">
        <f t="shared" si="84"/>
        <v xml:space="preserve"> </v>
      </c>
      <c r="CJ43" s="13" t="str">
        <f>IF($G43=Constants!$C$2,RANK($BM43,$BM$4:$BM$60,1),"-")</f>
        <v>-</v>
      </c>
      <c r="CK43" s="13" t="str">
        <f t="shared" si="85"/>
        <v xml:space="preserve"> </v>
      </c>
      <c r="CL43" s="13" t="str">
        <f t="shared" si="86"/>
        <v/>
      </c>
      <c r="CM43" s="13" t="str">
        <f t="shared" si="87"/>
        <v xml:space="preserve"> </v>
      </c>
      <c r="CN43" s="13" t="str">
        <f t="shared" si="88"/>
        <v xml:space="preserve"> </v>
      </c>
      <c r="CP43" s="3">
        <f t="shared" si="89"/>
        <v>0</v>
      </c>
      <c r="CQ43" s="3">
        <f t="shared" si="90"/>
        <v>2.1999999999999999E-2</v>
      </c>
      <c r="CR43" s="3">
        <f t="shared" si="91"/>
        <v>31.021999999999998</v>
      </c>
      <c r="CS43" s="3">
        <f t="shared" si="92"/>
        <v>32</v>
      </c>
      <c r="CT43" s="3">
        <f t="shared" si="93"/>
        <v>0</v>
      </c>
      <c r="CU43" s="3">
        <f t="shared" si="94"/>
        <v>2.4E-2</v>
      </c>
      <c r="CV43" s="3">
        <f t="shared" si="95"/>
        <v>32.024000000000001</v>
      </c>
      <c r="CW43" s="3">
        <f t="shared" si="96"/>
        <v>32</v>
      </c>
      <c r="CX43" s="3">
        <f t="shared" si="97"/>
        <v>0</v>
      </c>
      <c r="CY43" s="3">
        <f t="shared" si="98"/>
        <v>2.4E-2</v>
      </c>
      <c r="CZ43" s="3">
        <f t="shared" si="99"/>
        <v>32.024000000000001</v>
      </c>
      <c r="DA43" s="3">
        <f t="shared" si="100"/>
        <v>32</v>
      </c>
      <c r="DB43" s="3">
        <f t="shared" si="101"/>
        <v>0</v>
      </c>
      <c r="DC43" s="3">
        <f t="shared" si="102"/>
        <v>2.9000000000000001E-2</v>
      </c>
      <c r="DD43" s="3">
        <f t="shared" si="103"/>
        <v>32.029000000000003</v>
      </c>
      <c r="DE43" s="3">
        <f t="shared" si="104"/>
        <v>32</v>
      </c>
      <c r="DF43" s="3">
        <f t="shared" si="105"/>
        <v>0</v>
      </c>
      <c r="DG43" s="3">
        <f t="shared" si="106"/>
        <v>3.1E-2</v>
      </c>
      <c r="DH43" s="3">
        <f t="shared" si="107"/>
        <v>32.030999999999999</v>
      </c>
      <c r="DI43" s="3">
        <f t="shared" si="108"/>
        <v>32</v>
      </c>
      <c r="DJ43" s="3">
        <f t="shared" si="109"/>
        <v>0</v>
      </c>
      <c r="DK43" s="3">
        <f t="shared" si="110"/>
        <v>2.8000000000000001E-2</v>
      </c>
      <c r="DL43" s="3">
        <f t="shared" si="111"/>
        <v>32.027999999999999</v>
      </c>
      <c r="DM43" s="3">
        <f t="shared" si="112"/>
        <v>32</v>
      </c>
      <c r="DN43" s="3">
        <f t="shared" si="113"/>
        <v>0</v>
      </c>
      <c r="DO43" s="3">
        <f t="shared" si="114"/>
        <v>2.7E-2</v>
      </c>
      <c r="DP43" s="3">
        <f t="shared" si="115"/>
        <v>32.027000000000001</v>
      </c>
      <c r="DQ43" s="3">
        <f t="shared" si="116"/>
        <v>32</v>
      </c>
      <c r="DS43" s="3">
        <f t="shared" si="117"/>
        <v>0</v>
      </c>
      <c r="DT43" s="3">
        <f t="shared" si="118"/>
        <v>2.1999999999999999E-2</v>
      </c>
      <c r="DU43" s="3">
        <f t="shared" si="119"/>
        <v>31.021999999999998</v>
      </c>
      <c r="DV43" s="3">
        <f t="shared" si="120"/>
        <v>32</v>
      </c>
      <c r="DW43" s="3">
        <f t="shared" si="121"/>
        <v>0</v>
      </c>
      <c r="DX43" s="3">
        <f t="shared" si="122"/>
        <v>2.4E-2</v>
      </c>
      <c r="DY43" s="3">
        <f t="shared" si="123"/>
        <v>32.024000000000001</v>
      </c>
      <c r="DZ43" s="3">
        <f t="shared" si="124"/>
        <v>32</v>
      </c>
      <c r="EA43" s="3">
        <f t="shared" si="125"/>
        <v>0</v>
      </c>
      <c r="EB43" s="3">
        <f t="shared" si="126"/>
        <v>2.4E-2</v>
      </c>
      <c r="EC43" s="3">
        <f t="shared" si="127"/>
        <v>32.024000000000001</v>
      </c>
      <c r="ED43" s="3">
        <f t="shared" si="128"/>
        <v>32</v>
      </c>
      <c r="EE43" s="3">
        <f t="shared" si="129"/>
        <v>0</v>
      </c>
      <c r="EF43" s="3">
        <f t="shared" si="130"/>
        <v>2.9000000000000001E-2</v>
      </c>
      <c r="EG43" s="3">
        <f t="shared" si="131"/>
        <v>32.029000000000003</v>
      </c>
      <c r="EH43" s="3">
        <f t="shared" si="132"/>
        <v>32</v>
      </c>
      <c r="EI43" s="3">
        <f t="shared" si="133"/>
        <v>0</v>
      </c>
      <c r="EJ43" s="3">
        <f t="shared" si="134"/>
        <v>3.1E-2</v>
      </c>
      <c r="EK43" s="3">
        <f t="shared" si="135"/>
        <v>32.030999999999999</v>
      </c>
      <c r="EL43" s="3">
        <f t="shared" si="136"/>
        <v>32</v>
      </c>
      <c r="EM43" s="3">
        <f t="shared" si="137"/>
        <v>0</v>
      </c>
      <c r="EN43" s="3">
        <f t="shared" si="138"/>
        <v>2.8000000000000001E-2</v>
      </c>
      <c r="EO43" s="3">
        <f t="shared" si="139"/>
        <v>32.027999999999999</v>
      </c>
      <c r="EP43" s="3">
        <f t="shared" si="140"/>
        <v>32</v>
      </c>
      <c r="EQ43" s="3">
        <f t="shared" si="141"/>
        <v>0</v>
      </c>
      <c r="ER43" s="3">
        <f t="shared" si="142"/>
        <v>2.7E-2</v>
      </c>
      <c r="ES43" s="3">
        <f t="shared" si="143"/>
        <v>32.027000000000001</v>
      </c>
      <c r="ET43" s="3">
        <f t="shared" si="144"/>
        <v>32</v>
      </c>
      <c r="EX43" s="3">
        <f t="shared" si="145"/>
        <v>0</v>
      </c>
      <c r="EY43" s="3" t="str">
        <f t="shared" si="146"/>
        <v>NO</v>
      </c>
      <c r="EZ43" s="3">
        <f t="shared" si="147"/>
        <v>1000</v>
      </c>
      <c r="FA43" s="3" t="str">
        <f t="shared" si="148"/>
        <v>YES</v>
      </c>
      <c r="FC43" s="3">
        <f t="shared" si="149"/>
        <v>0</v>
      </c>
      <c r="FD43" s="3">
        <f t="shared" si="150"/>
        <v>1.9E-2</v>
      </c>
      <c r="FE43" s="3">
        <f t="shared" si="151"/>
        <v>31.018999999999998</v>
      </c>
      <c r="FF43" s="3">
        <f t="shared" si="152"/>
        <v>31</v>
      </c>
      <c r="FG43" s="3">
        <f t="shared" si="153"/>
        <v>0</v>
      </c>
      <c r="FH43" s="3">
        <f t="shared" si="154"/>
        <v>1.7000000000000001E-2</v>
      </c>
      <c r="FI43" s="3">
        <f t="shared" si="155"/>
        <v>31.016999999999999</v>
      </c>
      <c r="FJ43" s="3">
        <f t="shared" si="156"/>
        <v>31</v>
      </c>
      <c r="FK43" s="3">
        <f t="shared" si="157"/>
        <v>0</v>
      </c>
      <c r="FL43" s="3">
        <f t="shared" si="158"/>
        <v>2.1999999999999999E-2</v>
      </c>
      <c r="FM43" s="3">
        <f t="shared" si="159"/>
        <v>31.021999999999998</v>
      </c>
      <c r="FN43" s="3">
        <f t="shared" si="160"/>
        <v>31</v>
      </c>
      <c r="FO43" s="3">
        <f t="shared" si="161"/>
        <v>0</v>
      </c>
      <c r="FP43" s="3">
        <f t="shared" si="162"/>
        <v>2.8000000000000001E-2</v>
      </c>
      <c r="FQ43" s="3">
        <f t="shared" si="163"/>
        <v>31.027999999999999</v>
      </c>
      <c r="FR43" s="3">
        <f t="shared" si="164"/>
        <v>31</v>
      </c>
      <c r="FS43" s="3">
        <f t="shared" si="165"/>
        <v>0</v>
      </c>
      <c r="FT43" s="3">
        <f t="shared" si="166"/>
        <v>0.03</v>
      </c>
      <c r="FU43" s="3">
        <f t="shared" si="167"/>
        <v>31.03</v>
      </c>
      <c r="FV43" s="3">
        <f t="shared" si="168"/>
        <v>31</v>
      </c>
      <c r="FW43" s="3">
        <f t="shared" si="169"/>
        <v>0</v>
      </c>
      <c r="FX43" s="3">
        <f t="shared" si="170"/>
        <v>2.7E-2</v>
      </c>
      <c r="FY43" s="3">
        <f t="shared" si="171"/>
        <v>31.027000000000001</v>
      </c>
      <c r="FZ43" s="3">
        <f t="shared" si="172"/>
        <v>31</v>
      </c>
      <c r="GA43" s="3">
        <f t="shared" si="173"/>
        <v>0</v>
      </c>
      <c r="GB43" s="3">
        <f t="shared" si="174"/>
        <v>2.5999999999999999E-2</v>
      </c>
      <c r="GC43" s="3">
        <f t="shared" si="175"/>
        <v>31.026</v>
      </c>
      <c r="GD43" s="3">
        <f t="shared" si="176"/>
        <v>31</v>
      </c>
      <c r="GG43" s="3">
        <f t="shared" si="177"/>
        <v>0</v>
      </c>
      <c r="GH43" s="3">
        <f t="shared" si="178"/>
        <v>1.6E-2</v>
      </c>
      <c r="GI43" s="3">
        <f t="shared" si="179"/>
        <v>31.015999999999998</v>
      </c>
      <c r="GJ43" s="3">
        <f t="shared" si="180"/>
        <v>32</v>
      </c>
      <c r="GK43" s="3">
        <f t="shared" si="181"/>
        <v>0</v>
      </c>
      <c r="GL43" s="3">
        <f t="shared" si="182"/>
        <v>0.01</v>
      </c>
      <c r="GM43" s="3">
        <f t="shared" si="183"/>
        <v>32.01</v>
      </c>
      <c r="GN43" s="3">
        <f t="shared" si="184"/>
        <v>32</v>
      </c>
      <c r="GO43" s="3">
        <f t="shared" si="185"/>
        <v>0</v>
      </c>
      <c r="GP43" s="3">
        <f t="shared" si="186"/>
        <v>1.2E-2</v>
      </c>
      <c r="GQ43" s="3">
        <f t="shared" si="187"/>
        <v>32.012</v>
      </c>
      <c r="GR43" s="3">
        <f t="shared" si="188"/>
        <v>32</v>
      </c>
      <c r="GS43" s="3">
        <f t="shared" si="189"/>
        <v>0</v>
      </c>
      <c r="GT43" s="3">
        <f t="shared" si="190"/>
        <v>2.1999999999999999E-2</v>
      </c>
      <c r="GU43" s="3">
        <f t="shared" si="191"/>
        <v>32.021999999999998</v>
      </c>
      <c r="GV43" s="3">
        <f t="shared" si="192"/>
        <v>32</v>
      </c>
      <c r="GW43" s="3">
        <f t="shared" si="193"/>
        <v>0</v>
      </c>
      <c r="GX43" s="3">
        <f t="shared" si="194"/>
        <v>2.5999999999999999E-2</v>
      </c>
      <c r="GY43" s="3">
        <f t="shared" si="195"/>
        <v>32.026000000000003</v>
      </c>
      <c r="GZ43" s="3">
        <f t="shared" si="196"/>
        <v>32</v>
      </c>
      <c r="HA43" s="3">
        <f t="shared" si="197"/>
        <v>0</v>
      </c>
      <c r="HB43" s="3">
        <f t="shared" si="198"/>
        <v>0.02</v>
      </c>
      <c r="HC43" s="3">
        <f t="shared" si="199"/>
        <v>32.020000000000003</v>
      </c>
      <c r="HD43" s="3">
        <f t="shared" si="200"/>
        <v>32</v>
      </c>
      <c r="HE43" s="3">
        <f t="shared" si="201"/>
        <v>0</v>
      </c>
      <c r="HF43" s="3">
        <f t="shared" si="202"/>
        <v>2.3E-2</v>
      </c>
      <c r="HG43" s="3">
        <f t="shared" si="203"/>
        <v>32.023000000000003</v>
      </c>
      <c r="HH43" s="3">
        <f t="shared" si="204"/>
        <v>32</v>
      </c>
    </row>
    <row r="44" spans="1:216" x14ac:dyDescent="0.2">
      <c r="A44" s="3">
        <f t="shared" si="60"/>
        <v>32</v>
      </c>
      <c r="B44" s="12">
        <v>42</v>
      </c>
      <c r="C44" s="21"/>
      <c r="D44" s="21"/>
      <c r="E44" s="21"/>
      <c r="F44" s="12"/>
      <c r="G44" s="12"/>
      <c r="H44" s="12"/>
      <c r="I44" s="12"/>
      <c r="J44" s="12"/>
      <c r="K44" s="12"/>
      <c r="L44" s="12"/>
      <c r="M44" s="12"/>
      <c r="N44" s="12"/>
      <c r="O44" s="12"/>
      <c r="P44" s="12"/>
      <c r="Q44" s="12"/>
      <c r="R44" s="12"/>
      <c r="S44" s="12"/>
      <c r="T44" s="12"/>
      <c r="U44" s="12"/>
      <c r="V44" s="12"/>
      <c r="W44" s="12"/>
      <c r="X44" s="12"/>
      <c r="Y44" s="13">
        <f t="shared" si="61"/>
        <v>1000</v>
      </c>
      <c r="Z44" s="12"/>
      <c r="AA44" s="12"/>
      <c r="AB44" s="12"/>
      <c r="AC44" s="12"/>
      <c r="AD44" s="12"/>
      <c r="AE44" s="12"/>
      <c r="AF44" s="12"/>
      <c r="AG44" s="12"/>
      <c r="AH44" s="12"/>
      <c r="AI44" s="12"/>
      <c r="AJ44" s="13">
        <f t="shared" si="62"/>
        <v>0</v>
      </c>
      <c r="AK44" s="13">
        <f t="shared" si="63"/>
        <v>1000</v>
      </c>
      <c r="AL44" s="12"/>
      <c r="AM44" s="12"/>
      <c r="AN44" s="12"/>
      <c r="AO44" s="12"/>
      <c r="AP44" s="12"/>
      <c r="AQ44" s="12"/>
      <c r="AR44" s="12"/>
      <c r="AS44" s="12"/>
      <c r="AT44" s="12"/>
      <c r="AU44" s="12"/>
      <c r="AV44" s="13">
        <f t="shared" si="64"/>
        <v>0</v>
      </c>
      <c r="AW44" s="13">
        <f t="shared" si="65"/>
        <v>1000</v>
      </c>
      <c r="AX44" s="12"/>
      <c r="AY44" s="12"/>
      <c r="AZ44" s="12"/>
      <c r="BA44" s="12"/>
      <c r="BB44" s="12"/>
      <c r="BC44" s="12"/>
      <c r="BD44" s="12"/>
      <c r="BE44" s="12"/>
      <c r="BF44" s="12"/>
      <c r="BG44" s="12"/>
      <c r="BH44" s="13">
        <f t="shared" si="66"/>
        <v>0</v>
      </c>
      <c r="BI44" s="13">
        <f t="shared" si="67"/>
        <v>1000</v>
      </c>
      <c r="BJ44" s="13">
        <f t="shared" si="68"/>
        <v>32</v>
      </c>
      <c r="BK44" s="13">
        <f t="shared" si="69"/>
        <v>31</v>
      </c>
      <c r="BL44" s="13">
        <f t="shared" si="70"/>
        <v>32</v>
      </c>
      <c r="BM44" s="13">
        <f t="shared" si="71"/>
        <v>32</v>
      </c>
      <c r="BN44" s="13">
        <f t="shared" si="72"/>
        <v>31</v>
      </c>
      <c r="BO44" s="13">
        <f t="shared" si="73"/>
        <v>31</v>
      </c>
      <c r="BP44" s="13">
        <f t="shared" si="74"/>
        <v>31</v>
      </c>
      <c r="BQ44" s="13">
        <f t="shared" si="75"/>
        <v>31</v>
      </c>
      <c r="BR44" s="13" t="str">
        <f>IF($M44=Constants!$D$2,RANK($BM44,$BM$4:$BM$60,1),"-")</f>
        <v>-</v>
      </c>
      <c r="BS44" s="13" t="str">
        <f t="shared" si="76"/>
        <v/>
      </c>
      <c r="BT44" s="13" t="str">
        <f>IF($N44=Constants!$B$2,RANK($BM44,$BM$4:$BM$60,1),"-")</f>
        <v>-</v>
      </c>
      <c r="BU44" s="13" t="str">
        <f t="shared" si="77"/>
        <v/>
      </c>
      <c r="BV44" s="13" t="str">
        <f>IF($N44=Constants!$B$3,RANK($BM44,$BM$4:$BM$60,1),"-")</f>
        <v>-</v>
      </c>
      <c r="BW44" s="13" t="str">
        <f t="shared" si="78"/>
        <v/>
      </c>
      <c r="BX44" s="13" t="str">
        <f>IF($N44=Constants!$B$4,RANK($BM44,$BM$4:$BM$60,1),"-")</f>
        <v>-</v>
      </c>
      <c r="BY44" s="13" t="str">
        <f t="shared" si="79"/>
        <v/>
      </c>
      <c r="BZ44" s="13" t="str">
        <f>IF($M44=Constants!$D$3,RANK($BM44,$BM$4:$BM$60,1),"-")</f>
        <v>-</v>
      </c>
      <c r="CA44" s="13" t="str">
        <f t="shared" si="80"/>
        <v/>
      </c>
      <c r="CB44" s="13" t="str">
        <f>IF($N44=Constants!$B$5,RANK($BM44,$BM$4:$BM$60,1),"-")</f>
        <v>-</v>
      </c>
      <c r="CC44" s="13" t="str">
        <f t="shared" si="81"/>
        <v/>
      </c>
      <c r="CD44" s="13" t="str">
        <f>IF($N44=Constants!$B$6,RANK($BM44,$BM$4:$BM$60,1),"-")</f>
        <v>-</v>
      </c>
      <c r="CE44" s="13" t="str">
        <f t="shared" si="82"/>
        <v/>
      </c>
      <c r="CF44" s="13" t="str">
        <f>IF($N44=Constants!$B$7,RANK($BM44,$BM$4:$BM$60,1),"-")</f>
        <v>-</v>
      </c>
      <c r="CG44" s="13" t="str">
        <f t="shared" si="83"/>
        <v/>
      </c>
      <c r="CH44" s="13" t="str">
        <f>IF($G44=Constants!$C$4,RANK($BM44,$BM$4:$BM$60,1),"-")</f>
        <v>-</v>
      </c>
      <c r="CI44" s="13" t="str">
        <f t="shared" si="84"/>
        <v xml:space="preserve"> </v>
      </c>
      <c r="CJ44" s="13" t="str">
        <f>IF($G44=Constants!$C$2,RANK($BM44,$BM$4:$BM$60,1),"-")</f>
        <v>-</v>
      </c>
      <c r="CK44" s="13" t="str">
        <f t="shared" si="85"/>
        <v xml:space="preserve"> </v>
      </c>
      <c r="CL44" s="13" t="str">
        <f t="shared" si="86"/>
        <v/>
      </c>
      <c r="CM44" s="13" t="str">
        <f t="shared" si="87"/>
        <v xml:space="preserve"> </v>
      </c>
      <c r="CN44" s="13" t="str">
        <f t="shared" si="88"/>
        <v xml:space="preserve"> </v>
      </c>
      <c r="CP44" s="3">
        <f t="shared" si="89"/>
        <v>0</v>
      </c>
      <c r="CQ44" s="3">
        <f t="shared" si="90"/>
        <v>2.1999999999999999E-2</v>
      </c>
      <c r="CR44" s="3">
        <f t="shared" si="91"/>
        <v>31.021999999999998</v>
      </c>
      <c r="CS44" s="3">
        <f t="shared" si="92"/>
        <v>32</v>
      </c>
      <c r="CT44" s="3">
        <f t="shared" si="93"/>
        <v>0</v>
      </c>
      <c r="CU44" s="3">
        <f t="shared" si="94"/>
        <v>2.4E-2</v>
      </c>
      <c r="CV44" s="3">
        <f t="shared" si="95"/>
        <v>32.024000000000001</v>
      </c>
      <c r="CW44" s="3">
        <f t="shared" si="96"/>
        <v>32</v>
      </c>
      <c r="CX44" s="3">
        <f t="shared" si="97"/>
        <v>0</v>
      </c>
      <c r="CY44" s="3">
        <f t="shared" si="98"/>
        <v>2.4E-2</v>
      </c>
      <c r="CZ44" s="3">
        <f t="shared" si="99"/>
        <v>32.024000000000001</v>
      </c>
      <c r="DA44" s="3">
        <f t="shared" si="100"/>
        <v>32</v>
      </c>
      <c r="DB44" s="3">
        <f t="shared" si="101"/>
        <v>0</v>
      </c>
      <c r="DC44" s="3">
        <f t="shared" si="102"/>
        <v>2.9000000000000001E-2</v>
      </c>
      <c r="DD44" s="3">
        <f t="shared" si="103"/>
        <v>32.029000000000003</v>
      </c>
      <c r="DE44" s="3">
        <f t="shared" si="104"/>
        <v>32</v>
      </c>
      <c r="DF44" s="3">
        <f t="shared" si="105"/>
        <v>0</v>
      </c>
      <c r="DG44" s="3">
        <f t="shared" si="106"/>
        <v>3.1E-2</v>
      </c>
      <c r="DH44" s="3">
        <f t="shared" si="107"/>
        <v>32.030999999999999</v>
      </c>
      <c r="DI44" s="3">
        <f t="shared" si="108"/>
        <v>32</v>
      </c>
      <c r="DJ44" s="3">
        <f t="shared" si="109"/>
        <v>0</v>
      </c>
      <c r="DK44" s="3">
        <f t="shared" si="110"/>
        <v>2.8000000000000001E-2</v>
      </c>
      <c r="DL44" s="3">
        <f t="shared" si="111"/>
        <v>32.027999999999999</v>
      </c>
      <c r="DM44" s="3">
        <f t="shared" si="112"/>
        <v>32</v>
      </c>
      <c r="DN44" s="3">
        <f t="shared" si="113"/>
        <v>0</v>
      </c>
      <c r="DO44" s="3">
        <f t="shared" si="114"/>
        <v>2.7E-2</v>
      </c>
      <c r="DP44" s="3">
        <f t="shared" si="115"/>
        <v>32.027000000000001</v>
      </c>
      <c r="DQ44" s="3">
        <f t="shared" si="116"/>
        <v>32</v>
      </c>
      <c r="DS44" s="3">
        <f t="shared" si="117"/>
        <v>0</v>
      </c>
      <c r="DT44" s="3">
        <f t="shared" si="118"/>
        <v>2.1999999999999999E-2</v>
      </c>
      <c r="DU44" s="3">
        <f t="shared" si="119"/>
        <v>31.021999999999998</v>
      </c>
      <c r="DV44" s="3">
        <f t="shared" si="120"/>
        <v>32</v>
      </c>
      <c r="DW44" s="3">
        <f t="shared" si="121"/>
        <v>0</v>
      </c>
      <c r="DX44" s="3">
        <f t="shared" si="122"/>
        <v>2.4E-2</v>
      </c>
      <c r="DY44" s="3">
        <f t="shared" si="123"/>
        <v>32.024000000000001</v>
      </c>
      <c r="DZ44" s="3">
        <f t="shared" si="124"/>
        <v>32</v>
      </c>
      <c r="EA44" s="3">
        <f t="shared" si="125"/>
        <v>0</v>
      </c>
      <c r="EB44" s="3">
        <f t="shared" si="126"/>
        <v>2.4E-2</v>
      </c>
      <c r="EC44" s="3">
        <f t="shared" si="127"/>
        <v>32.024000000000001</v>
      </c>
      <c r="ED44" s="3">
        <f t="shared" si="128"/>
        <v>32</v>
      </c>
      <c r="EE44" s="3">
        <f t="shared" si="129"/>
        <v>0</v>
      </c>
      <c r="EF44" s="3">
        <f t="shared" si="130"/>
        <v>2.9000000000000001E-2</v>
      </c>
      <c r="EG44" s="3">
        <f t="shared" si="131"/>
        <v>32.029000000000003</v>
      </c>
      <c r="EH44" s="3">
        <f t="shared" si="132"/>
        <v>32</v>
      </c>
      <c r="EI44" s="3">
        <f t="shared" si="133"/>
        <v>0</v>
      </c>
      <c r="EJ44" s="3">
        <f t="shared" si="134"/>
        <v>3.1E-2</v>
      </c>
      <c r="EK44" s="3">
        <f t="shared" si="135"/>
        <v>32.030999999999999</v>
      </c>
      <c r="EL44" s="3">
        <f t="shared" si="136"/>
        <v>32</v>
      </c>
      <c r="EM44" s="3">
        <f t="shared" si="137"/>
        <v>0</v>
      </c>
      <c r="EN44" s="3">
        <f t="shared" si="138"/>
        <v>2.8000000000000001E-2</v>
      </c>
      <c r="EO44" s="3">
        <f t="shared" si="139"/>
        <v>32.027999999999999</v>
      </c>
      <c r="EP44" s="3">
        <f t="shared" si="140"/>
        <v>32</v>
      </c>
      <c r="EQ44" s="3">
        <f t="shared" si="141"/>
        <v>0</v>
      </c>
      <c r="ER44" s="3">
        <f t="shared" si="142"/>
        <v>2.7E-2</v>
      </c>
      <c r="ES44" s="3">
        <f t="shared" si="143"/>
        <v>32.027000000000001</v>
      </c>
      <c r="ET44" s="3">
        <f t="shared" si="144"/>
        <v>32</v>
      </c>
      <c r="EX44" s="3">
        <f t="shared" si="145"/>
        <v>0</v>
      </c>
      <c r="EY44" s="3" t="str">
        <f t="shared" si="146"/>
        <v>NO</v>
      </c>
      <c r="EZ44" s="3">
        <f t="shared" si="147"/>
        <v>1000</v>
      </c>
      <c r="FA44" s="3" t="str">
        <f t="shared" si="148"/>
        <v>YES</v>
      </c>
      <c r="FC44" s="3">
        <f t="shared" si="149"/>
        <v>0</v>
      </c>
      <c r="FD44" s="3">
        <f t="shared" si="150"/>
        <v>1.9E-2</v>
      </c>
      <c r="FE44" s="3">
        <f t="shared" si="151"/>
        <v>31.018999999999998</v>
      </c>
      <c r="FF44" s="3">
        <f t="shared" si="152"/>
        <v>31</v>
      </c>
      <c r="FG44" s="3">
        <f t="shared" si="153"/>
        <v>0</v>
      </c>
      <c r="FH44" s="3">
        <f t="shared" si="154"/>
        <v>1.7000000000000001E-2</v>
      </c>
      <c r="FI44" s="3">
        <f t="shared" si="155"/>
        <v>31.016999999999999</v>
      </c>
      <c r="FJ44" s="3">
        <f t="shared" si="156"/>
        <v>31</v>
      </c>
      <c r="FK44" s="3">
        <f t="shared" si="157"/>
        <v>0</v>
      </c>
      <c r="FL44" s="3">
        <f t="shared" si="158"/>
        <v>2.1999999999999999E-2</v>
      </c>
      <c r="FM44" s="3">
        <f t="shared" si="159"/>
        <v>31.021999999999998</v>
      </c>
      <c r="FN44" s="3">
        <f t="shared" si="160"/>
        <v>31</v>
      </c>
      <c r="FO44" s="3">
        <f t="shared" si="161"/>
        <v>0</v>
      </c>
      <c r="FP44" s="3">
        <f t="shared" si="162"/>
        <v>2.8000000000000001E-2</v>
      </c>
      <c r="FQ44" s="3">
        <f t="shared" si="163"/>
        <v>31.027999999999999</v>
      </c>
      <c r="FR44" s="3">
        <f t="shared" si="164"/>
        <v>31</v>
      </c>
      <c r="FS44" s="3">
        <f t="shared" si="165"/>
        <v>0</v>
      </c>
      <c r="FT44" s="3">
        <f t="shared" si="166"/>
        <v>0.03</v>
      </c>
      <c r="FU44" s="3">
        <f t="shared" si="167"/>
        <v>31.03</v>
      </c>
      <c r="FV44" s="3">
        <f t="shared" si="168"/>
        <v>31</v>
      </c>
      <c r="FW44" s="3">
        <f t="shared" si="169"/>
        <v>0</v>
      </c>
      <c r="FX44" s="3">
        <f t="shared" si="170"/>
        <v>2.7E-2</v>
      </c>
      <c r="FY44" s="3">
        <f t="shared" si="171"/>
        <v>31.027000000000001</v>
      </c>
      <c r="FZ44" s="3">
        <f t="shared" si="172"/>
        <v>31</v>
      </c>
      <c r="GA44" s="3">
        <f t="shared" si="173"/>
        <v>0</v>
      </c>
      <c r="GB44" s="3">
        <f t="shared" si="174"/>
        <v>2.5999999999999999E-2</v>
      </c>
      <c r="GC44" s="3">
        <f t="shared" si="175"/>
        <v>31.026</v>
      </c>
      <c r="GD44" s="3">
        <f t="shared" si="176"/>
        <v>31</v>
      </c>
      <c r="GG44" s="3">
        <f t="shared" si="177"/>
        <v>0</v>
      </c>
      <c r="GH44" s="3">
        <f t="shared" si="178"/>
        <v>1.6E-2</v>
      </c>
      <c r="GI44" s="3">
        <f t="shared" si="179"/>
        <v>31.015999999999998</v>
      </c>
      <c r="GJ44" s="3">
        <f t="shared" si="180"/>
        <v>32</v>
      </c>
      <c r="GK44" s="3">
        <f t="shared" si="181"/>
        <v>0</v>
      </c>
      <c r="GL44" s="3">
        <f t="shared" si="182"/>
        <v>0.01</v>
      </c>
      <c r="GM44" s="3">
        <f t="shared" si="183"/>
        <v>32.01</v>
      </c>
      <c r="GN44" s="3">
        <f t="shared" si="184"/>
        <v>32</v>
      </c>
      <c r="GO44" s="3">
        <f t="shared" si="185"/>
        <v>0</v>
      </c>
      <c r="GP44" s="3">
        <f t="shared" si="186"/>
        <v>1.2E-2</v>
      </c>
      <c r="GQ44" s="3">
        <f t="shared" si="187"/>
        <v>32.012</v>
      </c>
      <c r="GR44" s="3">
        <f t="shared" si="188"/>
        <v>32</v>
      </c>
      <c r="GS44" s="3">
        <f t="shared" si="189"/>
        <v>0</v>
      </c>
      <c r="GT44" s="3">
        <f t="shared" si="190"/>
        <v>2.1999999999999999E-2</v>
      </c>
      <c r="GU44" s="3">
        <f t="shared" si="191"/>
        <v>32.021999999999998</v>
      </c>
      <c r="GV44" s="3">
        <f t="shared" si="192"/>
        <v>32</v>
      </c>
      <c r="GW44" s="3">
        <f t="shared" si="193"/>
        <v>0</v>
      </c>
      <c r="GX44" s="3">
        <f t="shared" si="194"/>
        <v>2.5999999999999999E-2</v>
      </c>
      <c r="GY44" s="3">
        <f t="shared" si="195"/>
        <v>32.026000000000003</v>
      </c>
      <c r="GZ44" s="3">
        <f t="shared" si="196"/>
        <v>32</v>
      </c>
      <c r="HA44" s="3">
        <f t="shared" si="197"/>
        <v>0</v>
      </c>
      <c r="HB44" s="3">
        <f t="shared" si="198"/>
        <v>0.02</v>
      </c>
      <c r="HC44" s="3">
        <f t="shared" si="199"/>
        <v>32.020000000000003</v>
      </c>
      <c r="HD44" s="3">
        <f t="shared" si="200"/>
        <v>32</v>
      </c>
      <c r="HE44" s="3">
        <f t="shared" si="201"/>
        <v>0</v>
      </c>
      <c r="HF44" s="3">
        <f t="shared" si="202"/>
        <v>2.3E-2</v>
      </c>
      <c r="HG44" s="3">
        <f t="shared" si="203"/>
        <v>32.023000000000003</v>
      </c>
      <c r="HH44" s="3">
        <f t="shared" si="204"/>
        <v>32</v>
      </c>
    </row>
    <row r="45" spans="1:216" x14ac:dyDescent="0.2">
      <c r="A45" s="3">
        <f t="shared" si="60"/>
        <v>32</v>
      </c>
      <c r="B45" s="12">
        <v>43</v>
      </c>
      <c r="C45" s="21"/>
      <c r="D45" s="21"/>
      <c r="E45" s="21"/>
      <c r="F45" s="12"/>
      <c r="G45" s="12"/>
      <c r="H45" s="12"/>
      <c r="I45" s="12"/>
      <c r="J45" s="12"/>
      <c r="K45" s="12"/>
      <c r="L45" s="12"/>
      <c r="M45" s="12"/>
      <c r="N45" s="12"/>
      <c r="O45" s="12"/>
      <c r="P45" s="12"/>
      <c r="Q45" s="12"/>
      <c r="R45" s="12"/>
      <c r="S45" s="12"/>
      <c r="T45" s="12"/>
      <c r="U45" s="12"/>
      <c r="V45" s="12"/>
      <c r="W45" s="12"/>
      <c r="X45" s="12"/>
      <c r="Y45" s="13">
        <f t="shared" si="61"/>
        <v>1000</v>
      </c>
      <c r="Z45" s="12"/>
      <c r="AA45" s="12"/>
      <c r="AB45" s="12"/>
      <c r="AC45" s="12"/>
      <c r="AD45" s="12"/>
      <c r="AE45" s="12"/>
      <c r="AF45" s="12"/>
      <c r="AG45" s="12"/>
      <c r="AH45" s="12"/>
      <c r="AI45" s="12"/>
      <c r="AJ45" s="13">
        <f t="shared" si="62"/>
        <v>0</v>
      </c>
      <c r="AK45" s="13">
        <f t="shared" si="63"/>
        <v>1000</v>
      </c>
      <c r="AL45" s="12"/>
      <c r="AM45" s="12"/>
      <c r="AN45" s="12"/>
      <c r="AO45" s="12"/>
      <c r="AP45" s="12"/>
      <c r="AQ45" s="12"/>
      <c r="AR45" s="12"/>
      <c r="AS45" s="12"/>
      <c r="AT45" s="12"/>
      <c r="AU45" s="12"/>
      <c r="AV45" s="13">
        <f t="shared" si="64"/>
        <v>0</v>
      </c>
      <c r="AW45" s="13">
        <f t="shared" si="65"/>
        <v>1000</v>
      </c>
      <c r="AX45" s="12"/>
      <c r="AY45" s="12"/>
      <c r="AZ45" s="12"/>
      <c r="BA45" s="12"/>
      <c r="BB45" s="12"/>
      <c r="BC45" s="12"/>
      <c r="BD45" s="12"/>
      <c r="BE45" s="12"/>
      <c r="BF45" s="12"/>
      <c r="BG45" s="12"/>
      <c r="BH45" s="13">
        <f t="shared" si="66"/>
        <v>0</v>
      </c>
      <c r="BI45" s="13">
        <f t="shared" si="67"/>
        <v>1000</v>
      </c>
      <c r="BJ45" s="13">
        <f t="shared" si="68"/>
        <v>32</v>
      </c>
      <c r="BK45" s="13">
        <f t="shared" si="69"/>
        <v>31</v>
      </c>
      <c r="BL45" s="13">
        <f t="shared" si="70"/>
        <v>32</v>
      </c>
      <c r="BM45" s="13">
        <f t="shared" si="71"/>
        <v>32</v>
      </c>
      <c r="BN45" s="13">
        <f t="shared" si="72"/>
        <v>31</v>
      </c>
      <c r="BO45" s="13">
        <f t="shared" si="73"/>
        <v>31</v>
      </c>
      <c r="BP45" s="13">
        <f t="shared" si="74"/>
        <v>31</v>
      </c>
      <c r="BQ45" s="13">
        <f t="shared" si="75"/>
        <v>31</v>
      </c>
      <c r="BR45" s="13" t="str">
        <f>IF($M45=Constants!$D$2,RANK($BM45,$BM$4:$BM$60,1),"-")</f>
        <v>-</v>
      </c>
      <c r="BS45" s="13" t="str">
        <f t="shared" si="76"/>
        <v/>
      </c>
      <c r="BT45" s="13" t="str">
        <f>IF($N45=Constants!$B$2,RANK($BM45,$BM$4:$BM$60,1),"-")</f>
        <v>-</v>
      </c>
      <c r="BU45" s="13" t="str">
        <f t="shared" si="77"/>
        <v/>
      </c>
      <c r="BV45" s="13" t="str">
        <f>IF($N45=Constants!$B$3,RANK($BM45,$BM$4:$BM$60,1),"-")</f>
        <v>-</v>
      </c>
      <c r="BW45" s="13" t="str">
        <f t="shared" si="78"/>
        <v/>
      </c>
      <c r="BX45" s="13" t="str">
        <f>IF($N45=Constants!$B$4,RANK($BM45,$BM$4:$BM$60,1),"-")</f>
        <v>-</v>
      </c>
      <c r="BY45" s="13" t="str">
        <f t="shared" si="79"/>
        <v/>
      </c>
      <c r="BZ45" s="13" t="str">
        <f>IF($M45=Constants!$D$3,RANK($BM45,$BM$4:$BM$60,1),"-")</f>
        <v>-</v>
      </c>
      <c r="CA45" s="13" t="str">
        <f t="shared" si="80"/>
        <v/>
      </c>
      <c r="CB45" s="13" t="str">
        <f>IF($N45=Constants!$B$5,RANK($BM45,$BM$4:$BM$60,1),"-")</f>
        <v>-</v>
      </c>
      <c r="CC45" s="13" t="str">
        <f t="shared" si="81"/>
        <v/>
      </c>
      <c r="CD45" s="13" t="str">
        <f>IF($N45=Constants!$B$6,RANK($BM45,$BM$4:$BM$60,1),"-")</f>
        <v>-</v>
      </c>
      <c r="CE45" s="13" t="str">
        <f t="shared" si="82"/>
        <v/>
      </c>
      <c r="CF45" s="13" t="str">
        <f>IF($N45=Constants!$B$7,RANK($BM45,$BM$4:$BM$60,1),"-")</f>
        <v>-</v>
      </c>
      <c r="CG45" s="13" t="str">
        <f t="shared" si="83"/>
        <v/>
      </c>
      <c r="CH45" s="13" t="str">
        <f>IF($G45=Constants!$C$4,RANK($BM45,$BM$4:$BM$60,1),"-")</f>
        <v>-</v>
      </c>
      <c r="CI45" s="13" t="str">
        <f t="shared" si="84"/>
        <v xml:space="preserve"> </v>
      </c>
      <c r="CJ45" s="13" t="str">
        <f>IF($G45=Constants!$C$2,RANK($BM45,$BM$4:$BM$60,1),"-")</f>
        <v>-</v>
      </c>
      <c r="CK45" s="13" t="str">
        <f t="shared" si="85"/>
        <v xml:space="preserve"> </v>
      </c>
      <c r="CL45" s="13" t="str">
        <f t="shared" si="86"/>
        <v/>
      </c>
      <c r="CM45" s="13" t="str">
        <f t="shared" si="87"/>
        <v xml:space="preserve"> </v>
      </c>
      <c r="CN45" s="13" t="str">
        <f t="shared" si="88"/>
        <v xml:space="preserve"> </v>
      </c>
      <c r="CP45" s="3">
        <f t="shared" si="89"/>
        <v>0</v>
      </c>
      <c r="CQ45" s="3">
        <f t="shared" si="90"/>
        <v>2.1999999999999999E-2</v>
      </c>
      <c r="CR45" s="3">
        <f t="shared" si="91"/>
        <v>31.021999999999998</v>
      </c>
      <c r="CS45" s="3">
        <f t="shared" si="92"/>
        <v>32</v>
      </c>
      <c r="CT45" s="3">
        <f t="shared" si="93"/>
        <v>0</v>
      </c>
      <c r="CU45" s="3">
        <f t="shared" si="94"/>
        <v>2.4E-2</v>
      </c>
      <c r="CV45" s="3">
        <f t="shared" si="95"/>
        <v>32.024000000000001</v>
      </c>
      <c r="CW45" s="3">
        <f t="shared" si="96"/>
        <v>32</v>
      </c>
      <c r="CX45" s="3">
        <f t="shared" si="97"/>
        <v>0</v>
      </c>
      <c r="CY45" s="3">
        <f t="shared" si="98"/>
        <v>2.4E-2</v>
      </c>
      <c r="CZ45" s="3">
        <f t="shared" si="99"/>
        <v>32.024000000000001</v>
      </c>
      <c r="DA45" s="3">
        <f t="shared" si="100"/>
        <v>32</v>
      </c>
      <c r="DB45" s="3">
        <f t="shared" si="101"/>
        <v>0</v>
      </c>
      <c r="DC45" s="3">
        <f t="shared" si="102"/>
        <v>2.9000000000000001E-2</v>
      </c>
      <c r="DD45" s="3">
        <f t="shared" si="103"/>
        <v>32.029000000000003</v>
      </c>
      <c r="DE45" s="3">
        <f t="shared" si="104"/>
        <v>32</v>
      </c>
      <c r="DF45" s="3">
        <f t="shared" si="105"/>
        <v>0</v>
      </c>
      <c r="DG45" s="3">
        <f t="shared" si="106"/>
        <v>3.1E-2</v>
      </c>
      <c r="DH45" s="3">
        <f t="shared" si="107"/>
        <v>32.030999999999999</v>
      </c>
      <c r="DI45" s="3">
        <f t="shared" si="108"/>
        <v>32</v>
      </c>
      <c r="DJ45" s="3">
        <f t="shared" si="109"/>
        <v>0</v>
      </c>
      <c r="DK45" s="3">
        <f t="shared" si="110"/>
        <v>2.8000000000000001E-2</v>
      </c>
      <c r="DL45" s="3">
        <f t="shared" si="111"/>
        <v>32.027999999999999</v>
      </c>
      <c r="DM45" s="3">
        <f t="shared" si="112"/>
        <v>32</v>
      </c>
      <c r="DN45" s="3">
        <f t="shared" si="113"/>
        <v>0</v>
      </c>
      <c r="DO45" s="3">
        <f t="shared" si="114"/>
        <v>2.7E-2</v>
      </c>
      <c r="DP45" s="3">
        <f t="shared" si="115"/>
        <v>32.027000000000001</v>
      </c>
      <c r="DQ45" s="3">
        <f t="shared" si="116"/>
        <v>32</v>
      </c>
      <c r="DS45" s="3">
        <f t="shared" si="117"/>
        <v>0</v>
      </c>
      <c r="DT45" s="3">
        <f t="shared" si="118"/>
        <v>2.1999999999999999E-2</v>
      </c>
      <c r="DU45" s="3">
        <f t="shared" si="119"/>
        <v>31.021999999999998</v>
      </c>
      <c r="DV45" s="3">
        <f t="shared" si="120"/>
        <v>32</v>
      </c>
      <c r="DW45" s="3">
        <f t="shared" si="121"/>
        <v>0</v>
      </c>
      <c r="DX45" s="3">
        <f t="shared" si="122"/>
        <v>2.4E-2</v>
      </c>
      <c r="DY45" s="3">
        <f t="shared" si="123"/>
        <v>32.024000000000001</v>
      </c>
      <c r="DZ45" s="3">
        <f t="shared" si="124"/>
        <v>32</v>
      </c>
      <c r="EA45" s="3">
        <f t="shared" si="125"/>
        <v>0</v>
      </c>
      <c r="EB45" s="3">
        <f t="shared" si="126"/>
        <v>2.4E-2</v>
      </c>
      <c r="EC45" s="3">
        <f t="shared" si="127"/>
        <v>32.024000000000001</v>
      </c>
      <c r="ED45" s="3">
        <f t="shared" si="128"/>
        <v>32</v>
      </c>
      <c r="EE45" s="3">
        <f t="shared" si="129"/>
        <v>0</v>
      </c>
      <c r="EF45" s="3">
        <f t="shared" si="130"/>
        <v>2.9000000000000001E-2</v>
      </c>
      <c r="EG45" s="3">
        <f t="shared" si="131"/>
        <v>32.029000000000003</v>
      </c>
      <c r="EH45" s="3">
        <f t="shared" si="132"/>
        <v>32</v>
      </c>
      <c r="EI45" s="3">
        <f t="shared" si="133"/>
        <v>0</v>
      </c>
      <c r="EJ45" s="3">
        <f t="shared" si="134"/>
        <v>3.1E-2</v>
      </c>
      <c r="EK45" s="3">
        <f t="shared" si="135"/>
        <v>32.030999999999999</v>
      </c>
      <c r="EL45" s="3">
        <f t="shared" si="136"/>
        <v>32</v>
      </c>
      <c r="EM45" s="3">
        <f t="shared" si="137"/>
        <v>0</v>
      </c>
      <c r="EN45" s="3">
        <f t="shared" si="138"/>
        <v>2.8000000000000001E-2</v>
      </c>
      <c r="EO45" s="3">
        <f t="shared" si="139"/>
        <v>32.027999999999999</v>
      </c>
      <c r="EP45" s="3">
        <f t="shared" si="140"/>
        <v>32</v>
      </c>
      <c r="EQ45" s="3">
        <f t="shared" si="141"/>
        <v>0</v>
      </c>
      <c r="ER45" s="3">
        <f t="shared" si="142"/>
        <v>2.7E-2</v>
      </c>
      <c r="ES45" s="3">
        <f t="shared" si="143"/>
        <v>32.027000000000001</v>
      </c>
      <c r="ET45" s="3">
        <f t="shared" si="144"/>
        <v>32</v>
      </c>
      <c r="EX45" s="3">
        <f t="shared" si="145"/>
        <v>0</v>
      </c>
      <c r="EY45" s="3" t="str">
        <f t="shared" si="146"/>
        <v>NO</v>
      </c>
      <c r="EZ45" s="3">
        <f t="shared" si="147"/>
        <v>1000</v>
      </c>
      <c r="FA45" s="3" t="str">
        <f t="shared" si="148"/>
        <v>YES</v>
      </c>
      <c r="FC45" s="3">
        <f t="shared" si="149"/>
        <v>0</v>
      </c>
      <c r="FD45" s="3">
        <f t="shared" si="150"/>
        <v>1.9E-2</v>
      </c>
      <c r="FE45" s="3">
        <f t="shared" si="151"/>
        <v>31.018999999999998</v>
      </c>
      <c r="FF45" s="3">
        <f t="shared" si="152"/>
        <v>31</v>
      </c>
      <c r="FG45" s="3">
        <f t="shared" si="153"/>
        <v>0</v>
      </c>
      <c r="FH45" s="3">
        <f t="shared" si="154"/>
        <v>1.7000000000000001E-2</v>
      </c>
      <c r="FI45" s="3">
        <f t="shared" si="155"/>
        <v>31.016999999999999</v>
      </c>
      <c r="FJ45" s="3">
        <f t="shared" si="156"/>
        <v>31</v>
      </c>
      <c r="FK45" s="3">
        <f t="shared" si="157"/>
        <v>0</v>
      </c>
      <c r="FL45" s="3">
        <f t="shared" si="158"/>
        <v>2.1999999999999999E-2</v>
      </c>
      <c r="FM45" s="3">
        <f t="shared" si="159"/>
        <v>31.021999999999998</v>
      </c>
      <c r="FN45" s="3">
        <f t="shared" si="160"/>
        <v>31</v>
      </c>
      <c r="FO45" s="3">
        <f t="shared" si="161"/>
        <v>0</v>
      </c>
      <c r="FP45" s="3">
        <f t="shared" si="162"/>
        <v>2.8000000000000001E-2</v>
      </c>
      <c r="FQ45" s="3">
        <f t="shared" si="163"/>
        <v>31.027999999999999</v>
      </c>
      <c r="FR45" s="3">
        <f t="shared" si="164"/>
        <v>31</v>
      </c>
      <c r="FS45" s="3">
        <f t="shared" si="165"/>
        <v>0</v>
      </c>
      <c r="FT45" s="3">
        <f t="shared" si="166"/>
        <v>0.03</v>
      </c>
      <c r="FU45" s="3">
        <f t="shared" si="167"/>
        <v>31.03</v>
      </c>
      <c r="FV45" s="3">
        <f t="shared" si="168"/>
        <v>31</v>
      </c>
      <c r="FW45" s="3">
        <f t="shared" si="169"/>
        <v>0</v>
      </c>
      <c r="FX45" s="3">
        <f t="shared" si="170"/>
        <v>2.7E-2</v>
      </c>
      <c r="FY45" s="3">
        <f t="shared" si="171"/>
        <v>31.027000000000001</v>
      </c>
      <c r="FZ45" s="3">
        <f t="shared" si="172"/>
        <v>31</v>
      </c>
      <c r="GA45" s="3">
        <f t="shared" si="173"/>
        <v>0</v>
      </c>
      <c r="GB45" s="3">
        <f t="shared" si="174"/>
        <v>2.5999999999999999E-2</v>
      </c>
      <c r="GC45" s="3">
        <f t="shared" si="175"/>
        <v>31.026</v>
      </c>
      <c r="GD45" s="3">
        <f t="shared" si="176"/>
        <v>31</v>
      </c>
      <c r="GG45" s="3">
        <f t="shared" si="177"/>
        <v>0</v>
      </c>
      <c r="GH45" s="3">
        <f t="shared" si="178"/>
        <v>1.6E-2</v>
      </c>
      <c r="GI45" s="3">
        <f t="shared" si="179"/>
        <v>31.015999999999998</v>
      </c>
      <c r="GJ45" s="3">
        <f t="shared" si="180"/>
        <v>32</v>
      </c>
      <c r="GK45" s="3">
        <f t="shared" si="181"/>
        <v>0</v>
      </c>
      <c r="GL45" s="3">
        <f t="shared" si="182"/>
        <v>0.01</v>
      </c>
      <c r="GM45" s="3">
        <f t="shared" si="183"/>
        <v>32.01</v>
      </c>
      <c r="GN45" s="3">
        <f t="shared" si="184"/>
        <v>32</v>
      </c>
      <c r="GO45" s="3">
        <f t="shared" si="185"/>
        <v>0</v>
      </c>
      <c r="GP45" s="3">
        <f t="shared" si="186"/>
        <v>1.2E-2</v>
      </c>
      <c r="GQ45" s="3">
        <f t="shared" si="187"/>
        <v>32.012</v>
      </c>
      <c r="GR45" s="3">
        <f t="shared" si="188"/>
        <v>32</v>
      </c>
      <c r="GS45" s="3">
        <f t="shared" si="189"/>
        <v>0</v>
      </c>
      <c r="GT45" s="3">
        <f t="shared" si="190"/>
        <v>2.1999999999999999E-2</v>
      </c>
      <c r="GU45" s="3">
        <f t="shared" si="191"/>
        <v>32.021999999999998</v>
      </c>
      <c r="GV45" s="3">
        <f t="shared" si="192"/>
        <v>32</v>
      </c>
      <c r="GW45" s="3">
        <f t="shared" si="193"/>
        <v>0</v>
      </c>
      <c r="GX45" s="3">
        <f t="shared" si="194"/>
        <v>2.5999999999999999E-2</v>
      </c>
      <c r="GY45" s="3">
        <f t="shared" si="195"/>
        <v>32.026000000000003</v>
      </c>
      <c r="GZ45" s="3">
        <f t="shared" si="196"/>
        <v>32</v>
      </c>
      <c r="HA45" s="3">
        <f t="shared" si="197"/>
        <v>0</v>
      </c>
      <c r="HB45" s="3">
        <f t="shared" si="198"/>
        <v>0.02</v>
      </c>
      <c r="HC45" s="3">
        <f t="shared" si="199"/>
        <v>32.020000000000003</v>
      </c>
      <c r="HD45" s="3">
        <f t="shared" si="200"/>
        <v>32</v>
      </c>
      <c r="HE45" s="3">
        <f t="shared" si="201"/>
        <v>0</v>
      </c>
      <c r="HF45" s="3">
        <f t="shared" si="202"/>
        <v>2.3E-2</v>
      </c>
      <c r="HG45" s="3">
        <f t="shared" si="203"/>
        <v>32.023000000000003</v>
      </c>
      <c r="HH45" s="3">
        <f t="shared" si="204"/>
        <v>32</v>
      </c>
    </row>
    <row r="46" spans="1:216" x14ac:dyDescent="0.2">
      <c r="A46" s="3">
        <f t="shared" si="60"/>
        <v>32</v>
      </c>
      <c r="B46" s="12">
        <v>44</v>
      </c>
      <c r="C46" s="21"/>
      <c r="D46" s="21"/>
      <c r="E46" s="21"/>
      <c r="F46" s="12"/>
      <c r="G46" s="12"/>
      <c r="H46" s="12"/>
      <c r="I46" s="12"/>
      <c r="J46" s="12"/>
      <c r="K46" s="12"/>
      <c r="L46" s="12"/>
      <c r="M46" s="12"/>
      <c r="N46" s="12"/>
      <c r="O46" s="12"/>
      <c r="P46" s="12"/>
      <c r="Q46" s="12"/>
      <c r="R46" s="12"/>
      <c r="S46" s="12"/>
      <c r="T46" s="12"/>
      <c r="U46" s="12"/>
      <c r="V46" s="12"/>
      <c r="W46" s="12"/>
      <c r="X46" s="12"/>
      <c r="Y46" s="13">
        <f t="shared" si="61"/>
        <v>1000</v>
      </c>
      <c r="Z46" s="12"/>
      <c r="AA46" s="12"/>
      <c r="AB46" s="12"/>
      <c r="AC46" s="12"/>
      <c r="AD46" s="12"/>
      <c r="AE46" s="12"/>
      <c r="AF46" s="12"/>
      <c r="AG46" s="12"/>
      <c r="AH46" s="12"/>
      <c r="AI46" s="12"/>
      <c r="AJ46" s="13">
        <f t="shared" si="62"/>
        <v>0</v>
      </c>
      <c r="AK46" s="13">
        <f t="shared" si="63"/>
        <v>1000</v>
      </c>
      <c r="AL46" s="12"/>
      <c r="AM46" s="12"/>
      <c r="AN46" s="12"/>
      <c r="AO46" s="12"/>
      <c r="AP46" s="12"/>
      <c r="AQ46" s="12"/>
      <c r="AR46" s="12"/>
      <c r="AS46" s="12"/>
      <c r="AT46" s="12"/>
      <c r="AU46" s="12"/>
      <c r="AV46" s="13">
        <f t="shared" si="64"/>
        <v>0</v>
      </c>
      <c r="AW46" s="13">
        <f t="shared" si="65"/>
        <v>1000</v>
      </c>
      <c r="AX46" s="12"/>
      <c r="AY46" s="12"/>
      <c r="AZ46" s="12"/>
      <c r="BA46" s="12"/>
      <c r="BB46" s="12"/>
      <c r="BC46" s="12"/>
      <c r="BD46" s="12"/>
      <c r="BE46" s="12"/>
      <c r="BF46" s="12"/>
      <c r="BG46" s="12"/>
      <c r="BH46" s="13">
        <f t="shared" si="66"/>
        <v>0</v>
      </c>
      <c r="BI46" s="13">
        <f t="shared" si="67"/>
        <v>1000</v>
      </c>
      <c r="BJ46" s="13">
        <f t="shared" si="68"/>
        <v>32</v>
      </c>
      <c r="BK46" s="13">
        <f t="shared" si="69"/>
        <v>31</v>
      </c>
      <c r="BL46" s="13">
        <f t="shared" si="70"/>
        <v>32</v>
      </c>
      <c r="BM46" s="13">
        <f t="shared" si="71"/>
        <v>32</v>
      </c>
      <c r="BN46" s="13">
        <f t="shared" si="72"/>
        <v>31</v>
      </c>
      <c r="BO46" s="13">
        <f t="shared" si="73"/>
        <v>31</v>
      </c>
      <c r="BP46" s="13">
        <f t="shared" si="74"/>
        <v>31</v>
      </c>
      <c r="BQ46" s="13">
        <f t="shared" si="75"/>
        <v>31</v>
      </c>
      <c r="BR46" s="13" t="str">
        <f>IF($M46=Constants!$D$2,RANK($BM46,$BM$4:$BM$60,1),"-")</f>
        <v>-</v>
      </c>
      <c r="BS46" s="13" t="str">
        <f t="shared" si="76"/>
        <v/>
      </c>
      <c r="BT46" s="13" t="str">
        <f>IF($N46=Constants!$B$2,RANK($BM46,$BM$4:$BM$60,1),"-")</f>
        <v>-</v>
      </c>
      <c r="BU46" s="13" t="str">
        <f t="shared" si="77"/>
        <v/>
      </c>
      <c r="BV46" s="13" t="str">
        <f>IF($N46=Constants!$B$3,RANK($BM46,$BM$4:$BM$60,1),"-")</f>
        <v>-</v>
      </c>
      <c r="BW46" s="13" t="str">
        <f t="shared" si="78"/>
        <v/>
      </c>
      <c r="BX46" s="13" t="str">
        <f>IF($N46=Constants!$B$4,RANK($BM46,$BM$4:$BM$60,1),"-")</f>
        <v>-</v>
      </c>
      <c r="BY46" s="13" t="str">
        <f t="shared" si="79"/>
        <v/>
      </c>
      <c r="BZ46" s="13" t="str">
        <f>IF($M46=Constants!$D$3,RANK($BM46,$BM$4:$BM$60,1),"-")</f>
        <v>-</v>
      </c>
      <c r="CA46" s="13" t="str">
        <f t="shared" si="80"/>
        <v/>
      </c>
      <c r="CB46" s="13" t="str">
        <f>IF($N46=Constants!$B$5,RANK($BM46,$BM$4:$BM$60,1),"-")</f>
        <v>-</v>
      </c>
      <c r="CC46" s="13" t="str">
        <f t="shared" si="81"/>
        <v/>
      </c>
      <c r="CD46" s="13" t="str">
        <f>IF($N46=Constants!$B$6,RANK($BM46,$BM$4:$BM$60,1),"-")</f>
        <v>-</v>
      </c>
      <c r="CE46" s="13" t="str">
        <f t="shared" si="82"/>
        <v/>
      </c>
      <c r="CF46" s="13" t="str">
        <f>IF($N46=Constants!$B$7,RANK($BM46,$BM$4:$BM$60,1),"-")</f>
        <v>-</v>
      </c>
      <c r="CG46" s="13" t="str">
        <f t="shared" si="83"/>
        <v/>
      </c>
      <c r="CH46" s="13" t="str">
        <f>IF($G46=Constants!$C$4,RANK($BM46,$BM$4:$BM$60,1),"-")</f>
        <v>-</v>
      </c>
      <c r="CI46" s="13" t="str">
        <f t="shared" si="84"/>
        <v xml:space="preserve"> </v>
      </c>
      <c r="CJ46" s="13" t="str">
        <f>IF($G46=Constants!$C$2,RANK($BM46,$BM$4:$BM$60,1),"-")</f>
        <v>-</v>
      </c>
      <c r="CK46" s="13" t="str">
        <f t="shared" si="85"/>
        <v xml:space="preserve"> </v>
      </c>
      <c r="CL46" s="13" t="str">
        <f t="shared" si="86"/>
        <v/>
      </c>
      <c r="CM46" s="13" t="str">
        <f t="shared" si="87"/>
        <v xml:space="preserve"> </v>
      </c>
      <c r="CN46" s="13" t="str">
        <f t="shared" si="88"/>
        <v xml:space="preserve"> </v>
      </c>
      <c r="CP46" s="3">
        <f t="shared" si="89"/>
        <v>0</v>
      </c>
      <c r="CQ46" s="3">
        <f t="shared" si="90"/>
        <v>2.1999999999999999E-2</v>
      </c>
      <c r="CR46" s="3">
        <f t="shared" si="91"/>
        <v>31.021999999999998</v>
      </c>
      <c r="CS46" s="3">
        <f t="shared" si="92"/>
        <v>32</v>
      </c>
      <c r="CT46" s="3">
        <f t="shared" si="93"/>
        <v>0</v>
      </c>
      <c r="CU46" s="3">
        <f t="shared" si="94"/>
        <v>2.4E-2</v>
      </c>
      <c r="CV46" s="3">
        <f t="shared" si="95"/>
        <v>32.024000000000001</v>
      </c>
      <c r="CW46" s="3">
        <f t="shared" si="96"/>
        <v>32</v>
      </c>
      <c r="CX46" s="3">
        <f t="shared" si="97"/>
        <v>0</v>
      </c>
      <c r="CY46" s="3">
        <f t="shared" si="98"/>
        <v>2.4E-2</v>
      </c>
      <c r="CZ46" s="3">
        <f t="shared" si="99"/>
        <v>32.024000000000001</v>
      </c>
      <c r="DA46" s="3">
        <f t="shared" si="100"/>
        <v>32</v>
      </c>
      <c r="DB46" s="3">
        <f t="shared" si="101"/>
        <v>0</v>
      </c>
      <c r="DC46" s="3">
        <f t="shared" si="102"/>
        <v>2.9000000000000001E-2</v>
      </c>
      <c r="DD46" s="3">
        <f t="shared" si="103"/>
        <v>32.029000000000003</v>
      </c>
      <c r="DE46" s="3">
        <f t="shared" si="104"/>
        <v>32</v>
      </c>
      <c r="DF46" s="3">
        <f t="shared" si="105"/>
        <v>0</v>
      </c>
      <c r="DG46" s="3">
        <f t="shared" si="106"/>
        <v>3.1E-2</v>
      </c>
      <c r="DH46" s="3">
        <f t="shared" si="107"/>
        <v>32.030999999999999</v>
      </c>
      <c r="DI46" s="3">
        <f t="shared" si="108"/>
        <v>32</v>
      </c>
      <c r="DJ46" s="3">
        <f t="shared" si="109"/>
        <v>0</v>
      </c>
      <c r="DK46" s="3">
        <f t="shared" si="110"/>
        <v>2.8000000000000001E-2</v>
      </c>
      <c r="DL46" s="3">
        <f t="shared" si="111"/>
        <v>32.027999999999999</v>
      </c>
      <c r="DM46" s="3">
        <f t="shared" si="112"/>
        <v>32</v>
      </c>
      <c r="DN46" s="3">
        <f t="shared" si="113"/>
        <v>0</v>
      </c>
      <c r="DO46" s="3">
        <f t="shared" si="114"/>
        <v>2.7E-2</v>
      </c>
      <c r="DP46" s="3">
        <f t="shared" si="115"/>
        <v>32.027000000000001</v>
      </c>
      <c r="DQ46" s="3">
        <f t="shared" si="116"/>
        <v>32</v>
      </c>
      <c r="DS46" s="3">
        <f t="shared" si="117"/>
        <v>0</v>
      </c>
      <c r="DT46" s="3">
        <f t="shared" si="118"/>
        <v>2.1999999999999999E-2</v>
      </c>
      <c r="DU46" s="3">
        <f t="shared" si="119"/>
        <v>31.021999999999998</v>
      </c>
      <c r="DV46" s="3">
        <f t="shared" si="120"/>
        <v>32</v>
      </c>
      <c r="DW46" s="3">
        <f t="shared" si="121"/>
        <v>0</v>
      </c>
      <c r="DX46" s="3">
        <f t="shared" si="122"/>
        <v>2.4E-2</v>
      </c>
      <c r="DY46" s="3">
        <f t="shared" si="123"/>
        <v>32.024000000000001</v>
      </c>
      <c r="DZ46" s="3">
        <f t="shared" si="124"/>
        <v>32</v>
      </c>
      <c r="EA46" s="3">
        <f t="shared" si="125"/>
        <v>0</v>
      </c>
      <c r="EB46" s="3">
        <f t="shared" si="126"/>
        <v>2.4E-2</v>
      </c>
      <c r="EC46" s="3">
        <f t="shared" si="127"/>
        <v>32.024000000000001</v>
      </c>
      <c r="ED46" s="3">
        <f t="shared" si="128"/>
        <v>32</v>
      </c>
      <c r="EE46" s="3">
        <f t="shared" si="129"/>
        <v>0</v>
      </c>
      <c r="EF46" s="3">
        <f t="shared" si="130"/>
        <v>2.9000000000000001E-2</v>
      </c>
      <c r="EG46" s="3">
        <f t="shared" si="131"/>
        <v>32.029000000000003</v>
      </c>
      <c r="EH46" s="3">
        <f t="shared" si="132"/>
        <v>32</v>
      </c>
      <c r="EI46" s="3">
        <f t="shared" si="133"/>
        <v>0</v>
      </c>
      <c r="EJ46" s="3">
        <f t="shared" si="134"/>
        <v>3.1E-2</v>
      </c>
      <c r="EK46" s="3">
        <f t="shared" si="135"/>
        <v>32.030999999999999</v>
      </c>
      <c r="EL46" s="3">
        <f t="shared" si="136"/>
        <v>32</v>
      </c>
      <c r="EM46" s="3">
        <f t="shared" si="137"/>
        <v>0</v>
      </c>
      <c r="EN46" s="3">
        <f t="shared" si="138"/>
        <v>2.8000000000000001E-2</v>
      </c>
      <c r="EO46" s="3">
        <f t="shared" si="139"/>
        <v>32.027999999999999</v>
      </c>
      <c r="EP46" s="3">
        <f t="shared" si="140"/>
        <v>32</v>
      </c>
      <c r="EQ46" s="3">
        <f t="shared" si="141"/>
        <v>0</v>
      </c>
      <c r="ER46" s="3">
        <f t="shared" si="142"/>
        <v>2.7E-2</v>
      </c>
      <c r="ES46" s="3">
        <f t="shared" si="143"/>
        <v>32.027000000000001</v>
      </c>
      <c r="ET46" s="3">
        <f t="shared" si="144"/>
        <v>32</v>
      </c>
      <c r="EX46" s="3">
        <f t="shared" si="145"/>
        <v>0</v>
      </c>
      <c r="EY46" s="3" t="str">
        <f t="shared" si="146"/>
        <v>NO</v>
      </c>
      <c r="EZ46" s="3">
        <f t="shared" si="147"/>
        <v>1000</v>
      </c>
      <c r="FA46" s="3" t="str">
        <f t="shared" si="148"/>
        <v>YES</v>
      </c>
      <c r="FC46" s="3">
        <f t="shared" si="149"/>
        <v>0</v>
      </c>
      <c r="FD46" s="3">
        <f t="shared" si="150"/>
        <v>1.9E-2</v>
      </c>
      <c r="FE46" s="3">
        <f t="shared" si="151"/>
        <v>31.018999999999998</v>
      </c>
      <c r="FF46" s="3">
        <f t="shared" si="152"/>
        <v>31</v>
      </c>
      <c r="FG46" s="3">
        <f t="shared" si="153"/>
        <v>0</v>
      </c>
      <c r="FH46" s="3">
        <f t="shared" si="154"/>
        <v>1.7000000000000001E-2</v>
      </c>
      <c r="FI46" s="3">
        <f t="shared" si="155"/>
        <v>31.016999999999999</v>
      </c>
      <c r="FJ46" s="3">
        <f t="shared" si="156"/>
        <v>31</v>
      </c>
      <c r="FK46" s="3">
        <f t="shared" si="157"/>
        <v>0</v>
      </c>
      <c r="FL46" s="3">
        <f t="shared" si="158"/>
        <v>2.1999999999999999E-2</v>
      </c>
      <c r="FM46" s="3">
        <f t="shared" si="159"/>
        <v>31.021999999999998</v>
      </c>
      <c r="FN46" s="3">
        <f t="shared" si="160"/>
        <v>31</v>
      </c>
      <c r="FO46" s="3">
        <f t="shared" si="161"/>
        <v>0</v>
      </c>
      <c r="FP46" s="3">
        <f t="shared" si="162"/>
        <v>2.8000000000000001E-2</v>
      </c>
      <c r="FQ46" s="3">
        <f t="shared" si="163"/>
        <v>31.027999999999999</v>
      </c>
      <c r="FR46" s="3">
        <f t="shared" si="164"/>
        <v>31</v>
      </c>
      <c r="FS46" s="3">
        <f t="shared" si="165"/>
        <v>0</v>
      </c>
      <c r="FT46" s="3">
        <f t="shared" si="166"/>
        <v>0.03</v>
      </c>
      <c r="FU46" s="3">
        <f t="shared" si="167"/>
        <v>31.03</v>
      </c>
      <c r="FV46" s="3">
        <f t="shared" si="168"/>
        <v>31</v>
      </c>
      <c r="FW46" s="3">
        <f t="shared" si="169"/>
        <v>0</v>
      </c>
      <c r="FX46" s="3">
        <f t="shared" si="170"/>
        <v>2.7E-2</v>
      </c>
      <c r="FY46" s="3">
        <f t="shared" si="171"/>
        <v>31.027000000000001</v>
      </c>
      <c r="FZ46" s="3">
        <f t="shared" si="172"/>
        <v>31</v>
      </c>
      <c r="GA46" s="3">
        <f t="shared" si="173"/>
        <v>0</v>
      </c>
      <c r="GB46" s="3">
        <f t="shared" si="174"/>
        <v>2.5999999999999999E-2</v>
      </c>
      <c r="GC46" s="3">
        <f t="shared" si="175"/>
        <v>31.026</v>
      </c>
      <c r="GD46" s="3">
        <f t="shared" si="176"/>
        <v>31</v>
      </c>
      <c r="GG46" s="3">
        <f t="shared" si="177"/>
        <v>0</v>
      </c>
      <c r="GH46" s="3">
        <f t="shared" si="178"/>
        <v>1.6E-2</v>
      </c>
      <c r="GI46" s="3">
        <f t="shared" si="179"/>
        <v>31.015999999999998</v>
      </c>
      <c r="GJ46" s="3">
        <f t="shared" si="180"/>
        <v>32</v>
      </c>
      <c r="GK46" s="3">
        <f t="shared" si="181"/>
        <v>0</v>
      </c>
      <c r="GL46" s="3">
        <f t="shared" si="182"/>
        <v>0.01</v>
      </c>
      <c r="GM46" s="3">
        <f t="shared" si="183"/>
        <v>32.01</v>
      </c>
      <c r="GN46" s="3">
        <f t="shared" si="184"/>
        <v>32</v>
      </c>
      <c r="GO46" s="3">
        <f t="shared" si="185"/>
        <v>0</v>
      </c>
      <c r="GP46" s="3">
        <f t="shared" si="186"/>
        <v>1.2E-2</v>
      </c>
      <c r="GQ46" s="3">
        <f t="shared" si="187"/>
        <v>32.012</v>
      </c>
      <c r="GR46" s="3">
        <f t="shared" si="188"/>
        <v>32</v>
      </c>
      <c r="GS46" s="3">
        <f t="shared" si="189"/>
        <v>0</v>
      </c>
      <c r="GT46" s="3">
        <f t="shared" si="190"/>
        <v>2.1999999999999999E-2</v>
      </c>
      <c r="GU46" s="3">
        <f t="shared" si="191"/>
        <v>32.021999999999998</v>
      </c>
      <c r="GV46" s="3">
        <f t="shared" si="192"/>
        <v>32</v>
      </c>
      <c r="GW46" s="3">
        <f t="shared" si="193"/>
        <v>0</v>
      </c>
      <c r="GX46" s="3">
        <f t="shared" si="194"/>
        <v>2.5999999999999999E-2</v>
      </c>
      <c r="GY46" s="3">
        <f t="shared" si="195"/>
        <v>32.026000000000003</v>
      </c>
      <c r="GZ46" s="3">
        <f t="shared" si="196"/>
        <v>32</v>
      </c>
      <c r="HA46" s="3">
        <f t="shared" si="197"/>
        <v>0</v>
      </c>
      <c r="HB46" s="3">
        <f t="shared" si="198"/>
        <v>0.02</v>
      </c>
      <c r="HC46" s="3">
        <f t="shared" si="199"/>
        <v>32.020000000000003</v>
      </c>
      <c r="HD46" s="3">
        <f t="shared" si="200"/>
        <v>32</v>
      </c>
      <c r="HE46" s="3">
        <f t="shared" si="201"/>
        <v>0</v>
      </c>
      <c r="HF46" s="3">
        <f t="shared" si="202"/>
        <v>2.3E-2</v>
      </c>
      <c r="HG46" s="3">
        <f t="shared" si="203"/>
        <v>32.023000000000003</v>
      </c>
      <c r="HH46" s="3">
        <f t="shared" si="204"/>
        <v>32</v>
      </c>
    </row>
    <row r="47" spans="1:216" x14ac:dyDescent="0.2">
      <c r="A47" s="3">
        <f t="shared" si="60"/>
        <v>32</v>
      </c>
      <c r="B47" s="12">
        <v>45</v>
      </c>
      <c r="C47" s="21"/>
      <c r="D47" s="21"/>
      <c r="E47" s="21"/>
      <c r="F47" s="12"/>
      <c r="G47" s="12"/>
      <c r="H47" s="12"/>
      <c r="I47" s="12"/>
      <c r="J47" s="12"/>
      <c r="K47" s="12"/>
      <c r="L47" s="12"/>
      <c r="M47" s="12"/>
      <c r="N47" s="12"/>
      <c r="O47" s="12"/>
      <c r="P47" s="12"/>
      <c r="Q47" s="12"/>
      <c r="R47" s="12"/>
      <c r="S47" s="12"/>
      <c r="T47" s="12"/>
      <c r="U47" s="12"/>
      <c r="V47" s="12"/>
      <c r="W47" s="12"/>
      <c r="X47" s="12"/>
      <c r="Y47" s="13">
        <f t="shared" si="61"/>
        <v>1000</v>
      </c>
      <c r="Z47" s="12"/>
      <c r="AA47" s="12"/>
      <c r="AB47" s="12"/>
      <c r="AC47" s="12"/>
      <c r="AD47" s="12"/>
      <c r="AE47" s="12"/>
      <c r="AF47" s="12"/>
      <c r="AG47" s="12"/>
      <c r="AH47" s="12"/>
      <c r="AI47" s="12"/>
      <c r="AJ47" s="13">
        <f t="shared" si="62"/>
        <v>0</v>
      </c>
      <c r="AK47" s="13">
        <f t="shared" si="63"/>
        <v>1000</v>
      </c>
      <c r="AL47" s="12"/>
      <c r="AM47" s="12"/>
      <c r="AN47" s="12"/>
      <c r="AO47" s="12"/>
      <c r="AP47" s="12"/>
      <c r="AQ47" s="12"/>
      <c r="AR47" s="12"/>
      <c r="AS47" s="12"/>
      <c r="AT47" s="12"/>
      <c r="AU47" s="12"/>
      <c r="AV47" s="13">
        <f t="shared" si="64"/>
        <v>0</v>
      </c>
      <c r="AW47" s="13">
        <f t="shared" si="65"/>
        <v>1000</v>
      </c>
      <c r="AX47" s="12"/>
      <c r="AY47" s="12"/>
      <c r="AZ47" s="12"/>
      <c r="BA47" s="12"/>
      <c r="BB47" s="12"/>
      <c r="BC47" s="12"/>
      <c r="BD47" s="12"/>
      <c r="BE47" s="12"/>
      <c r="BF47" s="12"/>
      <c r="BG47" s="12"/>
      <c r="BH47" s="13">
        <f t="shared" si="66"/>
        <v>0</v>
      </c>
      <c r="BI47" s="13">
        <f t="shared" si="67"/>
        <v>1000</v>
      </c>
      <c r="BJ47" s="13">
        <f t="shared" si="68"/>
        <v>32</v>
      </c>
      <c r="BK47" s="13">
        <f t="shared" si="69"/>
        <v>31</v>
      </c>
      <c r="BL47" s="13">
        <f t="shared" si="70"/>
        <v>32</v>
      </c>
      <c r="BM47" s="13">
        <f t="shared" si="71"/>
        <v>32</v>
      </c>
      <c r="BN47" s="13">
        <f t="shared" si="72"/>
        <v>31</v>
      </c>
      <c r="BO47" s="13">
        <f t="shared" si="73"/>
        <v>31</v>
      </c>
      <c r="BP47" s="13">
        <f t="shared" si="74"/>
        <v>31</v>
      </c>
      <c r="BQ47" s="13">
        <f t="shared" si="75"/>
        <v>31</v>
      </c>
      <c r="BR47" s="13" t="str">
        <f>IF($M47=Constants!$D$2,RANK($BM47,$BM$4:$BM$60,1),"-")</f>
        <v>-</v>
      </c>
      <c r="BS47" s="13" t="str">
        <f t="shared" si="76"/>
        <v/>
      </c>
      <c r="BT47" s="13" t="str">
        <f>IF($N47=Constants!$B$2,RANK($BM47,$BM$4:$BM$60,1),"-")</f>
        <v>-</v>
      </c>
      <c r="BU47" s="13" t="str">
        <f t="shared" si="77"/>
        <v/>
      </c>
      <c r="BV47" s="13" t="str">
        <f>IF($N47=Constants!$B$3,RANK($BM47,$BM$4:$BM$60,1),"-")</f>
        <v>-</v>
      </c>
      <c r="BW47" s="13" t="str">
        <f t="shared" si="78"/>
        <v/>
      </c>
      <c r="BX47" s="13" t="str">
        <f>IF($N47=Constants!$B$4,RANK($BM47,$BM$4:$BM$60,1),"-")</f>
        <v>-</v>
      </c>
      <c r="BY47" s="13" t="str">
        <f t="shared" si="79"/>
        <v/>
      </c>
      <c r="BZ47" s="13" t="str">
        <f>IF($M47=Constants!$D$3,RANK($BM47,$BM$4:$BM$60,1),"-")</f>
        <v>-</v>
      </c>
      <c r="CA47" s="13" t="str">
        <f t="shared" si="80"/>
        <v/>
      </c>
      <c r="CB47" s="13" t="str">
        <f>IF($N47=Constants!$B$5,RANK($BM47,$BM$4:$BM$60,1),"-")</f>
        <v>-</v>
      </c>
      <c r="CC47" s="13" t="str">
        <f t="shared" si="81"/>
        <v/>
      </c>
      <c r="CD47" s="13" t="str">
        <f>IF($N47=Constants!$B$6,RANK($BM47,$BM$4:$BM$60,1),"-")</f>
        <v>-</v>
      </c>
      <c r="CE47" s="13" t="str">
        <f t="shared" si="82"/>
        <v/>
      </c>
      <c r="CF47" s="13" t="str">
        <f>IF($N47=Constants!$B$7,RANK($BM47,$BM$4:$BM$60,1),"-")</f>
        <v>-</v>
      </c>
      <c r="CG47" s="13" t="str">
        <f t="shared" si="83"/>
        <v/>
      </c>
      <c r="CH47" s="13" t="str">
        <f>IF($G47=Constants!$C$4,RANK($BM47,$BM$4:$BM$60,1),"-")</f>
        <v>-</v>
      </c>
      <c r="CI47" s="13" t="str">
        <f t="shared" si="84"/>
        <v xml:space="preserve"> </v>
      </c>
      <c r="CJ47" s="13" t="str">
        <f>IF($G47=Constants!$C$2,RANK($BM47,$BM$4:$BM$60,1),"-")</f>
        <v>-</v>
      </c>
      <c r="CK47" s="13" t="str">
        <f t="shared" si="85"/>
        <v xml:space="preserve"> </v>
      </c>
      <c r="CL47" s="13" t="str">
        <f t="shared" si="86"/>
        <v/>
      </c>
      <c r="CM47" s="13" t="str">
        <f t="shared" si="87"/>
        <v xml:space="preserve"> </v>
      </c>
      <c r="CN47" s="13" t="str">
        <f t="shared" si="88"/>
        <v xml:space="preserve"> </v>
      </c>
      <c r="CP47" s="3">
        <f t="shared" si="89"/>
        <v>0</v>
      </c>
      <c r="CQ47" s="3">
        <f t="shared" si="90"/>
        <v>2.1999999999999999E-2</v>
      </c>
      <c r="CR47" s="3">
        <f t="shared" si="91"/>
        <v>31.021999999999998</v>
      </c>
      <c r="CS47" s="3">
        <f t="shared" si="92"/>
        <v>32</v>
      </c>
      <c r="CT47" s="3">
        <f t="shared" si="93"/>
        <v>0</v>
      </c>
      <c r="CU47" s="3">
        <f t="shared" si="94"/>
        <v>2.4E-2</v>
      </c>
      <c r="CV47" s="3">
        <f t="shared" si="95"/>
        <v>32.024000000000001</v>
      </c>
      <c r="CW47" s="3">
        <f t="shared" si="96"/>
        <v>32</v>
      </c>
      <c r="CX47" s="3">
        <f t="shared" si="97"/>
        <v>0</v>
      </c>
      <c r="CY47" s="3">
        <f t="shared" si="98"/>
        <v>2.4E-2</v>
      </c>
      <c r="CZ47" s="3">
        <f t="shared" si="99"/>
        <v>32.024000000000001</v>
      </c>
      <c r="DA47" s="3">
        <f t="shared" si="100"/>
        <v>32</v>
      </c>
      <c r="DB47" s="3">
        <f t="shared" si="101"/>
        <v>0</v>
      </c>
      <c r="DC47" s="3">
        <f t="shared" si="102"/>
        <v>2.9000000000000001E-2</v>
      </c>
      <c r="DD47" s="3">
        <f t="shared" si="103"/>
        <v>32.029000000000003</v>
      </c>
      <c r="DE47" s="3">
        <f t="shared" si="104"/>
        <v>32</v>
      </c>
      <c r="DF47" s="3">
        <f t="shared" si="105"/>
        <v>0</v>
      </c>
      <c r="DG47" s="3">
        <f t="shared" si="106"/>
        <v>3.1E-2</v>
      </c>
      <c r="DH47" s="3">
        <f t="shared" si="107"/>
        <v>32.030999999999999</v>
      </c>
      <c r="DI47" s="3">
        <f t="shared" si="108"/>
        <v>32</v>
      </c>
      <c r="DJ47" s="3">
        <f t="shared" si="109"/>
        <v>0</v>
      </c>
      <c r="DK47" s="3">
        <f t="shared" si="110"/>
        <v>2.8000000000000001E-2</v>
      </c>
      <c r="DL47" s="3">
        <f t="shared" si="111"/>
        <v>32.027999999999999</v>
      </c>
      <c r="DM47" s="3">
        <f t="shared" si="112"/>
        <v>32</v>
      </c>
      <c r="DN47" s="3">
        <f t="shared" si="113"/>
        <v>0</v>
      </c>
      <c r="DO47" s="3">
        <f t="shared" si="114"/>
        <v>2.7E-2</v>
      </c>
      <c r="DP47" s="3">
        <f t="shared" si="115"/>
        <v>32.027000000000001</v>
      </c>
      <c r="DQ47" s="3">
        <f t="shared" si="116"/>
        <v>32</v>
      </c>
      <c r="DS47" s="3">
        <f t="shared" si="117"/>
        <v>0</v>
      </c>
      <c r="DT47" s="3">
        <f t="shared" si="118"/>
        <v>2.1999999999999999E-2</v>
      </c>
      <c r="DU47" s="3">
        <f t="shared" si="119"/>
        <v>31.021999999999998</v>
      </c>
      <c r="DV47" s="3">
        <f t="shared" si="120"/>
        <v>32</v>
      </c>
      <c r="DW47" s="3">
        <f t="shared" si="121"/>
        <v>0</v>
      </c>
      <c r="DX47" s="3">
        <f t="shared" si="122"/>
        <v>2.4E-2</v>
      </c>
      <c r="DY47" s="3">
        <f t="shared" si="123"/>
        <v>32.024000000000001</v>
      </c>
      <c r="DZ47" s="3">
        <f t="shared" si="124"/>
        <v>32</v>
      </c>
      <c r="EA47" s="3">
        <f t="shared" si="125"/>
        <v>0</v>
      </c>
      <c r="EB47" s="3">
        <f t="shared" si="126"/>
        <v>2.4E-2</v>
      </c>
      <c r="EC47" s="3">
        <f t="shared" si="127"/>
        <v>32.024000000000001</v>
      </c>
      <c r="ED47" s="3">
        <f t="shared" si="128"/>
        <v>32</v>
      </c>
      <c r="EE47" s="3">
        <f t="shared" si="129"/>
        <v>0</v>
      </c>
      <c r="EF47" s="3">
        <f t="shared" si="130"/>
        <v>2.9000000000000001E-2</v>
      </c>
      <c r="EG47" s="3">
        <f t="shared" si="131"/>
        <v>32.029000000000003</v>
      </c>
      <c r="EH47" s="3">
        <f t="shared" si="132"/>
        <v>32</v>
      </c>
      <c r="EI47" s="3">
        <f t="shared" si="133"/>
        <v>0</v>
      </c>
      <c r="EJ47" s="3">
        <f t="shared" si="134"/>
        <v>3.1E-2</v>
      </c>
      <c r="EK47" s="3">
        <f t="shared" si="135"/>
        <v>32.030999999999999</v>
      </c>
      <c r="EL47" s="3">
        <f t="shared" si="136"/>
        <v>32</v>
      </c>
      <c r="EM47" s="3">
        <f t="shared" si="137"/>
        <v>0</v>
      </c>
      <c r="EN47" s="3">
        <f t="shared" si="138"/>
        <v>2.8000000000000001E-2</v>
      </c>
      <c r="EO47" s="3">
        <f t="shared" si="139"/>
        <v>32.027999999999999</v>
      </c>
      <c r="EP47" s="3">
        <f t="shared" si="140"/>
        <v>32</v>
      </c>
      <c r="EQ47" s="3">
        <f t="shared" si="141"/>
        <v>0</v>
      </c>
      <c r="ER47" s="3">
        <f t="shared" si="142"/>
        <v>2.7E-2</v>
      </c>
      <c r="ES47" s="3">
        <f t="shared" si="143"/>
        <v>32.027000000000001</v>
      </c>
      <c r="ET47" s="3">
        <f t="shared" si="144"/>
        <v>32</v>
      </c>
      <c r="EX47" s="3">
        <f t="shared" si="145"/>
        <v>0</v>
      </c>
      <c r="EY47" s="3" t="str">
        <f t="shared" si="146"/>
        <v>NO</v>
      </c>
      <c r="EZ47" s="3">
        <f t="shared" si="147"/>
        <v>1000</v>
      </c>
      <c r="FA47" s="3" t="str">
        <f t="shared" si="148"/>
        <v>YES</v>
      </c>
      <c r="FC47" s="3">
        <f t="shared" si="149"/>
        <v>0</v>
      </c>
      <c r="FD47" s="3">
        <f t="shared" si="150"/>
        <v>1.9E-2</v>
      </c>
      <c r="FE47" s="3">
        <f t="shared" si="151"/>
        <v>31.018999999999998</v>
      </c>
      <c r="FF47" s="3">
        <f t="shared" si="152"/>
        <v>31</v>
      </c>
      <c r="FG47" s="3">
        <f t="shared" si="153"/>
        <v>0</v>
      </c>
      <c r="FH47" s="3">
        <f t="shared" si="154"/>
        <v>1.7000000000000001E-2</v>
      </c>
      <c r="FI47" s="3">
        <f t="shared" si="155"/>
        <v>31.016999999999999</v>
      </c>
      <c r="FJ47" s="3">
        <f t="shared" si="156"/>
        <v>31</v>
      </c>
      <c r="FK47" s="3">
        <f t="shared" si="157"/>
        <v>0</v>
      </c>
      <c r="FL47" s="3">
        <f t="shared" si="158"/>
        <v>2.1999999999999999E-2</v>
      </c>
      <c r="FM47" s="3">
        <f t="shared" si="159"/>
        <v>31.021999999999998</v>
      </c>
      <c r="FN47" s="3">
        <f t="shared" si="160"/>
        <v>31</v>
      </c>
      <c r="FO47" s="3">
        <f t="shared" si="161"/>
        <v>0</v>
      </c>
      <c r="FP47" s="3">
        <f t="shared" si="162"/>
        <v>2.8000000000000001E-2</v>
      </c>
      <c r="FQ47" s="3">
        <f t="shared" si="163"/>
        <v>31.027999999999999</v>
      </c>
      <c r="FR47" s="3">
        <f t="shared" si="164"/>
        <v>31</v>
      </c>
      <c r="FS47" s="3">
        <f t="shared" si="165"/>
        <v>0</v>
      </c>
      <c r="FT47" s="3">
        <f t="shared" si="166"/>
        <v>0.03</v>
      </c>
      <c r="FU47" s="3">
        <f t="shared" si="167"/>
        <v>31.03</v>
      </c>
      <c r="FV47" s="3">
        <f t="shared" si="168"/>
        <v>31</v>
      </c>
      <c r="FW47" s="3">
        <f t="shared" si="169"/>
        <v>0</v>
      </c>
      <c r="FX47" s="3">
        <f t="shared" si="170"/>
        <v>2.7E-2</v>
      </c>
      <c r="FY47" s="3">
        <f t="shared" si="171"/>
        <v>31.027000000000001</v>
      </c>
      <c r="FZ47" s="3">
        <f t="shared" si="172"/>
        <v>31</v>
      </c>
      <c r="GA47" s="3">
        <f t="shared" si="173"/>
        <v>0</v>
      </c>
      <c r="GB47" s="3">
        <f t="shared" si="174"/>
        <v>2.5999999999999999E-2</v>
      </c>
      <c r="GC47" s="3">
        <f t="shared" si="175"/>
        <v>31.026</v>
      </c>
      <c r="GD47" s="3">
        <f t="shared" si="176"/>
        <v>31</v>
      </c>
      <c r="GG47" s="3">
        <f t="shared" si="177"/>
        <v>0</v>
      </c>
      <c r="GH47" s="3">
        <f t="shared" si="178"/>
        <v>1.6E-2</v>
      </c>
      <c r="GI47" s="3">
        <f t="shared" si="179"/>
        <v>31.015999999999998</v>
      </c>
      <c r="GJ47" s="3">
        <f t="shared" si="180"/>
        <v>32</v>
      </c>
      <c r="GK47" s="3">
        <f t="shared" si="181"/>
        <v>0</v>
      </c>
      <c r="GL47" s="3">
        <f t="shared" si="182"/>
        <v>0.01</v>
      </c>
      <c r="GM47" s="3">
        <f t="shared" si="183"/>
        <v>32.01</v>
      </c>
      <c r="GN47" s="3">
        <f t="shared" si="184"/>
        <v>32</v>
      </c>
      <c r="GO47" s="3">
        <f t="shared" si="185"/>
        <v>0</v>
      </c>
      <c r="GP47" s="3">
        <f t="shared" si="186"/>
        <v>1.2E-2</v>
      </c>
      <c r="GQ47" s="3">
        <f t="shared" si="187"/>
        <v>32.012</v>
      </c>
      <c r="GR47" s="3">
        <f t="shared" si="188"/>
        <v>32</v>
      </c>
      <c r="GS47" s="3">
        <f t="shared" si="189"/>
        <v>0</v>
      </c>
      <c r="GT47" s="3">
        <f t="shared" si="190"/>
        <v>2.1999999999999999E-2</v>
      </c>
      <c r="GU47" s="3">
        <f t="shared" si="191"/>
        <v>32.021999999999998</v>
      </c>
      <c r="GV47" s="3">
        <f t="shared" si="192"/>
        <v>32</v>
      </c>
      <c r="GW47" s="3">
        <f t="shared" si="193"/>
        <v>0</v>
      </c>
      <c r="GX47" s="3">
        <f t="shared" si="194"/>
        <v>2.5999999999999999E-2</v>
      </c>
      <c r="GY47" s="3">
        <f t="shared" si="195"/>
        <v>32.026000000000003</v>
      </c>
      <c r="GZ47" s="3">
        <f t="shared" si="196"/>
        <v>32</v>
      </c>
      <c r="HA47" s="3">
        <f t="shared" si="197"/>
        <v>0</v>
      </c>
      <c r="HB47" s="3">
        <f t="shared" si="198"/>
        <v>0.02</v>
      </c>
      <c r="HC47" s="3">
        <f t="shared" si="199"/>
        <v>32.020000000000003</v>
      </c>
      <c r="HD47" s="3">
        <f t="shared" si="200"/>
        <v>32</v>
      </c>
      <c r="HE47" s="3">
        <f t="shared" si="201"/>
        <v>0</v>
      </c>
      <c r="HF47" s="3">
        <f t="shared" si="202"/>
        <v>2.3E-2</v>
      </c>
      <c r="HG47" s="3">
        <f t="shared" si="203"/>
        <v>32.023000000000003</v>
      </c>
      <c r="HH47" s="3">
        <f t="shared" si="204"/>
        <v>32</v>
      </c>
    </row>
    <row r="48" spans="1:216" x14ac:dyDescent="0.2">
      <c r="A48" s="3">
        <f t="shared" si="60"/>
        <v>32</v>
      </c>
      <c r="B48" s="12">
        <v>46</v>
      </c>
      <c r="C48" s="21"/>
      <c r="D48" s="21"/>
      <c r="E48" s="21"/>
      <c r="F48" s="12"/>
      <c r="G48" s="12"/>
      <c r="H48" s="12"/>
      <c r="I48" s="12"/>
      <c r="J48" s="12"/>
      <c r="K48" s="12"/>
      <c r="L48" s="12"/>
      <c r="M48" s="12"/>
      <c r="N48" s="12"/>
      <c r="O48" s="12"/>
      <c r="P48" s="12"/>
      <c r="Q48" s="12"/>
      <c r="R48" s="12"/>
      <c r="S48" s="12"/>
      <c r="T48" s="12"/>
      <c r="U48" s="12"/>
      <c r="V48" s="12"/>
      <c r="W48" s="12"/>
      <c r="X48" s="12"/>
      <c r="Y48" s="13">
        <f t="shared" si="61"/>
        <v>1000</v>
      </c>
      <c r="Z48" s="12"/>
      <c r="AA48" s="12"/>
      <c r="AB48" s="12"/>
      <c r="AC48" s="12"/>
      <c r="AD48" s="12"/>
      <c r="AE48" s="12"/>
      <c r="AF48" s="12"/>
      <c r="AG48" s="12"/>
      <c r="AH48" s="12"/>
      <c r="AI48" s="12"/>
      <c r="AJ48" s="13">
        <f t="shared" si="62"/>
        <v>0</v>
      </c>
      <c r="AK48" s="13">
        <f t="shared" si="63"/>
        <v>1000</v>
      </c>
      <c r="AL48" s="12"/>
      <c r="AM48" s="12"/>
      <c r="AN48" s="12"/>
      <c r="AO48" s="12"/>
      <c r="AP48" s="12"/>
      <c r="AQ48" s="12"/>
      <c r="AR48" s="12"/>
      <c r="AS48" s="12"/>
      <c r="AT48" s="12"/>
      <c r="AU48" s="12"/>
      <c r="AV48" s="13">
        <f t="shared" si="64"/>
        <v>0</v>
      </c>
      <c r="AW48" s="13">
        <f t="shared" si="65"/>
        <v>1000</v>
      </c>
      <c r="AX48" s="12"/>
      <c r="AY48" s="12"/>
      <c r="AZ48" s="12"/>
      <c r="BA48" s="12"/>
      <c r="BB48" s="12"/>
      <c r="BC48" s="12"/>
      <c r="BD48" s="12"/>
      <c r="BE48" s="12"/>
      <c r="BF48" s="12"/>
      <c r="BG48" s="12"/>
      <c r="BH48" s="13">
        <f t="shared" si="66"/>
        <v>0</v>
      </c>
      <c r="BI48" s="13">
        <f t="shared" si="67"/>
        <v>1000</v>
      </c>
      <c r="BJ48" s="13">
        <f t="shared" si="68"/>
        <v>32</v>
      </c>
      <c r="BK48" s="13">
        <f t="shared" si="69"/>
        <v>31</v>
      </c>
      <c r="BL48" s="13">
        <f t="shared" si="70"/>
        <v>32</v>
      </c>
      <c r="BM48" s="13">
        <f t="shared" si="71"/>
        <v>32</v>
      </c>
      <c r="BN48" s="13">
        <f t="shared" si="72"/>
        <v>31</v>
      </c>
      <c r="BO48" s="13">
        <f t="shared" si="73"/>
        <v>31</v>
      </c>
      <c r="BP48" s="13">
        <f t="shared" si="74"/>
        <v>31</v>
      </c>
      <c r="BQ48" s="13">
        <f t="shared" si="75"/>
        <v>31</v>
      </c>
      <c r="BR48" s="13" t="str">
        <f>IF($M48=Constants!$D$2,RANK($BM48,$BM$4:$BM$60,1),"-")</f>
        <v>-</v>
      </c>
      <c r="BS48" s="13" t="str">
        <f t="shared" si="76"/>
        <v/>
      </c>
      <c r="BT48" s="13" t="str">
        <f>IF($N48=Constants!$B$2,RANK($BM48,$BM$4:$BM$60,1),"-")</f>
        <v>-</v>
      </c>
      <c r="BU48" s="13" t="str">
        <f t="shared" si="77"/>
        <v/>
      </c>
      <c r="BV48" s="13" t="str">
        <f>IF($N48=Constants!$B$3,RANK($BM48,$BM$4:$BM$60,1),"-")</f>
        <v>-</v>
      </c>
      <c r="BW48" s="13" t="str">
        <f t="shared" si="78"/>
        <v/>
      </c>
      <c r="BX48" s="13" t="str">
        <f>IF($N48=Constants!$B$4,RANK($BM48,$BM$4:$BM$60,1),"-")</f>
        <v>-</v>
      </c>
      <c r="BY48" s="13" t="str">
        <f t="shared" si="79"/>
        <v/>
      </c>
      <c r="BZ48" s="13" t="str">
        <f>IF($M48=Constants!$D$3,RANK($BM48,$BM$4:$BM$60,1),"-")</f>
        <v>-</v>
      </c>
      <c r="CA48" s="13" t="str">
        <f t="shared" si="80"/>
        <v/>
      </c>
      <c r="CB48" s="13" t="str">
        <f>IF($N48=Constants!$B$5,RANK($BM48,$BM$4:$BM$60,1),"-")</f>
        <v>-</v>
      </c>
      <c r="CC48" s="13" t="str">
        <f t="shared" si="81"/>
        <v/>
      </c>
      <c r="CD48" s="13" t="str">
        <f>IF($N48=Constants!$B$6,RANK($BM48,$BM$4:$BM$60,1),"-")</f>
        <v>-</v>
      </c>
      <c r="CE48" s="13" t="str">
        <f t="shared" si="82"/>
        <v/>
      </c>
      <c r="CF48" s="13" t="str">
        <f>IF($N48=Constants!$B$7,RANK($BM48,$BM$4:$BM$60,1),"-")</f>
        <v>-</v>
      </c>
      <c r="CG48" s="13" t="str">
        <f t="shared" si="83"/>
        <v/>
      </c>
      <c r="CH48" s="13" t="str">
        <f>IF($G48=Constants!$C$4,RANK($BM48,$BM$4:$BM$60,1),"-")</f>
        <v>-</v>
      </c>
      <c r="CI48" s="13" t="str">
        <f t="shared" si="84"/>
        <v xml:space="preserve"> </v>
      </c>
      <c r="CJ48" s="13" t="str">
        <f>IF($G48=Constants!$C$2,RANK($BM48,$BM$4:$BM$60,1),"-")</f>
        <v>-</v>
      </c>
      <c r="CK48" s="13" t="str">
        <f t="shared" si="85"/>
        <v xml:space="preserve"> </v>
      </c>
      <c r="CL48" s="13" t="str">
        <f t="shared" si="86"/>
        <v/>
      </c>
      <c r="CM48" s="13" t="str">
        <f t="shared" si="87"/>
        <v xml:space="preserve"> </v>
      </c>
      <c r="CN48" s="13" t="str">
        <f t="shared" si="88"/>
        <v xml:space="preserve"> </v>
      </c>
      <c r="CP48" s="3">
        <f t="shared" si="89"/>
        <v>0</v>
      </c>
      <c r="CQ48" s="3">
        <f t="shared" si="90"/>
        <v>2.1999999999999999E-2</v>
      </c>
      <c r="CR48" s="3">
        <f t="shared" si="91"/>
        <v>31.021999999999998</v>
      </c>
      <c r="CS48" s="3">
        <f t="shared" si="92"/>
        <v>32</v>
      </c>
      <c r="CT48" s="3">
        <f t="shared" si="93"/>
        <v>0</v>
      </c>
      <c r="CU48" s="3">
        <f t="shared" si="94"/>
        <v>2.4E-2</v>
      </c>
      <c r="CV48" s="3">
        <f t="shared" si="95"/>
        <v>32.024000000000001</v>
      </c>
      <c r="CW48" s="3">
        <f t="shared" si="96"/>
        <v>32</v>
      </c>
      <c r="CX48" s="3">
        <f t="shared" si="97"/>
        <v>0</v>
      </c>
      <c r="CY48" s="3">
        <f t="shared" si="98"/>
        <v>2.4E-2</v>
      </c>
      <c r="CZ48" s="3">
        <f t="shared" si="99"/>
        <v>32.024000000000001</v>
      </c>
      <c r="DA48" s="3">
        <f t="shared" si="100"/>
        <v>32</v>
      </c>
      <c r="DB48" s="3">
        <f t="shared" si="101"/>
        <v>0</v>
      </c>
      <c r="DC48" s="3">
        <f t="shared" si="102"/>
        <v>2.9000000000000001E-2</v>
      </c>
      <c r="DD48" s="3">
        <f t="shared" si="103"/>
        <v>32.029000000000003</v>
      </c>
      <c r="DE48" s="3">
        <f t="shared" si="104"/>
        <v>32</v>
      </c>
      <c r="DF48" s="3">
        <f t="shared" si="105"/>
        <v>0</v>
      </c>
      <c r="DG48" s="3">
        <f t="shared" si="106"/>
        <v>3.1E-2</v>
      </c>
      <c r="DH48" s="3">
        <f t="shared" si="107"/>
        <v>32.030999999999999</v>
      </c>
      <c r="DI48" s="3">
        <f t="shared" si="108"/>
        <v>32</v>
      </c>
      <c r="DJ48" s="3">
        <f t="shared" si="109"/>
        <v>0</v>
      </c>
      <c r="DK48" s="3">
        <f t="shared" si="110"/>
        <v>2.8000000000000001E-2</v>
      </c>
      <c r="DL48" s="3">
        <f t="shared" si="111"/>
        <v>32.027999999999999</v>
      </c>
      <c r="DM48" s="3">
        <f t="shared" si="112"/>
        <v>32</v>
      </c>
      <c r="DN48" s="3">
        <f t="shared" si="113"/>
        <v>0</v>
      </c>
      <c r="DO48" s="3">
        <f t="shared" si="114"/>
        <v>2.7E-2</v>
      </c>
      <c r="DP48" s="3">
        <f t="shared" si="115"/>
        <v>32.027000000000001</v>
      </c>
      <c r="DQ48" s="3">
        <f t="shared" si="116"/>
        <v>32</v>
      </c>
      <c r="DS48" s="3">
        <f t="shared" si="117"/>
        <v>0</v>
      </c>
      <c r="DT48" s="3">
        <f t="shared" si="118"/>
        <v>2.1999999999999999E-2</v>
      </c>
      <c r="DU48" s="3">
        <f t="shared" si="119"/>
        <v>31.021999999999998</v>
      </c>
      <c r="DV48" s="3">
        <f t="shared" si="120"/>
        <v>32</v>
      </c>
      <c r="DW48" s="3">
        <f t="shared" si="121"/>
        <v>0</v>
      </c>
      <c r="DX48" s="3">
        <f t="shared" si="122"/>
        <v>2.4E-2</v>
      </c>
      <c r="DY48" s="3">
        <f t="shared" si="123"/>
        <v>32.024000000000001</v>
      </c>
      <c r="DZ48" s="3">
        <f t="shared" si="124"/>
        <v>32</v>
      </c>
      <c r="EA48" s="3">
        <f t="shared" si="125"/>
        <v>0</v>
      </c>
      <c r="EB48" s="3">
        <f t="shared" si="126"/>
        <v>2.4E-2</v>
      </c>
      <c r="EC48" s="3">
        <f t="shared" si="127"/>
        <v>32.024000000000001</v>
      </c>
      <c r="ED48" s="3">
        <f t="shared" si="128"/>
        <v>32</v>
      </c>
      <c r="EE48" s="3">
        <f t="shared" si="129"/>
        <v>0</v>
      </c>
      <c r="EF48" s="3">
        <f t="shared" si="130"/>
        <v>2.9000000000000001E-2</v>
      </c>
      <c r="EG48" s="3">
        <f t="shared" si="131"/>
        <v>32.029000000000003</v>
      </c>
      <c r="EH48" s="3">
        <f t="shared" si="132"/>
        <v>32</v>
      </c>
      <c r="EI48" s="3">
        <f t="shared" si="133"/>
        <v>0</v>
      </c>
      <c r="EJ48" s="3">
        <f t="shared" si="134"/>
        <v>3.1E-2</v>
      </c>
      <c r="EK48" s="3">
        <f t="shared" si="135"/>
        <v>32.030999999999999</v>
      </c>
      <c r="EL48" s="3">
        <f t="shared" si="136"/>
        <v>32</v>
      </c>
      <c r="EM48" s="3">
        <f t="shared" si="137"/>
        <v>0</v>
      </c>
      <c r="EN48" s="3">
        <f t="shared" si="138"/>
        <v>2.8000000000000001E-2</v>
      </c>
      <c r="EO48" s="3">
        <f t="shared" si="139"/>
        <v>32.027999999999999</v>
      </c>
      <c r="EP48" s="3">
        <f t="shared" si="140"/>
        <v>32</v>
      </c>
      <c r="EQ48" s="3">
        <f t="shared" si="141"/>
        <v>0</v>
      </c>
      <c r="ER48" s="3">
        <f t="shared" si="142"/>
        <v>2.7E-2</v>
      </c>
      <c r="ES48" s="3">
        <f t="shared" si="143"/>
        <v>32.027000000000001</v>
      </c>
      <c r="ET48" s="3">
        <f t="shared" si="144"/>
        <v>32</v>
      </c>
      <c r="EX48" s="3">
        <f t="shared" si="145"/>
        <v>0</v>
      </c>
      <c r="EY48" s="3" t="str">
        <f t="shared" si="146"/>
        <v>NO</v>
      </c>
      <c r="EZ48" s="3">
        <f t="shared" si="147"/>
        <v>1000</v>
      </c>
      <c r="FA48" s="3" t="str">
        <f t="shared" si="148"/>
        <v>YES</v>
      </c>
      <c r="FC48" s="3">
        <f t="shared" si="149"/>
        <v>0</v>
      </c>
      <c r="FD48" s="3">
        <f t="shared" si="150"/>
        <v>1.9E-2</v>
      </c>
      <c r="FE48" s="3">
        <f t="shared" si="151"/>
        <v>31.018999999999998</v>
      </c>
      <c r="FF48" s="3">
        <f t="shared" si="152"/>
        <v>31</v>
      </c>
      <c r="FG48" s="3">
        <f t="shared" si="153"/>
        <v>0</v>
      </c>
      <c r="FH48" s="3">
        <f t="shared" si="154"/>
        <v>1.7000000000000001E-2</v>
      </c>
      <c r="FI48" s="3">
        <f t="shared" si="155"/>
        <v>31.016999999999999</v>
      </c>
      <c r="FJ48" s="3">
        <f t="shared" si="156"/>
        <v>31</v>
      </c>
      <c r="FK48" s="3">
        <f t="shared" si="157"/>
        <v>0</v>
      </c>
      <c r="FL48" s="3">
        <f t="shared" si="158"/>
        <v>2.1999999999999999E-2</v>
      </c>
      <c r="FM48" s="3">
        <f t="shared" si="159"/>
        <v>31.021999999999998</v>
      </c>
      <c r="FN48" s="3">
        <f t="shared" si="160"/>
        <v>31</v>
      </c>
      <c r="FO48" s="3">
        <f t="shared" si="161"/>
        <v>0</v>
      </c>
      <c r="FP48" s="3">
        <f t="shared" si="162"/>
        <v>2.8000000000000001E-2</v>
      </c>
      <c r="FQ48" s="3">
        <f t="shared" si="163"/>
        <v>31.027999999999999</v>
      </c>
      <c r="FR48" s="3">
        <f t="shared" si="164"/>
        <v>31</v>
      </c>
      <c r="FS48" s="3">
        <f t="shared" si="165"/>
        <v>0</v>
      </c>
      <c r="FT48" s="3">
        <f t="shared" si="166"/>
        <v>0.03</v>
      </c>
      <c r="FU48" s="3">
        <f t="shared" si="167"/>
        <v>31.03</v>
      </c>
      <c r="FV48" s="3">
        <f t="shared" si="168"/>
        <v>31</v>
      </c>
      <c r="FW48" s="3">
        <f t="shared" si="169"/>
        <v>0</v>
      </c>
      <c r="FX48" s="3">
        <f t="shared" si="170"/>
        <v>2.7E-2</v>
      </c>
      <c r="FY48" s="3">
        <f t="shared" si="171"/>
        <v>31.027000000000001</v>
      </c>
      <c r="FZ48" s="3">
        <f t="shared" si="172"/>
        <v>31</v>
      </c>
      <c r="GA48" s="3">
        <f t="shared" si="173"/>
        <v>0</v>
      </c>
      <c r="GB48" s="3">
        <f t="shared" si="174"/>
        <v>2.5999999999999999E-2</v>
      </c>
      <c r="GC48" s="3">
        <f t="shared" si="175"/>
        <v>31.026</v>
      </c>
      <c r="GD48" s="3">
        <f t="shared" si="176"/>
        <v>31</v>
      </c>
      <c r="GG48" s="3">
        <f t="shared" si="177"/>
        <v>0</v>
      </c>
      <c r="GH48" s="3">
        <f t="shared" si="178"/>
        <v>1.6E-2</v>
      </c>
      <c r="GI48" s="3">
        <f t="shared" si="179"/>
        <v>31.015999999999998</v>
      </c>
      <c r="GJ48" s="3">
        <f t="shared" si="180"/>
        <v>32</v>
      </c>
      <c r="GK48" s="3">
        <f t="shared" si="181"/>
        <v>0</v>
      </c>
      <c r="GL48" s="3">
        <f t="shared" si="182"/>
        <v>0.01</v>
      </c>
      <c r="GM48" s="3">
        <f t="shared" si="183"/>
        <v>32.01</v>
      </c>
      <c r="GN48" s="3">
        <f t="shared" si="184"/>
        <v>32</v>
      </c>
      <c r="GO48" s="3">
        <f t="shared" si="185"/>
        <v>0</v>
      </c>
      <c r="GP48" s="3">
        <f t="shared" si="186"/>
        <v>1.2E-2</v>
      </c>
      <c r="GQ48" s="3">
        <f t="shared" si="187"/>
        <v>32.012</v>
      </c>
      <c r="GR48" s="3">
        <f t="shared" si="188"/>
        <v>32</v>
      </c>
      <c r="GS48" s="3">
        <f t="shared" si="189"/>
        <v>0</v>
      </c>
      <c r="GT48" s="3">
        <f t="shared" si="190"/>
        <v>2.1999999999999999E-2</v>
      </c>
      <c r="GU48" s="3">
        <f t="shared" si="191"/>
        <v>32.021999999999998</v>
      </c>
      <c r="GV48" s="3">
        <f t="shared" si="192"/>
        <v>32</v>
      </c>
      <c r="GW48" s="3">
        <f t="shared" si="193"/>
        <v>0</v>
      </c>
      <c r="GX48" s="3">
        <f t="shared" si="194"/>
        <v>2.5999999999999999E-2</v>
      </c>
      <c r="GY48" s="3">
        <f t="shared" si="195"/>
        <v>32.026000000000003</v>
      </c>
      <c r="GZ48" s="3">
        <f t="shared" si="196"/>
        <v>32</v>
      </c>
      <c r="HA48" s="3">
        <f t="shared" si="197"/>
        <v>0</v>
      </c>
      <c r="HB48" s="3">
        <f t="shared" si="198"/>
        <v>0.02</v>
      </c>
      <c r="HC48" s="3">
        <f t="shared" si="199"/>
        <v>32.020000000000003</v>
      </c>
      <c r="HD48" s="3">
        <f t="shared" si="200"/>
        <v>32</v>
      </c>
      <c r="HE48" s="3">
        <f t="shared" si="201"/>
        <v>0</v>
      </c>
      <c r="HF48" s="3">
        <f t="shared" si="202"/>
        <v>2.3E-2</v>
      </c>
      <c r="HG48" s="3">
        <f t="shared" si="203"/>
        <v>32.023000000000003</v>
      </c>
      <c r="HH48" s="3">
        <f t="shared" si="204"/>
        <v>32</v>
      </c>
    </row>
    <row r="49" spans="1:216" x14ac:dyDescent="0.2">
      <c r="A49" s="3">
        <f t="shared" si="60"/>
        <v>32</v>
      </c>
      <c r="B49" s="12">
        <v>47</v>
      </c>
      <c r="C49" s="21"/>
      <c r="D49" s="21"/>
      <c r="E49" s="21"/>
      <c r="F49" s="12"/>
      <c r="G49" s="12"/>
      <c r="H49" s="12"/>
      <c r="I49" s="12"/>
      <c r="J49" s="12"/>
      <c r="K49" s="12"/>
      <c r="L49" s="12"/>
      <c r="M49" s="12"/>
      <c r="N49" s="12"/>
      <c r="O49" s="12"/>
      <c r="P49" s="12"/>
      <c r="Q49" s="12"/>
      <c r="R49" s="12"/>
      <c r="S49" s="12"/>
      <c r="T49" s="12"/>
      <c r="U49" s="12"/>
      <c r="V49" s="12"/>
      <c r="W49" s="12"/>
      <c r="X49" s="12"/>
      <c r="Y49" s="13">
        <f t="shared" si="61"/>
        <v>1000</v>
      </c>
      <c r="Z49" s="12"/>
      <c r="AA49" s="12"/>
      <c r="AB49" s="12"/>
      <c r="AC49" s="12"/>
      <c r="AD49" s="12"/>
      <c r="AE49" s="12"/>
      <c r="AF49" s="12"/>
      <c r="AG49" s="12"/>
      <c r="AH49" s="12"/>
      <c r="AI49" s="12"/>
      <c r="AJ49" s="13">
        <f t="shared" si="62"/>
        <v>0</v>
      </c>
      <c r="AK49" s="13">
        <f t="shared" si="63"/>
        <v>1000</v>
      </c>
      <c r="AL49" s="12"/>
      <c r="AM49" s="12"/>
      <c r="AN49" s="12"/>
      <c r="AO49" s="12"/>
      <c r="AP49" s="12"/>
      <c r="AQ49" s="12"/>
      <c r="AR49" s="12"/>
      <c r="AS49" s="12"/>
      <c r="AT49" s="12"/>
      <c r="AU49" s="12"/>
      <c r="AV49" s="13">
        <f t="shared" si="64"/>
        <v>0</v>
      </c>
      <c r="AW49" s="13">
        <f t="shared" si="65"/>
        <v>1000</v>
      </c>
      <c r="AX49" s="12"/>
      <c r="AY49" s="12"/>
      <c r="AZ49" s="12"/>
      <c r="BA49" s="12"/>
      <c r="BB49" s="12"/>
      <c r="BC49" s="12"/>
      <c r="BD49" s="12"/>
      <c r="BE49" s="12"/>
      <c r="BF49" s="12"/>
      <c r="BG49" s="12"/>
      <c r="BH49" s="13">
        <f t="shared" si="66"/>
        <v>0</v>
      </c>
      <c r="BI49" s="13">
        <f t="shared" si="67"/>
        <v>1000</v>
      </c>
      <c r="BJ49" s="13">
        <f t="shared" si="68"/>
        <v>32</v>
      </c>
      <c r="BK49" s="13">
        <f t="shared" si="69"/>
        <v>31</v>
      </c>
      <c r="BL49" s="13">
        <f t="shared" si="70"/>
        <v>32</v>
      </c>
      <c r="BM49" s="13">
        <f t="shared" si="71"/>
        <v>32</v>
      </c>
      <c r="BN49" s="13">
        <f t="shared" si="72"/>
        <v>31</v>
      </c>
      <c r="BO49" s="13">
        <f t="shared" si="73"/>
        <v>31</v>
      </c>
      <c r="BP49" s="13">
        <f t="shared" si="74"/>
        <v>31</v>
      </c>
      <c r="BQ49" s="13">
        <f t="shared" si="75"/>
        <v>31</v>
      </c>
      <c r="BR49" s="13" t="str">
        <f>IF($M49=Constants!$D$2,RANK($BM49,$BM$4:$BM$60,1),"-")</f>
        <v>-</v>
      </c>
      <c r="BS49" s="13" t="str">
        <f t="shared" si="76"/>
        <v/>
      </c>
      <c r="BT49" s="13" t="str">
        <f>IF($N49=Constants!$B$2,RANK($BM49,$BM$4:$BM$60,1),"-")</f>
        <v>-</v>
      </c>
      <c r="BU49" s="13" t="str">
        <f t="shared" si="77"/>
        <v/>
      </c>
      <c r="BV49" s="13" t="str">
        <f>IF($N49=Constants!$B$3,RANK($BM49,$BM$4:$BM$60,1),"-")</f>
        <v>-</v>
      </c>
      <c r="BW49" s="13" t="str">
        <f t="shared" si="78"/>
        <v/>
      </c>
      <c r="BX49" s="13" t="str">
        <f>IF($N49=Constants!$B$4,RANK($BM49,$BM$4:$BM$60,1),"-")</f>
        <v>-</v>
      </c>
      <c r="BY49" s="13" t="str">
        <f t="shared" si="79"/>
        <v/>
      </c>
      <c r="BZ49" s="13" t="str">
        <f>IF($M49=Constants!$D$3,RANK($BM49,$BM$4:$BM$60,1),"-")</f>
        <v>-</v>
      </c>
      <c r="CA49" s="13" t="str">
        <f t="shared" si="80"/>
        <v/>
      </c>
      <c r="CB49" s="13" t="str">
        <f>IF($N49=Constants!$B$5,RANK($BM49,$BM$4:$BM$60,1),"-")</f>
        <v>-</v>
      </c>
      <c r="CC49" s="13" t="str">
        <f t="shared" si="81"/>
        <v/>
      </c>
      <c r="CD49" s="13" t="str">
        <f>IF($N49=Constants!$B$6,RANK($BM49,$BM$4:$BM$60,1),"-")</f>
        <v>-</v>
      </c>
      <c r="CE49" s="13" t="str">
        <f t="shared" si="82"/>
        <v/>
      </c>
      <c r="CF49" s="13" t="str">
        <f>IF($N49=Constants!$B$7,RANK($BM49,$BM$4:$BM$60,1),"-")</f>
        <v>-</v>
      </c>
      <c r="CG49" s="13" t="str">
        <f t="shared" si="83"/>
        <v/>
      </c>
      <c r="CH49" s="13" t="str">
        <f>IF($G49=Constants!$C$4,RANK($BM49,$BM$4:$BM$60,1),"-")</f>
        <v>-</v>
      </c>
      <c r="CI49" s="13" t="str">
        <f t="shared" si="84"/>
        <v xml:space="preserve"> </v>
      </c>
      <c r="CJ49" s="13" t="str">
        <f>IF($G49=Constants!$C$2,RANK($BM49,$BM$4:$BM$60,1),"-")</f>
        <v>-</v>
      </c>
      <c r="CK49" s="13" t="str">
        <f t="shared" si="85"/>
        <v xml:space="preserve"> </v>
      </c>
      <c r="CL49" s="13" t="str">
        <f t="shared" si="86"/>
        <v/>
      </c>
      <c r="CM49" s="13" t="str">
        <f t="shared" si="87"/>
        <v xml:space="preserve"> </v>
      </c>
      <c r="CN49" s="13" t="str">
        <f t="shared" si="88"/>
        <v xml:space="preserve"> </v>
      </c>
      <c r="CP49" s="3">
        <f t="shared" si="89"/>
        <v>0</v>
      </c>
      <c r="CQ49" s="3">
        <f t="shared" si="90"/>
        <v>2.1999999999999999E-2</v>
      </c>
      <c r="CR49" s="3">
        <f t="shared" si="91"/>
        <v>31.021999999999998</v>
      </c>
      <c r="CS49" s="3">
        <f t="shared" si="92"/>
        <v>32</v>
      </c>
      <c r="CT49" s="3">
        <f t="shared" si="93"/>
        <v>0</v>
      </c>
      <c r="CU49" s="3">
        <f t="shared" si="94"/>
        <v>2.4E-2</v>
      </c>
      <c r="CV49" s="3">
        <f t="shared" si="95"/>
        <v>32.024000000000001</v>
      </c>
      <c r="CW49" s="3">
        <f t="shared" si="96"/>
        <v>32</v>
      </c>
      <c r="CX49" s="3">
        <f t="shared" si="97"/>
        <v>0</v>
      </c>
      <c r="CY49" s="3">
        <f t="shared" si="98"/>
        <v>2.4E-2</v>
      </c>
      <c r="CZ49" s="3">
        <f t="shared" si="99"/>
        <v>32.024000000000001</v>
      </c>
      <c r="DA49" s="3">
        <f t="shared" si="100"/>
        <v>32</v>
      </c>
      <c r="DB49" s="3">
        <f t="shared" si="101"/>
        <v>0</v>
      </c>
      <c r="DC49" s="3">
        <f t="shared" si="102"/>
        <v>2.9000000000000001E-2</v>
      </c>
      <c r="DD49" s="3">
        <f t="shared" si="103"/>
        <v>32.029000000000003</v>
      </c>
      <c r="DE49" s="3">
        <f t="shared" si="104"/>
        <v>32</v>
      </c>
      <c r="DF49" s="3">
        <f t="shared" si="105"/>
        <v>0</v>
      </c>
      <c r="DG49" s="3">
        <f t="shared" si="106"/>
        <v>3.1E-2</v>
      </c>
      <c r="DH49" s="3">
        <f t="shared" si="107"/>
        <v>32.030999999999999</v>
      </c>
      <c r="DI49" s="3">
        <f t="shared" si="108"/>
        <v>32</v>
      </c>
      <c r="DJ49" s="3">
        <f t="shared" si="109"/>
        <v>0</v>
      </c>
      <c r="DK49" s="3">
        <f t="shared" si="110"/>
        <v>2.8000000000000001E-2</v>
      </c>
      <c r="DL49" s="3">
        <f t="shared" si="111"/>
        <v>32.027999999999999</v>
      </c>
      <c r="DM49" s="3">
        <f t="shared" si="112"/>
        <v>32</v>
      </c>
      <c r="DN49" s="3">
        <f t="shared" si="113"/>
        <v>0</v>
      </c>
      <c r="DO49" s="3">
        <f t="shared" si="114"/>
        <v>2.7E-2</v>
      </c>
      <c r="DP49" s="3">
        <f t="shared" si="115"/>
        <v>32.027000000000001</v>
      </c>
      <c r="DQ49" s="3">
        <f t="shared" si="116"/>
        <v>32</v>
      </c>
      <c r="DS49" s="3">
        <f t="shared" si="117"/>
        <v>0</v>
      </c>
      <c r="DT49" s="3">
        <f t="shared" si="118"/>
        <v>2.1999999999999999E-2</v>
      </c>
      <c r="DU49" s="3">
        <f t="shared" si="119"/>
        <v>31.021999999999998</v>
      </c>
      <c r="DV49" s="3">
        <f t="shared" si="120"/>
        <v>32</v>
      </c>
      <c r="DW49" s="3">
        <f t="shared" si="121"/>
        <v>0</v>
      </c>
      <c r="DX49" s="3">
        <f t="shared" si="122"/>
        <v>2.4E-2</v>
      </c>
      <c r="DY49" s="3">
        <f t="shared" si="123"/>
        <v>32.024000000000001</v>
      </c>
      <c r="DZ49" s="3">
        <f t="shared" si="124"/>
        <v>32</v>
      </c>
      <c r="EA49" s="3">
        <f t="shared" si="125"/>
        <v>0</v>
      </c>
      <c r="EB49" s="3">
        <f t="shared" si="126"/>
        <v>2.4E-2</v>
      </c>
      <c r="EC49" s="3">
        <f t="shared" si="127"/>
        <v>32.024000000000001</v>
      </c>
      <c r="ED49" s="3">
        <f t="shared" si="128"/>
        <v>32</v>
      </c>
      <c r="EE49" s="3">
        <f t="shared" si="129"/>
        <v>0</v>
      </c>
      <c r="EF49" s="3">
        <f t="shared" si="130"/>
        <v>2.9000000000000001E-2</v>
      </c>
      <c r="EG49" s="3">
        <f t="shared" si="131"/>
        <v>32.029000000000003</v>
      </c>
      <c r="EH49" s="3">
        <f t="shared" si="132"/>
        <v>32</v>
      </c>
      <c r="EI49" s="3">
        <f t="shared" si="133"/>
        <v>0</v>
      </c>
      <c r="EJ49" s="3">
        <f t="shared" si="134"/>
        <v>3.1E-2</v>
      </c>
      <c r="EK49" s="3">
        <f t="shared" si="135"/>
        <v>32.030999999999999</v>
      </c>
      <c r="EL49" s="3">
        <f t="shared" si="136"/>
        <v>32</v>
      </c>
      <c r="EM49" s="3">
        <f t="shared" si="137"/>
        <v>0</v>
      </c>
      <c r="EN49" s="3">
        <f t="shared" si="138"/>
        <v>2.8000000000000001E-2</v>
      </c>
      <c r="EO49" s="3">
        <f t="shared" si="139"/>
        <v>32.027999999999999</v>
      </c>
      <c r="EP49" s="3">
        <f t="shared" si="140"/>
        <v>32</v>
      </c>
      <c r="EQ49" s="3">
        <f t="shared" si="141"/>
        <v>0</v>
      </c>
      <c r="ER49" s="3">
        <f t="shared" si="142"/>
        <v>2.7E-2</v>
      </c>
      <c r="ES49" s="3">
        <f t="shared" si="143"/>
        <v>32.027000000000001</v>
      </c>
      <c r="ET49" s="3">
        <f t="shared" si="144"/>
        <v>32</v>
      </c>
      <c r="EX49" s="3">
        <f t="shared" si="145"/>
        <v>0</v>
      </c>
      <c r="EY49" s="3" t="str">
        <f t="shared" si="146"/>
        <v>NO</v>
      </c>
      <c r="EZ49" s="3">
        <f t="shared" si="147"/>
        <v>1000</v>
      </c>
      <c r="FA49" s="3" t="str">
        <f t="shared" si="148"/>
        <v>YES</v>
      </c>
      <c r="FC49" s="3">
        <f t="shared" si="149"/>
        <v>0</v>
      </c>
      <c r="FD49" s="3">
        <f t="shared" si="150"/>
        <v>1.9E-2</v>
      </c>
      <c r="FE49" s="3">
        <f t="shared" si="151"/>
        <v>31.018999999999998</v>
      </c>
      <c r="FF49" s="3">
        <f t="shared" si="152"/>
        <v>31</v>
      </c>
      <c r="FG49" s="3">
        <f t="shared" si="153"/>
        <v>0</v>
      </c>
      <c r="FH49" s="3">
        <f t="shared" si="154"/>
        <v>1.7000000000000001E-2</v>
      </c>
      <c r="FI49" s="3">
        <f t="shared" si="155"/>
        <v>31.016999999999999</v>
      </c>
      <c r="FJ49" s="3">
        <f t="shared" si="156"/>
        <v>31</v>
      </c>
      <c r="FK49" s="3">
        <f t="shared" si="157"/>
        <v>0</v>
      </c>
      <c r="FL49" s="3">
        <f t="shared" si="158"/>
        <v>2.1999999999999999E-2</v>
      </c>
      <c r="FM49" s="3">
        <f t="shared" si="159"/>
        <v>31.021999999999998</v>
      </c>
      <c r="FN49" s="3">
        <f t="shared" si="160"/>
        <v>31</v>
      </c>
      <c r="FO49" s="3">
        <f t="shared" si="161"/>
        <v>0</v>
      </c>
      <c r="FP49" s="3">
        <f t="shared" si="162"/>
        <v>2.8000000000000001E-2</v>
      </c>
      <c r="FQ49" s="3">
        <f t="shared" si="163"/>
        <v>31.027999999999999</v>
      </c>
      <c r="FR49" s="3">
        <f t="shared" si="164"/>
        <v>31</v>
      </c>
      <c r="FS49" s="3">
        <f t="shared" si="165"/>
        <v>0</v>
      </c>
      <c r="FT49" s="3">
        <f t="shared" si="166"/>
        <v>0.03</v>
      </c>
      <c r="FU49" s="3">
        <f t="shared" si="167"/>
        <v>31.03</v>
      </c>
      <c r="FV49" s="3">
        <f t="shared" si="168"/>
        <v>31</v>
      </c>
      <c r="FW49" s="3">
        <f t="shared" si="169"/>
        <v>0</v>
      </c>
      <c r="FX49" s="3">
        <f t="shared" si="170"/>
        <v>2.7E-2</v>
      </c>
      <c r="FY49" s="3">
        <f t="shared" si="171"/>
        <v>31.027000000000001</v>
      </c>
      <c r="FZ49" s="3">
        <f t="shared" si="172"/>
        <v>31</v>
      </c>
      <c r="GA49" s="3">
        <f t="shared" si="173"/>
        <v>0</v>
      </c>
      <c r="GB49" s="3">
        <f t="shared" si="174"/>
        <v>2.5999999999999999E-2</v>
      </c>
      <c r="GC49" s="3">
        <f t="shared" si="175"/>
        <v>31.026</v>
      </c>
      <c r="GD49" s="3">
        <f t="shared" si="176"/>
        <v>31</v>
      </c>
      <c r="GG49" s="3">
        <f t="shared" si="177"/>
        <v>0</v>
      </c>
      <c r="GH49" s="3">
        <f t="shared" si="178"/>
        <v>1.6E-2</v>
      </c>
      <c r="GI49" s="3">
        <f t="shared" si="179"/>
        <v>31.015999999999998</v>
      </c>
      <c r="GJ49" s="3">
        <f t="shared" si="180"/>
        <v>32</v>
      </c>
      <c r="GK49" s="3">
        <f t="shared" si="181"/>
        <v>0</v>
      </c>
      <c r="GL49" s="3">
        <f t="shared" si="182"/>
        <v>0.01</v>
      </c>
      <c r="GM49" s="3">
        <f t="shared" si="183"/>
        <v>32.01</v>
      </c>
      <c r="GN49" s="3">
        <f t="shared" si="184"/>
        <v>32</v>
      </c>
      <c r="GO49" s="3">
        <f t="shared" si="185"/>
        <v>0</v>
      </c>
      <c r="GP49" s="3">
        <f t="shared" si="186"/>
        <v>1.2E-2</v>
      </c>
      <c r="GQ49" s="3">
        <f t="shared" si="187"/>
        <v>32.012</v>
      </c>
      <c r="GR49" s="3">
        <f t="shared" si="188"/>
        <v>32</v>
      </c>
      <c r="GS49" s="3">
        <f t="shared" si="189"/>
        <v>0</v>
      </c>
      <c r="GT49" s="3">
        <f t="shared" si="190"/>
        <v>2.1999999999999999E-2</v>
      </c>
      <c r="GU49" s="3">
        <f t="shared" si="191"/>
        <v>32.021999999999998</v>
      </c>
      <c r="GV49" s="3">
        <f t="shared" si="192"/>
        <v>32</v>
      </c>
      <c r="GW49" s="3">
        <f t="shared" si="193"/>
        <v>0</v>
      </c>
      <c r="GX49" s="3">
        <f t="shared" si="194"/>
        <v>2.5999999999999999E-2</v>
      </c>
      <c r="GY49" s="3">
        <f t="shared" si="195"/>
        <v>32.026000000000003</v>
      </c>
      <c r="GZ49" s="3">
        <f t="shared" si="196"/>
        <v>32</v>
      </c>
      <c r="HA49" s="3">
        <f t="shared" si="197"/>
        <v>0</v>
      </c>
      <c r="HB49" s="3">
        <f t="shared" si="198"/>
        <v>0.02</v>
      </c>
      <c r="HC49" s="3">
        <f t="shared" si="199"/>
        <v>32.020000000000003</v>
      </c>
      <c r="HD49" s="3">
        <f t="shared" si="200"/>
        <v>32</v>
      </c>
      <c r="HE49" s="3">
        <f t="shared" si="201"/>
        <v>0</v>
      </c>
      <c r="HF49" s="3">
        <f t="shared" si="202"/>
        <v>2.3E-2</v>
      </c>
      <c r="HG49" s="3">
        <f t="shared" si="203"/>
        <v>32.023000000000003</v>
      </c>
      <c r="HH49" s="3">
        <f t="shared" si="204"/>
        <v>32</v>
      </c>
    </row>
    <row r="50" spans="1:216" x14ac:dyDescent="0.2">
      <c r="A50" s="3">
        <f t="shared" si="60"/>
        <v>32</v>
      </c>
      <c r="B50" s="12">
        <v>48</v>
      </c>
      <c r="C50" s="21"/>
      <c r="D50" s="21"/>
      <c r="E50" s="21"/>
      <c r="F50" s="12"/>
      <c r="G50" s="12"/>
      <c r="H50" s="12"/>
      <c r="I50" s="12"/>
      <c r="J50" s="12"/>
      <c r="K50" s="12"/>
      <c r="L50" s="12"/>
      <c r="M50" s="12"/>
      <c r="N50" s="12"/>
      <c r="O50" s="12"/>
      <c r="P50" s="12"/>
      <c r="Q50" s="12"/>
      <c r="R50" s="12"/>
      <c r="S50" s="12"/>
      <c r="T50" s="12"/>
      <c r="U50" s="12"/>
      <c r="V50" s="12"/>
      <c r="W50" s="12"/>
      <c r="X50" s="12"/>
      <c r="Y50" s="13">
        <f t="shared" si="61"/>
        <v>1000</v>
      </c>
      <c r="Z50" s="12"/>
      <c r="AA50" s="12"/>
      <c r="AB50" s="12"/>
      <c r="AC50" s="12"/>
      <c r="AD50" s="12"/>
      <c r="AE50" s="12"/>
      <c r="AF50" s="12"/>
      <c r="AG50" s="12"/>
      <c r="AH50" s="12"/>
      <c r="AI50" s="12"/>
      <c r="AJ50" s="13">
        <f t="shared" si="62"/>
        <v>0</v>
      </c>
      <c r="AK50" s="13">
        <f t="shared" si="63"/>
        <v>1000</v>
      </c>
      <c r="AL50" s="12"/>
      <c r="AM50" s="12"/>
      <c r="AN50" s="12"/>
      <c r="AO50" s="12"/>
      <c r="AP50" s="12"/>
      <c r="AQ50" s="12"/>
      <c r="AR50" s="12"/>
      <c r="AS50" s="12"/>
      <c r="AT50" s="12"/>
      <c r="AU50" s="12"/>
      <c r="AV50" s="13">
        <f t="shared" si="64"/>
        <v>0</v>
      </c>
      <c r="AW50" s="13">
        <f t="shared" si="65"/>
        <v>1000</v>
      </c>
      <c r="AX50" s="12"/>
      <c r="AY50" s="12"/>
      <c r="AZ50" s="12"/>
      <c r="BA50" s="12"/>
      <c r="BB50" s="12"/>
      <c r="BC50" s="12"/>
      <c r="BD50" s="12"/>
      <c r="BE50" s="12"/>
      <c r="BF50" s="12"/>
      <c r="BG50" s="12"/>
      <c r="BH50" s="13">
        <f t="shared" si="66"/>
        <v>0</v>
      </c>
      <c r="BI50" s="13">
        <f t="shared" si="67"/>
        <v>1000</v>
      </c>
      <c r="BJ50" s="13">
        <f t="shared" si="68"/>
        <v>32</v>
      </c>
      <c r="BK50" s="13">
        <f t="shared" si="69"/>
        <v>31</v>
      </c>
      <c r="BL50" s="13">
        <f t="shared" si="70"/>
        <v>32</v>
      </c>
      <c r="BM50" s="13">
        <f t="shared" si="71"/>
        <v>32</v>
      </c>
      <c r="BN50" s="13">
        <f t="shared" si="72"/>
        <v>31</v>
      </c>
      <c r="BO50" s="13">
        <f t="shared" si="73"/>
        <v>31</v>
      </c>
      <c r="BP50" s="13">
        <f t="shared" si="74"/>
        <v>31</v>
      </c>
      <c r="BQ50" s="13">
        <f t="shared" si="75"/>
        <v>31</v>
      </c>
      <c r="BR50" s="13" t="str">
        <f>IF($M50=Constants!$D$2,RANK($BM50,$BM$4:$BM$60,1),"-")</f>
        <v>-</v>
      </c>
      <c r="BS50" s="13" t="str">
        <f t="shared" si="76"/>
        <v/>
      </c>
      <c r="BT50" s="13" t="str">
        <f>IF($N50=Constants!$B$2,RANK($BM50,$BM$4:$BM$60,1),"-")</f>
        <v>-</v>
      </c>
      <c r="BU50" s="13" t="str">
        <f t="shared" si="77"/>
        <v/>
      </c>
      <c r="BV50" s="13" t="str">
        <f>IF($N50=Constants!$B$3,RANK($BM50,$BM$4:$BM$60,1),"-")</f>
        <v>-</v>
      </c>
      <c r="BW50" s="13" t="str">
        <f t="shared" si="78"/>
        <v/>
      </c>
      <c r="BX50" s="13" t="str">
        <f>IF($N50=Constants!$B$4,RANK($BM50,$BM$4:$BM$60,1),"-")</f>
        <v>-</v>
      </c>
      <c r="BY50" s="13" t="str">
        <f t="shared" si="79"/>
        <v/>
      </c>
      <c r="BZ50" s="13" t="str">
        <f>IF($M50=Constants!$D$3,RANK($BM50,$BM$4:$BM$60,1),"-")</f>
        <v>-</v>
      </c>
      <c r="CA50" s="13" t="str">
        <f t="shared" si="80"/>
        <v/>
      </c>
      <c r="CB50" s="13" t="str">
        <f>IF($N50=Constants!$B$5,RANK($BM50,$BM$4:$BM$60,1),"-")</f>
        <v>-</v>
      </c>
      <c r="CC50" s="13" t="str">
        <f t="shared" si="81"/>
        <v/>
      </c>
      <c r="CD50" s="13" t="str">
        <f>IF($N50=Constants!$B$6,RANK($BM50,$BM$4:$BM$60,1),"-")</f>
        <v>-</v>
      </c>
      <c r="CE50" s="13" t="str">
        <f t="shared" si="82"/>
        <v/>
      </c>
      <c r="CF50" s="13" t="str">
        <f>IF($N50=Constants!$B$7,RANK($BM50,$BM$4:$BM$60,1),"-")</f>
        <v>-</v>
      </c>
      <c r="CG50" s="13" t="str">
        <f t="shared" si="83"/>
        <v/>
      </c>
      <c r="CH50" s="13" t="str">
        <f>IF($G50=Constants!$C$4,RANK($BM50,$BM$4:$BM$60,1),"-")</f>
        <v>-</v>
      </c>
      <c r="CI50" s="13" t="str">
        <f t="shared" si="84"/>
        <v xml:space="preserve"> </v>
      </c>
      <c r="CJ50" s="13" t="str">
        <f>IF($G50=Constants!$C$2,RANK($BM50,$BM$4:$BM$60,1),"-")</f>
        <v>-</v>
      </c>
      <c r="CK50" s="13" t="str">
        <f t="shared" si="85"/>
        <v xml:space="preserve"> </v>
      </c>
      <c r="CL50" s="13" t="str">
        <f t="shared" si="86"/>
        <v/>
      </c>
      <c r="CM50" s="13" t="str">
        <f t="shared" si="87"/>
        <v xml:space="preserve"> </v>
      </c>
      <c r="CN50" s="13" t="str">
        <f t="shared" si="88"/>
        <v xml:space="preserve"> </v>
      </c>
      <c r="CP50" s="3">
        <f t="shared" si="89"/>
        <v>0</v>
      </c>
      <c r="CQ50" s="3">
        <f t="shared" si="90"/>
        <v>2.1999999999999999E-2</v>
      </c>
      <c r="CR50" s="3">
        <f t="shared" si="91"/>
        <v>31.021999999999998</v>
      </c>
      <c r="CS50" s="3">
        <f t="shared" si="92"/>
        <v>32</v>
      </c>
      <c r="CT50" s="3">
        <f t="shared" si="93"/>
        <v>0</v>
      </c>
      <c r="CU50" s="3">
        <f t="shared" si="94"/>
        <v>2.4E-2</v>
      </c>
      <c r="CV50" s="3">
        <f t="shared" si="95"/>
        <v>32.024000000000001</v>
      </c>
      <c r="CW50" s="3">
        <f t="shared" si="96"/>
        <v>32</v>
      </c>
      <c r="CX50" s="3">
        <f t="shared" si="97"/>
        <v>0</v>
      </c>
      <c r="CY50" s="3">
        <f t="shared" si="98"/>
        <v>2.4E-2</v>
      </c>
      <c r="CZ50" s="3">
        <f t="shared" si="99"/>
        <v>32.024000000000001</v>
      </c>
      <c r="DA50" s="3">
        <f t="shared" si="100"/>
        <v>32</v>
      </c>
      <c r="DB50" s="3">
        <f t="shared" si="101"/>
        <v>0</v>
      </c>
      <c r="DC50" s="3">
        <f t="shared" si="102"/>
        <v>2.9000000000000001E-2</v>
      </c>
      <c r="DD50" s="3">
        <f t="shared" si="103"/>
        <v>32.029000000000003</v>
      </c>
      <c r="DE50" s="3">
        <f t="shared" si="104"/>
        <v>32</v>
      </c>
      <c r="DF50" s="3">
        <f t="shared" si="105"/>
        <v>0</v>
      </c>
      <c r="DG50" s="3">
        <f t="shared" si="106"/>
        <v>3.1E-2</v>
      </c>
      <c r="DH50" s="3">
        <f t="shared" si="107"/>
        <v>32.030999999999999</v>
      </c>
      <c r="DI50" s="3">
        <f t="shared" si="108"/>
        <v>32</v>
      </c>
      <c r="DJ50" s="3">
        <f t="shared" si="109"/>
        <v>0</v>
      </c>
      <c r="DK50" s="3">
        <f t="shared" si="110"/>
        <v>2.8000000000000001E-2</v>
      </c>
      <c r="DL50" s="3">
        <f t="shared" si="111"/>
        <v>32.027999999999999</v>
      </c>
      <c r="DM50" s="3">
        <f t="shared" si="112"/>
        <v>32</v>
      </c>
      <c r="DN50" s="3">
        <f t="shared" si="113"/>
        <v>0</v>
      </c>
      <c r="DO50" s="3">
        <f t="shared" si="114"/>
        <v>2.7E-2</v>
      </c>
      <c r="DP50" s="3">
        <f t="shared" si="115"/>
        <v>32.027000000000001</v>
      </c>
      <c r="DQ50" s="3">
        <f t="shared" si="116"/>
        <v>32</v>
      </c>
      <c r="DS50" s="3">
        <f t="shared" si="117"/>
        <v>0</v>
      </c>
      <c r="DT50" s="3">
        <f t="shared" si="118"/>
        <v>2.1999999999999999E-2</v>
      </c>
      <c r="DU50" s="3">
        <f t="shared" si="119"/>
        <v>31.021999999999998</v>
      </c>
      <c r="DV50" s="3">
        <f t="shared" si="120"/>
        <v>32</v>
      </c>
      <c r="DW50" s="3">
        <f t="shared" si="121"/>
        <v>0</v>
      </c>
      <c r="DX50" s="3">
        <f t="shared" si="122"/>
        <v>2.4E-2</v>
      </c>
      <c r="DY50" s="3">
        <f t="shared" si="123"/>
        <v>32.024000000000001</v>
      </c>
      <c r="DZ50" s="3">
        <f t="shared" si="124"/>
        <v>32</v>
      </c>
      <c r="EA50" s="3">
        <f t="shared" si="125"/>
        <v>0</v>
      </c>
      <c r="EB50" s="3">
        <f t="shared" si="126"/>
        <v>2.4E-2</v>
      </c>
      <c r="EC50" s="3">
        <f t="shared" si="127"/>
        <v>32.024000000000001</v>
      </c>
      <c r="ED50" s="3">
        <f t="shared" si="128"/>
        <v>32</v>
      </c>
      <c r="EE50" s="3">
        <f t="shared" si="129"/>
        <v>0</v>
      </c>
      <c r="EF50" s="3">
        <f t="shared" si="130"/>
        <v>2.9000000000000001E-2</v>
      </c>
      <c r="EG50" s="3">
        <f t="shared" si="131"/>
        <v>32.029000000000003</v>
      </c>
      <c r="EH50" s="3">
        <f t="shared" si="132"/>
        <v>32</v>
      </c>
      <c r="EI50" s="3">
        <f t="shared" si="133"/>
        <v>0</v>
      </c>
      <c r="EJ50" s="3">
        <f t="shared" si="134"/>
        <v>3.1E-2</v>
      </c>
      <c r="EK50" s="3">
        <f t="shared" si="135"/>
        <v>32.030999999999999</v>
      </c>
      <c r="EL50" s="3">
        <f t="shared" si="136"/>
        <v>32</v>
      </c>
      <c r="EM50" s="3">
        <f t="shared" si="137"/>
        <v>0</v>
      </c>
      <c r="EN50" s="3">
        <f t="shared" si="138"/>
        <v>2.8000000000000001E-2</v>
      </c>
      <c r="EO50" s="3">
        <f t="shared" si="139"/>
        <v>32.027999999999999</v>
      </c>
      <c r="EP50" s="3">
        <f t="shared" si="140"/>
        <v>32</v>
      </c>
      <c r="EQ50" s="3">
        <f t="shared" si="141"/>
        <v>0</v>
      </c>
      <c r="ER50" s="3">
        <f t="shared" si="142"/>
        <v>2.7E-2</v>
      </c>
      <c r="ES50" s="3">
        <f t="shared" si="143"/>
        <v>32.027000000000001</v>
      </c>
      <c r="ET50" s="3">
        <f t="shared" si="144"/>
        <v>32</v>
      </c>
      <c r="EX50" s="3">
        <f t="shared" si="145"/>
        <v>0</v>
      </c>
      <c r="EY50" s="3" t="str">
        <f t="shared" si="146"/>
        <v>NO</v>
      </c>
      <c r="EZ50" s="3">
        <f t="shared" si="147"/>
        <v>1000</v>
      </c>
      <c r="FA50" s="3" t="str">
        <f t="shared" si="148"/>
        <v>YES</v>
      </c>
      <c r="FC50" s="3">
        <f t="shared" si="149"/>
        <v>0</v>
      </c>
      <c r="FD50" s="3">
        <f t="shared" si="150"/>
        <v>1.9E-2</v>
      </c>
      <c r="FE50" s="3">
        <f t="shared" si="151"/>
        <v>31.018999999999998</v>
      </c>
      <c r="FF50" s="3">
        <f t="shared" si="152"/>
        <v>31</v>
      </c>
      <c r="FG50" s="3">
        <f t="shared" si="153"/>
        <v>0</v>
      </c>
      <c r="FH50" s="3">
        <f t="shared" si="154"/>
        <v>1.7000000000000001E-2</v>
      </c>
      <c r="FI50" s="3">
        <f t="shared" si="155"/>
        <v>31.016999999999999</v>
      </c>
      <c r="FJ50" s="3">
        <f t="shared" si="156"/>
        <v>31</v>
      </c>
      <c r="FK50" s="3">
        <f t="shared" si="157"/>
        <v>0</v>
      </c>
      <c r="FL50" s="3">
        <f t="shared" si="158"/>
        <v>2.1999999999999999E-2</v>
      </c>
      <c r="FM50" s="3">
        <f t="shared" si="159"/>
        <v>31.021999999999998</v>
      </c>
      <c r="FN50" s="3">
        <f t="shared" si="160"/>
        <v>31</v>
      </c>
      <c r="FO50" s="3">
        <f t="shared" si="161"/>
        <v>0</v>
      </c>
      <c r="FP50" s="3">
        <f t="shared" si="162"/>
        <v>2.8000000000000001E-2</v>
      </c>
      <c r="FQ50" s="3">
        <f t="shared" si="163"/>
        <v>31.027999999999999</v>
      </c>
      <c r="FR50" s="3">
        <f t="shared" si="164"/>
        <v>31</v>
      </c>
      <c r="FS50" s="3">
        <f t="shared" si="165"/>
        <v>0</v>
      </c>
      <c r="FT50" s="3">
        <f t="shared" si="166"/>
        <v>0.03</v>
      </c>
      <c r="FU50" s="3">
        <f t="shared" si="167"/>
        <v>31.03</v>
      </c>
      <c r="FV50" s="3">
        <f t="shared" si="168"/>
        <v>31</v>
      </c>
      <c r="FW50" s="3">
        <f t="shared" si="169"/>
        <v>0</v>
      </c>
      <c r="FX50" s="3">
        <f t="shared" si="170"/>
        <v>2.7E-2</v>
      </c>
      <c r="FY50" s="3">
        <f t="shared" si="171"/>
        <v>31.027000000000001</v>
      </c>
      <c r="FZ50" s="3">
        <f t="shared" si="172"/>
        <v>31</v>
      </c>
      <c r="GA50" s="3">
        <f t="shared" si="173"/>
        <v>0</v>
      </c>
      <c r="GB50" s="3">
        <f t="shared" si="174"/>
        <v>2.5999999999999999E-2</v>
      </c>
      <c r="GC50" s="3">
        <f t="shared" si="175"/>
        <v>31.026</v>
      </c>
      <c r="GD50" s="3">
        <f t="shared" si="176"/>
        <v>31</v>
      </c>
      <c r="GG50" s="3">
        <f t="shared" si="177"/>
        <v>0</v>
      </c>
      <c r="GH50" s="3">
        <f t="shared" si="178"/>
        <v>1.6E-2</v>
      </c>
      <c r="GI50" s="3">
        <f t="shared" si="179"/>
        <v>31.015999999999998</v>
      </c>
      <c r="GJ50" s="3">
        <f t="shared" si="180"/>
        <v>32</v>
      </c>
      <c r="GK50" s="3">
        <f t="shared" si="181"/>
        <v>0</v>
      </c>
      <c r="GL50" s="3">
        <f t="shared" si="182"/>
        <v>0.01</v>
      </c>
      <c r="GM50" s="3">
        <f t="shared" si="183"/>
        <v>32.01</v>
      </c>
      <c r="GN50" s="3">
        <f t="shared" si="184"/>
        <v>32</v>
      </c>
      <c r="GO50" s="3">
        <f t="shared" si="185"/>
        <v>0</v>
      </c>
      <c r="GP50" s="3">
        <f t="shared" si="186"/>
        <v>1.2E-2</v>
      </c>
      <c r="GQ50" s="3">
        <f t="shared" si="187"/>
        <v>32.012</v>
      </c>
      <c r="GR50" s="3">
        <f t="shared" si="188"/>
        <v>32</v>
      </c>
      <c r="GS50" s="3">
        <f t="shared" si="189"/>
        <v>0</v>
      </c>
      <c r="GT50" s="3">
        <f t="shared" si="190"/>
        <v>2.1999999999999999E-2</v>
      </c>
      <c r="GU50" s="3">
        <f t="shared" si="191"/>
        <v>32.021999999999998</v>
      </c>
      <c r="GV50" s="3">
        <f t="shared" si="192"/>
        <v>32</v>
      </c>
      <c r="GW50" s="3">
        <f t="shared" si="193"/>
        <v>0</v>
      </c>
      <c r="GX50" s="3">
        <f t="shared" si="194"/>
        <v>2.5999999999999999E-2</v>
      </c>
      <c r="GY50" s="3">
        <f t="shared" si="195"/>
        <v>32.026000000000003</v>
      </c>
      <c r="GZ50" s="3">
        <f t="shared" si="196"/>
        <v>32</v>
      </c>
      <c r="HA50" s="3">
        <f t="shared" si="197"/>
        <v>0</v>
      </c>
      <c r="HB50" s="3">
        <f t="shared" si="198"/>
        <v>0.02</v>
      </c>
      <c r="HC50" s="3">
        <f t="shared" si="199"/>
        <v>32.020000000000003</v>
      </c>
      <c r="HD50" s="3">
        <f t="shared" si="200"/>
        <v>32</v>
      </c>
      <c r="HE50" s="3">
        <f t="shared" si="201"/>
        <v>0</v>
      </c>
      <c r="HF50" s="3">
        <f t="shared" si="202"/>
        <v>2.3E-2</v>
      </c>
      <c r="HG50" s="3">
        <f t="shared" si="203"/>
        <v>32.023000000000003</v>
      </c>
      <c r="HH50" s="3">
        <f t="shared" si="204"/>
        <v>32</v>
      </c>
    </row>
    <row r="51" spans="1:216" x14ac:dyDescent="0.2">
      <c r="A51" s="3">
        <f t="shared" si="60"/>
        <v>32</v>
      </c>
      <c r="B51" s="12">
        <v>49</v>
      </c>
      <c r="C51" s="21"/>
      <c r="D51" s="21"/>
      <c r="E51" s="21"/>
      <c r="F51" s="12"/>
      <c r="G51" s="12"/>
      <c r="H51" s="12"/>
      <c r="I51" s="12"/>
      <c r="J51" s="12"/>
      <c r="K51" s="12"/>
      <c r="L51" s="12"/>
      <c r="M51" s="12"/>
      <c r="N51" s="12"/>
      <c r="O51" s="12"/>
      <c r="P51" s="12"/>
      <c r="Q51" s="12"/>
      <c r="R51" s="12"/>
      <c r="S51" s="12"/>
      <c r="T51" s="12"/>
      <c r="U51" s="12"/>
      <c r="V51" s="12"/>
      <c r="W51" s="12"/>
      <c r="X51" s="12"/>
      <c r="Y51" s="13">
        <f t="shared" si="61"/>
        <v>1000</v>
      </c>
      <c r="Z51" s="12"/>
      <c r="AA51" s="12"/>
      <c r="AB51" s="12"/>
      <c r="AC51" s="12"/>
      <c r="AD51" s="12"/>
      <c r="AE51" s="12"/>
      <c r="AF51" s="12"/>
      <c r="AG51" s="12"/>
      <c r="AH51" s="12"/>
      <c r="AI51" s="12"/>
      <c r="AJ51" s="13">
        <f t="shared" si="62"/>
        <v>0</v>
      </c>
      <c r="AK51" s="13">
        <f t="shared" si="63"/>
        <v>1000</v>
      </c>
      <c r="AL51" s="12"/>
      <c r="AM51" s="12"/>
      <c r="AN51" s="12"/>
      <c r="AO51" s="12"/>
      <c r="AP51" s="12"/>
      <c r="AQ51" s="12"/>
      <c r="AR51" s="12"/>
      <c r="AS51" s="12"/>
      <c r="AT51" s="12"/>
      <c r="AU51" s="12"/>
      <c r="AV51" s="13">
        <f t="shared" si="64"/>
        <v>0</v>
      </c>
      <c r="AW51" s="13">
        <f t="shared" si="65"/>
        <v>1000</v>
      </c>
      <c r="AX51" s="12"/>
      <c r="AY51" s="12"/>
      <c r="AZ51" s="12"/>
      <c r="BA51" s="12"/>
      <c r="BB51" s="12"/>
      <c r="BC51" s="12"/>
      <c r="BD51" s="12"/>
      <c r="BE51" s="12"/>
      <c r="BF51" s="12"/>
      <c r="BG51" s="12"/>
      <c r="BH51" s="13">
        <f t="shared" si="66"/>
        <v>0</v>
      </c>
      <c r="BI51" s="13">
        <f t="shared" si="67"/>
        <v>1000</v>
      </c>
      <c r="BJ51" s="13">
        <f t="shared" si="68"/>
        <v>32</v>
      </c>
      <c r="BK51" s="13">
        <f t="shared" si="69"/>
        <v>31</v>
      </c>
      <c r="BL51" s="13">
        <f t="shared" si="70"/>
        <v>32</v>
      </c>
      <c r="BM51" s="13">
        <f t="shared" si="71"/>
        <v>32</v>
      </c>
      <c r="BN51" s="13">
        <f t="shared" si="72"/>
        <v>31</v>
      </c>
      <c r="BO51" s="13">
        <f t="shared" si="73"/>
        <v>31</v>
      </c>
      <c r="BP51" s="13">
        <f t="shared" si="74"/>
        <v>31</v>
      </c>
      <c r="BQ51" s="13">
        <f t="shared" si="75"/>
        <v>31</v>
      </c>
      <c r="BR51" s="13" t="str">
        <f>IF($M51=Constants!$D$2,RANK($BM51,$BM$4:$BM$60,1),"-")</f>
        <v>-</v>
      </c>
      <c r="BS51" s="13" t="str">
        <f t="shared" si="76"/>
        <v/>
      </c>
      <c r="BT51" s="13" t="str">
        <f>IF($N51=Constants!$B$2,RANK($BM51,$BM$4:$BM$60,1),"-")</f>
        <v>-</v>
      </c>
      <c r="BU51" s="13" t="str">
        <f t="shared" si="77"/>
        <v/>
      </c>
      <c r="BV51" s="13" t="str">
        <f>IF($N51=Constants!$B$3,RANK($BM51,$BM$4:$BM$60,1),"-")</f>
        <v>-</v>
      </c>
      <c r="BW51" s="13" t="str">
        <f t="shared" si="78"/>
        <v/>
      </c>
      <c r="BX51" s="13" t="str">
        <f>IF($N51=Constants!$B$4,RANK($BM51,$BM$4:$BM$60,1),"-")</f>
        <v>-</v>
      </c>
      <c r="BY51" s="13" t="str">
        <f t="shared" si="79"/>
        <v/>
      </c>
      <c r="BZ51" s="13" t="str">
        <f>IF($M51=Constants!$D$3,RANK($BM51,$BM$4:$BM$60,1),"-")</f>
        <v>-</v>
      </c>
      <c r="CA51" s="13" t="str">
        <f t="shared" si="80"/>
        <v/>
      </c>
      <c r="CB51" s="13" t="str">
        <f>IF($N51=Constants!$B$5,RANK($BM51,$BM$4:$BM$60,1),"-")</f>
        <v>-</v>
      </c>
      <c r="CC51" s="13" t="str">
        <f t="shared" si="81"/>
        <v/>
      </c>
      <c r="CD51" s="13" t="str">
        <f>IF($N51=Constants!$B$6,RANK($BM51,$BM$4:$BM$60,1),"-")</f>
        <v>-</v>
      </c>
      <c r="CE51" s="13" t="str">
        <f t="shared" si="82"/>
        <v/>
      </c>
      <c r="CF51" s="13" t="str">
        <f>IF($N51=Constants!$B$7,RANK($BM51,$BM$4:$BM$60,1),"-")</f>
        <v>-</v>
      </c>
      <c r="CG51" s="13" t="str">
        <f t="shared" si="83"/>
        <v/>
      </c>
      <c r="CH51" s="13" t="str">
        <f>IF($G51=Constants!$C$4,RANK($BM51,$BM$4:$BM$60,1),"-")</f>
        <v>-</v>
      </c>
      <c r="CI51" s="13" t="str">
        <f t="shared" si="84"/>
        <v xml:space="preserve"> </v>
      </c>
      <c r="CJ51" s="13" t="str">
        <f>IF($G51=Constants!$C$2,RANK($BM51,$BM$4:$BM$60,1),"-")</f>
        <v>-</v>
      </c>
      <c r="CK51" s="13" t="str">
        <f t="shared" si="85"/>
        <v xml:space="preserve"> </v>
      </c>
      <c r="CL51" s="13" t="str">
        <f t="shared" si="86"/>
        <v/>
      </c>
      <c r="CM51" s="13" t="str">
        <f t="shared" si="87"/>
        <v xml:space="preserve"> </v>
      </c>
      <c r="CN51" s="13" t="str">
        <f t="shared" si="88"/>
        <v xml:space="preserve"> </v>
      </c>
      <c r="CP51" s="3">
        <f t="shared" si="89"/>
        <v>0</v>
      </c>
      <c r="CQ51" s="3">
        <f t="shared" si="90"/>
        <v>2.1999999999999999E-2</v>
      </c>
      <c r="CR51" s="3">
        <f t="shared" si="91"/>
        <v>31.021999999999998</v>
      </c>
      <c r="CS51" s="3">
        <f t="shared" si="92"/>
        <v>32</v>
      </c>
      <c r="CT51" s="3">
        <f t="shared" si="93"/>
        <v>0</v>
      </c>
      <c r="CU51" s="3">
        <f t="shared" si="94"/>
        <v>2.4E-2</v>
      </c>
      <c r="CV51" s="3">
        <f t="shared" si="95"/>
        <v>32.024000000000001</v>
      </c>
      <c r="CW51" s="3">
        <f t="shared" si="96"/>
        <v>32</v>
      </c>
      <c r="CX51" s="3">
        <f t="shared" si="97"/>
        <v>0</v>
      </c>
      <c r="CY51" s="3">
        <f t="shared" si="98"/>
        <v>2.4E-2</v>
      </c>
      <c r="CZ51" s="3">
        <f t="shared" si="99"/>
        <v>32.024000000000001</v>
      </c>
      <c r="DA51" s="3">
        <f t="shared" si="100"/>
        <v>32</v>
      </c>
      <c r="DB51" s="3">
        <f t="shared" si="101"/>
        <v>0</v>
      </c>
      <c r="DC51" s="3">
        <f t="shared" si="102"/>
        <v>2.9000000000000001E-2</v>
      </c>
      <c r="DD51" s="3">
        <f t="shared" si="103"/>
        <v>32.029000000000003</v>
      </c>
      <c r="DE51" s="3">
        <f t="shared" si="104"/>
        <v>32</v>
      </c>
      <c r="DF51" s="3">
        <f t="shared" si="105"/>
        <v>0</v>
      </c>
      <c r="DG51" s="3">
        <f t="shared" si="106"/>
        <v>3.1E-2</v>
      </c>
      <c r="DH51" s="3">
        <f t="shared" si="107"/>
        <v>32.030999999999999</v>
      </c>
      <c r="DI51" s="3">
        <f t="shared" si="108"/>
        <v>32</v>
      </c>
      <c r="DJ51" s="3">
        <f t="shared" si="109"/>
        <v>0</v>
      </c>
      <c r="DK51" s="3">
        <f t="shared" si="110"/>
        <v>2.8000000000000001E-2</v>
      </c>
      <c r="DL51" s="3">
        <f t="shared" si="111"/>
        <v>32.027999999999999</v>
      </c>
      <c r="DM51" s="3">
        <f t="shared" si="112"/>
        <v>32</v>
      </c>
      <c r="DN51" s="3">
        <f t="shared" si="113"/>
        <v>0</v>
      </c>
      <c r="DO51" s="3">
        <f t="shared" si="114"/>
        <v>2.7E-2</v>
      </c>
      <c r="DP51" s="3">
        <f t="shared" si="115"/>
        <v>32.027000000000001</v>
      </c>
      <c r="DQ51" s="3">
        <f t="shared" si="116"/>
        <v>32</v>
      </c>
      <c r="DS51" s="3">
        <f t="shared" si="117"/>
        <v>0</v>
      </c>
      <c r="DT51" s="3">
        <f t="shared" si="118"/>
        <v>2.1999999999999999E-2</v>
      </c>
      <c r="DU51" s="3">
        <f t="shared" si="119"/>
        <v>31.021999999999998</v>
      </c>
      <c r="DV51" s="3">
        <f t="shared" si="120"/>
        <v>32</v>
      </c>
      <c r="DW51" s="3">
        <f t="shared" si="121"/>
        <v>0</v>
      </c>
      <c r="DX51" s="3">
        <f t="shared" si="122"/>
        <v>2.4E-2</v>
      </c>
      <c r="DY51" s="3">
        <f t="shared" si="123"/>
        <v>32.024000000000001</v>
      </c>
      <c r="DZ51" s="3">
        <f t="shared" si="124"/>
        <v>32</v>
      </c>
      <c r="EA51" s="3">
        <f t="shared" si="125"/>
        <v>0</v>
      </c>
      <c r="EB51" s="3">
        <f t="shared" si="126"/>
        <v>2.4E-2</v>
      </c>
      <c r="EC51" s="3">
        <f t="shared" si="127"/>
        <v>32.024000000000001</v>
      </c>
      <c r="ED51" s="3">
        <f t="shared" si="128"/>
        <v>32</v>
      </c>
      <c r="EE51" s="3">
        <f t="shared" si="129"/>
        <v>0</v>
      </c>
      <c r="EF51" s="3">
        <f t="shared" si="130"/>
        <v>2.9000000000000001E-2</v>
      </c>
      <c r="EG51" s="3">
        <f t="shared" si="131"/>
        <v>32.029000000000003</v>
      </c>
      <c r="EH51" s="3">
        <f t="shared" si="132"/>
        <v>32</v>
      </c>
      <c r="EI51" s="3">
        <f t="shared" si="133"/>
        <v>0</v>
      </c>
      <c r="EJ51" s="3">
        <f t="shared" si="134"/>
        <v>3.1E-2</v>
      </c>
      <c r="EK51" s="3">
        <f t="shared" si="135"/>
        <v>32.030999999999999</v>
      </c>
      <c r="EL51" s="3">
        <f t="shared" si="136"/>
        <v>32</v>
      </c>
      <c r="EM51" s="3">
        <f t="shared" si="137"/>
        <v>0</v>
      </c>
      <c r="EN51" s="3">
        <f t="shared" si="138"/>
        <v>2.8000000000000001E-2</v>
      </c>
      <c r="EO51" s="3">
        <f t="shared" si="139"/>
        <v>32.027999999999999</v>
      </c>
      <c r="EP51" s="3">
        <f t="shared" si="140"/>
        <v>32</v>
      </c>
      <c r="EQ51" s="3">
        <f t="shared" si="141"/>
        <v>0</v>
      </c>
      <c r="ER51" s="3">
        <f t="shared" si="142"/>
        <v>2.7E-2</v>
      </c>
      <c r="ES51" s="3">
        <f t="shared" si="143"/>
        <v>32.027000000000001</v>
      </c>
      <c r="ET51" s="3">
        <f t="shared" si="144"/>
        <v>32</v>
      </c>
      <c r="EX51" s="3">
        <f t="shared" si="145"/>
        <v>0</v>
      </c>
      <c r="EY51" s="3" t="str">
        <f t="shared" si="146"/>
        <v>NO</v>
      </c>
      <c r="EZ51" s="3">
        <f t="shared" si="147"/>
        <v>1000</v>
      </c>
      <c r="FA51" s="3" t="str">
        <f t="shared" si="148"/>
        <v>YES</v>
      </c>
      <c r="FC51" s="3">
        <f t="shared" si="149"/>
        <v>0</v>
      </c>
      <c r="FD51" s="3">
        <f t="shared" si="150"/>
        <v>1.9E-2</v>
      </c>
      <c r="FE51" s="3">
        <f t="shared" si="151"/>
        <v>31.018999999999998</v>
      </c>
      <c r="FF51" s="3">
        <f t="shared" si="152"/>
        <v>31</v>
      </c>
      <c r="FG51" s="3">
        <f t="shared" si="153"/>
        <v>0</v>
      </c>
      <c r="FH51" s="3">
        <f t="shared" si="154"/>
        <v>1.7000000000000001E-2</v>
      </c>
      <c r="FI51" s="3">
        <f t="shared" si="155"/>
        <v>31.016999999999999</v>
      </c>
      <c r="FJ51" s="3">
        <f t="shared" si="156"/>
        <v>31</v>
      </c>
      <c r="FK51" s="3">
        <f t="shared" si="157"/>
        <v>0</v>
      </c>
      <c r="FL51" s="3">
        <f t="shared" si="158"/>
        <v>2.1999999999999999E-2</v>
      </c>
      <c r="FM51" s="3">
        <f t="shared" si="159"/>
        <v>31.021999999999998</v>
      </c>
      <c r="FN51" s="3">
        <f t="shared" si="160"/>
        <v>31</v>
      </c>
      <c r="FO51" s="3">
        <f t="shared" si="161"/>
        <v>0</v>
      </c>
      <c r="FP51" s="3">
        <f t="shared" si="162"/>
        <v>2.8000000000000001E-2</v>
      </c>
      <c r="FQ51" s="3">
        <f t="shared" si="163"/>
        <v>31.027999999999999</v>
      </c>
      <c r="FR51" s="3">
        <f t="shared" si="164"/>
        <v>31</v>
      </c>
      <c r="FS51" s="3">
        <f t="shared" si="165"/>
        <v>0</v>
      </c>
      <c r="FT51" s="3">
        <f t="shared" si="166"/>
        <v>0.03</v>
      </c>
      <c r="FU51" s="3">
        <f t="shared" si="167"/>
        <v>31.03</v>
      </c>
      <c r="FV51" s="3">
        <f t="shared" si="168"/>
        <v>31</v>
      </c>
      <c r="FW51" s="3">
        <f t="shared" si="169"/>
        <v>0</v>
      </c>
      <c r="FX51" s="3">
        <f t="shared" si="170"/>
        <v>2.7E-2</v>
      </c>
      <c r="FY51" s="3">
        <f t="shared" si="171"/>
        <v>31.027000000000001</v>
      </c>
      <c r="FZ51" s="3">
        <f t="shared" si="172"/>
        <v>31</v>
      </c>
      <c r="GA51" s="3">
        <f t="shared" si="173"/>
        <v>0</v>
      </c>
      <c r="GB51" s="3">
        <f t="shared" si="174"/>
        <v>2.5999999999999999E-2</v>
      </c>
      <c r="GC51" s="3">
        <f t="shared" si="175"/>
        <v>31.026</v>
      </c>
      <c r="GD51" s="3">
        <f t="shared" si="176"/>
        <v>31</v>
      </c>
      <c r="GG51" s="3">
        <f t="shared" si="177"/>
        <v>0</v>
      </c>
      <c r="GH51" s="3">
        <f t="shared" si="178"/>
        <v>1.6E-2</v>
      </c>
      <c r="GI51" s="3">
        <f t="shared" si="179"/>
        <v>31.015999999999998</v>
      </c>
      <c r="GJ51" s="3">
        <f t="shared" si="180"/>
        <v>32</v>
      </c>
      <c r="GK51" s="3">
        <f t="shared" si="181"/>
        <v>0</v>
      </c>
      <c r="GL51" s="3">
        <f t="shared" si="182"/>
        <v>0.01</v>
      </c>
      <c r="GM51" s="3">
        <f t="shared" si="183"/>
        <v>32.01</v>
      </c>
      <c r="GN51" s="3">
        <f t="shared" si="184"/>
        <v>32</v>
      </c>
      <c r="GO51" s="3">
        <f t="shared" si="185"/>
        <v>0</v>
      </c>
      <c r="GP51" s="3">
        <f t="shared" si="186"/>
        <v>1.2E-2</v>
      </c>
      <c r="GQ51" s="3">
        <f t="shared" si="187"/>
        <v>32.012</v>
      </c>
      <c r="GR51" s="3">
        <f t="shared" si="188"/>
        <v>32</v>
      </c>
      <c r="GS51" s="3">
        <f t="shared" si="189"/>
        <v>0</v>
      </c>
      <c r="GT51" s="3">
        <f t="shared" si="190"/>
        <v>2.1999999999999999E-2</v>
      </c>
      <c r="GU51" s="3">
        <f t="shared" si="191"/>
        <v>32.021999999999998</v>
      </c>
      <c r="GV51" s="3">
        <f t="shared" si="192"/>
        <v>32</v>
      </c>
      <c r="GW51" s="3">
        <f t="shared" si="193"/>
        <v>0</v>
      </c>
      <c r="GX51" s="3">
        <f t="shared" si="194"/>
        <v>2.5999999999999999E-2</v>
      </c>
      <c r="GY51" s="3">
        <f t="shared" si="195"/>
        <v>32.026000000000003</v>
      </c>
      <c r="GZ51" s="3">
        <f t="shared" si="196"/>
        <v>32</v>
      </c>
      <c r="HA51" s="3">
        <f t="shared" si="197"/>
        <v>0</v>
      </c>
      <c r="HB51" s="3">
        <f t="shared" si="198"/>
        <v>0.02</v>
      </c>
      <c r="HC51" s="3">
        <f t="shared" si="199"/>
        <v>32.020000000000003</v>
      </c>
      <c r="HD51" s="3">
        <f t="shared" si="200"/>
        <v>32</v>
      </c>
      <c r="HE51" s="3">
        <f t="shared" si="201"/>
        <v>0</v>
      </c>
      <c r="HF51" s="3">
        <f t="shared" si="202"/>
        <v>2.3E-2</v>
      </c>
      <c r="HG51" s="3">
        <f t="shared" si="203"/>
        <v>32.023000000000003</v>
      </c>
      <c r="HH51" s="3">
        <f t="shared" si="204"/>
        <v>32</v>
      </c>
    </row>
    <row r="52" spans="1:216" x14ac:dyDescent="0.2">
      <c r="A52" s="3">
        <f t="shared" si="60"/>
        <v>32</v>
      </c>
      <c r="B52" s="12">
        <v>50</v>
      </c>
      <c r="C52" s="21"/>
      <c r="D52" s="21"/>
      <c r="E52" s="21"/>
      <c r="F52" s="12"/>
      <c r="G52" s="12"/>
      <c r="H52" s="12"/>
      <c r="I52" s="12"/>
      <c r="J52" s="12"/>
      <c r="K52" s="12"/>
      <c r="L52" s="12"/>
      <c r="M52" s="12"/>
      <c r="N52" s="12"/>
      <c r="O52" s="12"/>
      <c r="P52" s="12"/>
      <c r="Q52" s="12"/>
      <c r="R52" s="12"/>
      <c r="S52" s="12"/>
      <c r="T52" s="12"/>
      <c r="U52" s="12"/>
      <c r="V52" s="12"/>
      <c r="W52" s="12"/>
      <c r="X52" s="12"/>
      <c r="Y52" s="13">
        <f t="shared" si="61"/>
        <v>1000</v>
      </c>
      <c r="Z52" s="12"/>
      <c r="AA52" s="12"/>
      <c r="AB52" s="12"/>
      <c r="AC52" s="12"/>
      <c r="AD52" s="12"/>
      <c r="AE52" s="12"/>
      <c r="AF52" s="12"/>
      <c r="AG52" s="12"/>
      <c r="AH52" s="12"/>
      <c r="AI52" s="12"/>
      <c r="AJ52" s="13">
        <f t="shared" si="62"/>
        <v>0</v>
      </c>
      <c r="AK52" s="13">
        <f t="shared" si="63"/>
        <v>1000</v>
      </c>
      <c r="AL52" s="12"/>
      <c r="AM52" s="12"/>
      <c r="AN52" s="12"/>
      <c r="AO52" s="12"/>
      <c r="AP52" s="12"/>
      <c r="AQ52" s="12"/>
      <c r="AR52" s="12"/>
      <c r="AS52" s="12"/>
      <c r="AT52" s="12"/>
      <c r="AU52" s="12"/>
      <c r="AV52" s="13">
        <f t="shared" si="64"/>
        <v>0</v>
      </c>
      <c r="AW52" s="13">
        <f t="shared" si="65"/>
        <v>1000</v>
      </c>
      <c r="AX52" s="12"/>
      <c r="AY52" s="12"/>
      <c r="AZ52" s="12"/>
      <c r="BA52" s="12"/>
      <c r="BB52" s="12"/>
      <c r="BC52" s="12"/>
      <c r="BD52" s="12"/>
      <c r="BE52" s="12"/>
      <c r="BF52" s="12"/>
      <c r="BG52" s="12"/>
      <c r="BH52" s="13">
        <f t="shared" si="66"/>
        <v>0</v>
      </c>
      <c r="BI52" s="13">
        <f t="shared" si="67"/>
        <v>1000</v>
      </c>
      <c r="BJ52" s="13">
        <f t="shared" si="68"/>
        <v>32</v>
      </c>
      <c r="BK52" s="13">
        <f t="shared" si="69"/>
        <v>31</v>
      </c>
      <c r="BL52" s="13">
        <f t="shared" si="70"/>
        <v>32</v>
      </c>
      <c r="BM52" s="13">
        <f t="shared" si="71"/>
        <v>32</v>
      </c>
      <c r="BN52" s="13">
        <f t="shared" si="72"/>
        <v>31</v>
      </c>
      <c r="BO52" s="13">
        <f t="shared" si="73"/>
        <v>31</v>
      </c>
      <c r="BP52" s="13">
        <f t="shared" si="74"/>
        <v>31</v>
      </c>
      <c r="BQ52" s="13">
        <f t="shared" si="75"/>
        <v>31</v>
      </c>
      <c r="BR52" s="13" t="str">
        <f>IF($M52=Constants!$D$2,RANK($BM52,$BM$4:$BM$60,1),"-")</f>
        <v>-</v>
      </c>
      <c r="BS52" s="13" t="str">
        <f t="shared" si="76"/>
        <v/>
      </c>
      <c r="BT52" s="13" t="str">
        <f>IF($N52=Constants!$B$2,RANK($BM52,$BM$4:$BM$60,1),"-")</f>
        <v>-</v>
      </c>
      <c r="BU52" s="13" t="str">
        <f t="shared" si="77"/>
        <v/>
      </c>
      <c r="BV52" s="13" t="str">
        <f>IF($N52=Constants!$B$3,RANK($BM52,$BM$4:$BM$60,1),"-")</f>
        <v>-</v>
      </c>
      <c r="BW52" s="13" t="str">
        <f t="shared" si="78"/>
        <v/>
      </c>
      <c r="BX52" s="13" t="str">
        <f>IF($N52=Constants!$B$4,RANK($BM52,$BM$4:$BM$60,1),"-")</f>
        <v>-</v>
      </c>
      <c r="BY52" s="13" t="str">
        <f t="shared" si="79"/>
        <v/>
      </c>
      <c r="BZ52" s="13" t="str">
        <f>IF($M52=Constants!$D$3,RANK($BM52,$BM$4:$BM$60,1),"-")</f>
        <v>-</v>
      </c>
      <c r="CA52" s="13" t="str">
        <f t="shared" si="80"/>
        <v/>
      </c>
      <c r="CB52" s="13" t="str">
        <f>IF($N52=Constants!$B$5,RANK($BM52,$BM$4:$BM$60,1),"-")</f>
        <v>-</v>
      </c>
      <c r="CC52" s="13" t="str">
        <f t="shared" si="81"/>
        <v/>
      </c>
      <c r="CD52" s="13" t="str">
        <f>IF($N52=Constants!$B$6,RANK($BM52,$BM$4:$BM$60,1),"-")</f>
        <v>-</v>
      </c>
      <c r="CE52" s="13" t="str">
        <f t="shared" si="82"/>
        <v/>
      </c>
      <c r="CF52" s="13" t="str">
        <f>IF($N52=Constants!$B$7,RANK($BM52,$BM$4:$BM$60,1),"-")</f>
        <v>-</v>
      </c>
      <c r="CG52" s="13" t="str">
        <f t="shared" si="83"/>
        <v/>
      </c>
      <c r="CH52" s="13" t="str">
        <f>IF($G52=Constants!$C$4,RANK($BM52,$BM$4:$BM$60,1),"-")</f>
        <v>-</v>
      </c>
      <c r="CI52" s="13" t="str">
        <f t="shared" si="84"/>
        <v xml:space="preserve"> </v>
      </c>
      <c r="CJ52" s="13" t="str">
        <f>IF($G52=Constants!$C$2,RANK($BM52,$BM$4:$BM$60,1),"-")</f>
        <v>-</v>
      </c>
      <c r="CK52" s="13" t="str">
        <f t="shared" si="85"/>
        <v xml:space="preserve"> </v>
      </c>
      <c r="CL52" s="13" t="str">
        <f t="shared" si="86"/>
        <v/>
      </c>
      <c r="CM52" s="13" t="str">
        <f t="shared" si="87"/>
        <v xml:space="preserve"> </v>
      </c>
      <c r="CN52" s="13" t="str">
        <f t="shared" si="88"/>
        <v xml:space="preserve"> </v>
      </c>
      <c r="CP52" s="3">
        <f t="shared" si="89"/>
        <v>0</v>
      </c>
      <c r="CQ52" s="3">
        <f t="shared" si="90"/>
        <v>2.1999999999999999E-2</v>
      </c>
      <c r="CR52" s="3">
        <f t="shared" si="91"/>
        <v>31.021999999999998</v>
      </c>
      <c r="CS52" s="3">
        <f t="shared" si="92"/>
        <v>32</v>
      </c>
      <c r="CT52" s="3">
        <f t="shared" si="93"/>
        <v>0</v>
      </c>
      <c r="CU52" s="3">
        <f t="shared" si="94"/>
        <v>2.4E-2</v>
      </c>
      <c r="CV52" s="3">
        <f t="shared" si="95"/>
        <v>32.024000000000001</v>
      </c>
      <c r="CW52" s="3">
        <f t="shared" si="96"/>
        <v>32</v>
      </c>
      <c r="CX52" s="3">
        <f t="shared" si="97"/>
        <v>0</v>
      </c>
      <c r="CY52" s="3">
        <f t="shared" si="98"/>
        <v>2.4E-2</v>
      </c>
      <c r="CZ52" s="3">
        <f t="shared" si="99"/>
        <v>32.024000000000001</v>
      </c>
      <c r="DA52" s="3">
        <f t="shared" si="100"/>
        <v>32</v>
      </c>
      <c r="DB52" s="3">
        <f t="shared" si="101"/>
        <v>0</v>
      </c>
      <c r="DC52" s="3">
        <f t="shared" si="102"/>
        <v>2.9000000000000001E-2</v>
      </c>
      <c r="DD52" s="3">
        <f t="shared" si="103"/>
        <v>32.029000000000003</v>
      </c>
      <c r="DE52" s="3">
        <f t="shared" si="104"/>
        <v>32</v>
      </c>
      <c r="DF52" s="3">
        <f t="shared" si="105"/>
        <v>0</v>
      </c>
      <c r="DG52" s="3">
        <f t="shared" si="106"/>
        <v>3.1E-2</v>
      </c>
      <c r="DH52" s="3">
        <f t="shared" si="107"/>
        <v>32.030999999999999</v>
      </c>
      <c r="DI52" s="3">
        <f t="shared" si="108"/>
        <v>32</v>
      </c>
      <c r="DJ52" s="3">
        <f t="shared" si="109"/>
        <v>0</v>
      </c>
      <c r="DK52" s="3">
        <f t="shared" si="110"/>
        <v>2.8000000000000001E-2</v>
      </c>
      <c r="DL52" s="3">
        <f t="shared" si="111"/>
        <v>32.027999999999999</v>
      </c>
      <c r="DM52" s="3">
        <f t="shared" si="112"/>
        <v>32</v>
      </c>
      <c r="DN52" s="3">
        <f t="shared" si="113"/>
        <v>0</v>
      </c>
      <c r="DO52" s="3">
        <f t="shared" si="114"/>
        <v>2.7E-2</v>
      </c>
      <c r="DP52" s="3">
        <f t="shared" si="115"/>
        <v>32.027000000000001</v>
      </c>
      <c r="DQ52" s="3">
        <f t="shared" si="116"/>
        <v>32</v>
      </c>
      <c r="DS52" s="3">
        <f t="shared" si="117"/>
        <v>0</v>
      </c>
      <c r="DT52" s="3">
        <f t="shared" si="118"/>
        <v>2.1999999999999999E-2</v>
      </c>
      <c r="DU52" s="3">
        <f t="shared" si="119"/>
        <v>31.021999999999998</v>
      </c>
      <c r="DV52" s="3">
        <f t="shared" si="120"/>
        <v>32</v>
      </c>
      <c r="DW52" s="3">
        <f t="shared" si="121"/>
        <v>0</v>
      </c>
      <c r="DX52" s="3">
        <f t="shared" si="122"/>
        <v>2.4E-2</v>
      </c>
      <c r="DY52" s="3">
        <f t="shared" si="123"/>
        <v>32.024000000000001</v>
      </c>
      <c r="DZ52" s="3">
        <f t="shared" si="124"/>
        <v>32</v>
      </c>
      <c r="EA52" s="3">
        <f t="shared" si="125"/>
        <v>0</v>
      </c>
      <c r="EB52" s="3">
        <f t="shared" si="126"/>
        <v>2.4E-2</v>
      </c>
      <c r="EC52" s="3">
        <f t="shared" si="127"/>
        <v>32.024000000000001</v>
      </c>
      <c r="ED52" s="3">
        <f t="shared" si="128"/>
        <v>32</v>
      </c>
      <c r="EE52" s="3">
        <f t="shared" si="129"/>
        <v>0</v>
      </c>
      <c r="EF52" s="3">
        <f t="shared" si="130"/>
        <v>2.9000000000000001E-2</v>
      </c>
      <c r="EG52" s="3">
        <f t="shared" si="131"/>
        <v>32.029000000000003</v>
      </c>
      <c r="EH52" s="3">
        <f t="shared" si="132"/>
        <v>32</v>
      </c>
      <c r="EI52" s="3">
        <f t="shared" si="133"/>
        <v>0</v>
      </c>
      <c r="EJ52" s="3">
        <f t="shared" si="134"/>
        <v>3.1E-2</v>
      </c>
      <c r="EK52" s="3">
        <f t="shared" si="135"/>
        <v>32.030999999999999</v>
      </c>
      <c r="EL52" s="3">
        <f t="shared" si="136"/>
        <v>32</v>
      </c>
      <c r="EM52" s="3">
        <f t="shared" si="137"/>
        <v>0</v>
      </c>
      <c r="EN52" s="3">
        <f t="shared" si="138"/>
        <v>2.8000000000000001E-2</v>
      </c>
      <c r="EO52" s="3">
        <f t="shared" si="139"/>
        <v>32.027999999999999</v>
      </c>
      <c r="EP52" s="3">
        <f t="shared" si="140"/>
        <v>32</v>
      </c>
      <c r="EQ52" s="3">
        <f t="shared" si="141"/>
        <v>0</v>
      </c>
      <c r="ER52" s="3">
        <f t="shared" si="142"/>
        <v>2.7E-2</v>
      </c>
      <c r="ES52" s="3">
        <f t="shared" si="143"/>
        <v>32.027000000000001</v>
      </c>
      <c r="ET52" s="3">
        <f t="shared" si="144"/>
        <v>32</v>
      </c>
      <c r="EX52" s="3">
        <f t="shared" si="145"/>
        <v>0</v>
      </c>
      <c r="EY52" s="3" t="str">
        <f t="shared" si="146"/>
        <v>NO</v>
      </c>
      <c r="EZ52" s="3">
        <f t="shared" si="147"/>
        <v>1000</v>
      </c>
      <c r="FA52" s="3" t="str">
        <f t="shared" si="148"/>
        <v>YES</v>
      </c>
      <c r="FC52" s="3">
        <f t="shared" si="149"/>
        <v>0</v>
      </c>
      <c r="FD52" s="3">
        <f t="shared" si="150"/>
        <v>1.9E-2</v>
      </c>
      <c r="FE52" s="3">
        <f t="shared" si="151"/>
        <v>31.018999999999998</v>
      </c>
      <c r="FF52" s="3">
        <f t="shared" si="152"/>
        <v>31</v>
      </c>
      <c r="FG52" s="3">
        <f t="shared" si="153"/>
        <v>0</v>
      </c>
      <c r="FH52" s="3">
        <f t="shared" si="154"/>
        <v>1.7000000000000001E-2</v>
      </c>
      <c r="FI52" s="3">
        <f t="shared" si="155"/>
        <v>31.016999999999999</v>
      </c>
      <c r="FJ52" s="3">
        <f t="shared" si="156"/>
        <v>31</v>
      </c>
      <c r="FK52" s="3">
        <f t="shared" si="157"/>
        <v>0</v>
      </c>
      <c r="FL52" s="3">
        <f t="shared" si="158"/>
        <v>2.1999999999999999E-2</v>
      </c>
      <c r="FM52" s="3">
        <f t="shared" si="159"/>
        <v>31.021999999999998</v>
      </c>
      <c r="FN52" s="3">
        <f t="shared" si="160"/>
        <v>31</v>
      </c>
      <c r="FO52" s="3">
        <f t="shared" si="161"/>
        <v>0</v>
      </c>
      <c r="FP52" s="3">
        <f t="shared" si="162"/>
        <v>2.8000000000000001E-2</v>
      </c>
      <c r="FQ52" s="3">
        <f t="shared" si="163"/>
        <v>31.027999999999999</v>
      </c>
      <c r="FR52" s="3">
        <f t="shared" si="164"/>
        <v>31</v>
      </c>
      <c r="FS52" s="3">
        <f t="shared" si="165"/>
        <v>0</v>
      </c>
      <c r="FT52" s="3">
        <f t="shared" si="166"/>
        <v>0.03</v>
      </c>
      <c r="FU52" s="3">
        <f t="shared" si="167"/>
        <v>31.03</v>
      </c>
      <c r="FV52" s="3">
        <f t="shared" si="168"/>
        <v>31</v>
      </c>
      <c r="FW52" s="3">
        <f t="shared" si="169"/>
        <v>0</v>
      </c>
      <c r="FX52" s="3">
        <f t="shared" si="170"/>
        <v>2.7E-2</v>
      </c>
      <c r="FY52" s="3">
        <f t="shared" si="171"/>
        <v>31.027000000000001</v>
      </c>
      <c r="FZ52" s="3">
        <f t="shared" si="172"/>
        <v>31</v>
      </c>
      <c r="GA52" s="3">
        <f t="shared" si="173"/>
        <v>0</v>
      </c>
      <c r="GB52" s="3">
        <f t="shared" si="174"/>
        <v>2.5999999999999999E-2</v>
      </c>
      <c r="GC52" s="3">
        <f t="shared" si="175"/>
        <v>31.026</v>
      </c>
      <c r="GD52" s="3">
        <f t="shared" si="176"/>
        <v>31</v>
      </c>
      <c r="GG52" s="3">
        <f t="shared" si="177"/>
        <v>0</v>
      </c>
      <c r="GH52" s="3">
        <f t="shared" si="178"/>
        <v>1.6E-2</v>
      </c>
      <c r="GI52" s="3">
        <f t="shared" si="179"/>
        <v>31.015999999999998</v>
      </c>
      <c r="GJ52" s="3">
        <f t="shared" si="180"/>
        <v>32</v>
      </c>
      <c r="GK52" s="3">
        <f t="shared" si="181"/>
        <v>0</v>
      </c>
      <c r="GL52" s="3">
        <f t="shared" si="182"/>
        <v>0.01</v>
      </c>
      <c r="GM52" s="3">
        <f t="shared" si="183"/>
        <v>32.01</v>
      </c>
      <c r="GN52" s="3">
        <f t="shared" si="184"/>
        <v>32</v>
      </c>
      <c r="GO52" s="3">
        <f t="shared" si="185"/>
        <v>0</v>
      </c>
      <c r="GP52" s="3">
        <f t="shared" si="186"/>
        <v>1.2E-2</v>
      </c>
      <c r="GQ52" s="3">
        <f t="shared" si="187"/>
        <v>32.012</v>
      </c>
      <c r="GR52" s="3">
        <f t="shared" si="188"/>
        <v>32</v>
      </c>
      <c r="GS52" s="3">
        <f t="shared" si="189"/>
        <v>0</v>
      </c>
      <c r="GT52" s="3">
        <f t="shared" si="190"/>
        <v>2.1999999999999999E-2</v>
      </c>
      <c r="GU52" s="3">
        <f t="shared" si="191"/>
        <v>32.021999999999998</v>
      </c>
      <c r="GV52" s="3">
        <f t="shared" si="192"/>
        <v>32</v>
      </c>
      <c r="GW52" s="3">
        <f t="shared" si="193"/>
        <v>0</v>
      </c>
      <c r="GX52" s="3">
        <f t="shared" si="194"/>
        <v>2.5999999999999999E-2</v>
      </c>
      <c r="GY52" s="3">
        <f t="shared" si="195"/>
        <v>32.026000000000003</v>
      </c>
      <c r="GZ52" s="3">
        <f t="shared" si="196"/>
        <v>32</v>
      </c>
      <c r="HA52" s="3">
        <f t="shared" si="197"/>
        <v>0</v>
      </c>
      <c r="HB52" s="3">
        <f t="shared" si="198"/>
        <v>0.02</v>
      </c>
      <c r="HC52" s="3">
        <f t="shared" si="199"/>
        <v>32.020000000000003</v>
      </c>
      <c r="HD52" s="3">
        <f t="shared" si="200"/>
        <v>32</v>
      </c>
      <c r="HE52" s="3">
        <f t="shared" si="201"/>
        <v>0</v>
      </c>
      <c r="HF52" s="3">
        <f t="shared" si="202"/>
        <v>2.3E-2</v>
      </c>
      <c r="HG52" s="3">
        <f t="shared" si="203"/>
        <v>32.023000000000003</v>
      </c>
      <c r="HH52" s="3">
        <f t="shared" si="204"/>
        <v>32</v>
      </c>
    </row>
    <row r="53" spans="1:216" x14ac:dyDescent="0.2">
      <c r="A53" s="3">
        <f t="shared" si="60"/>
        <v>32</v>
      </c>
      <c r="B53" s="12">
        <v>51</v>
      </c>
      <c r="C53" s="21"/>
      <c r="D53" s="21"/>
      <c r="E53" s="21"/>
      <c r="F53" s="12"/>
      <c r="G53" s="12"/>
      <c r="H53" s="12"/>
      <c r="I53" s="12"/>
      <c r="J53" s="12"/>
      <c r="K53" s="12"/>
      <c r="L53" s="12"/>
      <c r="M53" s="12"/>
      <c r="N53" s="12"/>
      <c r="O53" s="12"/>
      <c r="P53" s="12"/>
      <c r="Q53" s="12"/>
      <c r="R53" s="12"/>
      <c r="S53" s="12"/>
      <c r="T53" s="12"/>
      <c r="U53" s="12"/>
      <c r="V53" s="12"/>
      <c r="W53" s="12"/>
      <c r="X53" s="12"/>
      <c r="Y53" s="13">
        <f t="shared" si="61"/>
        <v>1000</v>
      </c>
      <c r="Z53" s="12"/>
      <c r="AA53" s="12"/>
      <c r="AB53" s="12"/>
      <c r="AC53" s="12"/>
      <c r="AD53" s="12"/>
      <c r="AE53" s="12"/>
      <c r="AF53" s="12"/>
      <c r="AG53" s="12"/>
      <c r="AH53" s="12"/>
      <c r="AI53" s="12"/>
      <c r="AJ53" s="13">
        <f t="shared" si="62"/>
        <v>0</v>
      </c>
      <c r="AK53" s="13">
        <f t="shared" si="63"/>
        <v>1000</v>
      </c>
      <c r="AL53" s="12"/>
      <c r="AM53" s="12"/>
      <c r="AN53" s="12"/>
      <c r="AO53" s="12"/>
      <c r="AP53" s="12"/>
      <c r="AQ53" s="12"/>
      <c r="AR53" s="12"/>
      <c r="AS53" s="12"/>
      <c r="AT53" s="12"/>
      <c r="AU53" s="12"/>
      <c r="AV53" s="13">
        <f t="shared" si="64"/>
        <v>0</v>
      </c>
      <c r="AW53" s="13">
        <f t="shared" si="65"/>
        <v>1000</v>
      </c>
      <c r="AX53" s="12"/>
      <c r="AY53" s="12"/>
      <c r="AZ53" s="12"/>
      <c r="BA53" s="12"/>
      <c r="BB53" s="12"/>
      <c r="BC53" s="12"/>
      <c r="BD53" s="12"/>
      <c r="BE53" s="12"/>
      <c r="BF53" s="12"/>
      <c r="BG53" s="12"/>
      <c r="BH53" s="13">
        <f t="shared" si="66"/>
        <v>0</v>
      </c>
      <c r="BI53" s="13">
        <f t="shared" si="67"/>
        <v>1000</v>
      </c>
      <c r="BJ53" s="13">
        <f t="shared" si="68"/>
        <v>32</v>
      </c>
      <c r="BK53" s="13">
        <f t="shared" si="69"/>
        <v>31</v>
      </c>
      <c r="BL53" s="13">
        <f t="shared" si="70"/>
        <v>32</v>
      </c>
      <c r="BM53" s="13">
        <f t="shared" si="71"/>
        <v>32</v>
      </c>
      <c r="BN53" s="13">
        <f t="shared" si="72"/>
        <v>31</v>
      </c>
      <c r="BO53" s="13">
        <f t="shared" si="73"/>
        <v>31</v>
      </c>
      <c r="BP53" s="13">
        <f t="shared" si="74"/>
        <v>31</v>
      </c>
      <c r="BQ53" s="13">
        <f t="shared" si="75"/>
        <v>31</v>
      </c>
      <c r="BR53" s="13" t="str">
        <f>IF($M53=Constants!$D$2,RANK($BM53,$BM$4:$BM$60,1),"-")</f>
        <v>-</v>
      </c>
      <c r="BS53" s="13" t="str">
        <f t="shared" si="76"/>
        <v/>
      </c>
      <c r="BT53" s="13" t="str">
        <f>IF($N53=Constants!$B$2,RANK($BM53,$BM$4:$BM$60,1),"-")</f>
        <v>-</v>
      </c>
      <c r="BU53" s="13" t="str">
        <f t="shared" si="77"/>
        <v/>
      </c>
      <c r="BV53" s="13" t="str">
        <f>IF($N53=Constants!$B$3,RANK($BM53,$BM$4:$BM$60,1),"-")</f>
        <v>-</v>
      </c>
      <c r="BW53" s="13" t="str">
        <f t="shared" si="78"/>
        <v/>
      </c>
      <c r="BX53" s="13" t="str">
        <f>IF($N53=Constants!$B$4,RANK($BM53,$BM$4:$BM$60,1),"-")</f>
        <v>-</v>
      </c>
      <c r="BY53" s="13" t="str">
        <f t="shared" si="79"/>
        <v/>
      </c>
      <c r="BZ53" s="13" t="str">
        <f>IF($M53=Constants!$D$3,RANK($BM53,$BM$4:$BM$60,1),"-")</f>
        <v>-</v>
      </c>
      <c r="CA53" s="13" t="str">
        <f t="shared" si="80"/>
        <v/>
      </c>
      <c r="CB53" s="13" t="str">
        <f>IF($N53=Constants!$B$5,RANK($BM53,$BM$4:$BM$60,1),"-")</f>
        <v>-</v>
      </c>
      <c r="CC53" s="13" t="str">
        <f t="shared" si="81"/>
        <v/>
      </c>
      <c r="CD53" s="13" t="str">
        <f>IF($N53=Constants!$B$6,RANK($BM53,$BM$4:$BM$60,1),"-")</f>
        <v>-</v>
      </c>
      <c r="CE53" s="13" t="str">
        <f t="shared" si="82"/>
        <v/>
      </c>
      <c r="CF53" s="13" t="str">
        <f>IF($N53=Constants!$B$7,RANK($BM53,$BM$4:$BM$60,1),"-")</f>
        <v>-</v>
      </c>
      <c r="CG53" s="13" t="str">
        <f t="shared" si="83"/>
        <v/>
      </c>
      <c r="CH53" s="13" t="str">
        <f>IF($G53=Constants!$C$4,RANK($BM53,$BM$4:$BM$60,1),"-")</f>
        <v>-</v>
      </c>
      <c r="CI53" s="13" t="str">
        <f t="shared" si="84"/>
        <v xml:space="preserve"> </v>
      </c>
      <c r="CJ53" s="13" t="str">
        <f>IF($G53=Constants!$C$2,RANK($BM53,$BM$4:$BM$60,1),"-")</f>
        <v>-</v>
      </c>
      <c r="CK53" s="13" t="str">
        <f t="shared" si="85"/>
        <v xml:space="preserve"> </v>
      </c>
      <c r="CL53" s="13" t="str">
        <f t="shared" si="86"/>
        <v/>
      </c>
      <c r="CM53" s="13" t="str">
        <f t="shared" si="87"/>
        <v xml:space="preserve"> </v>
      </c>
      <c r="CN53" s="13" t="str">
        <f t="shared" si="88"/>
        <v xml:space="preserve"> </v>
      </c>
      <c r="CP53" s="3">
        <f t="shared" si="89"/>
        <v>0</v>
      </c>
      <c r="CQ53" s="3">
        <f t="shared" si="90"/>
        <v>2.1999999999999999E-2</v>
      </c>
      <c r="CR53" s="3">
        <f t="shared" si="91"/>
        <v>31.021999999999998</v>
      </c>
      <c r="CS53" s="3">
        <f t="shared" si="92"/>
        <v>32</v>
      </c>
      <c r="CT53" s="3">
        <f t="shared" si="93"/>
        <v>0</v>
      </c>
      <c r="CU53" s="3">
        <f t="shared" si="94"/>
        <v>2.4E-2</v>
      </c>
      <c r="CV53" s="3">
        <f t="shared" si="95"/>
        <v>32.024000000000001</v>
      </c>
      <c r="CW53" s="3">
        <f t="shared" si="96"/>
        <v>32</v>
      </c>
      <c r="CX53" s="3">
        <f t="shared" si="97"/>
        <v>0</v>
      </c>
      <c r="CY53" s="3">
        <f t="shared" si="98"/>
        <v>2.4E-2</v>
      </c>
      <c r="CZ53" s="3">
        <f t="shared" si="99"/>
        <v>32.024000000000001</v>
      </c>
      <c r="DA53" s="3">
        <f t="shared" si="100"/>
        <v>32</v>
      </c>
      <c r="DB53" s="3">
        <f t="shared" si="101"/>
        <v>0</v>
      </c>
      <c r="DC53" s="3">
        <f t="shared" si="102"/>
        <v>2.9000000000000001E-2</v>
      </c>
      <c r="DD53" s="3">
        <f t="shared" si="103"/>
        <v>32.029000000000003</v>
      </c>
      <c r="DE53" s="3">
        <f t="shared" si="104"/>
        <v>32</v>
      </c>
      <c r="DF53" s="3">
        <f t="shared" si="105"/>
        <v>0</v>
      </c>
      <c r="DG53" s="3">
        <f t="shared" si="106"/>
        <v>3.1E-2</v>
      </c>
      <c r="DH53" s="3">
        <f t="shared" si="107"/>
        <v>32.030999999999999</v>
      </c>
      <c r="DI53" s="3">
        <f t="shared" si="108"/>
        <v>32</v>
      </c>
      <c r="DJ53" s="3">
        <f t="shared" si="109"/>
        <v>0</v>
      </c>
      <c r="DK53" s="3">
        <f t="shared" si="110"/>
        <v>2.8000000000000001E-2</v>
      </c>
      <c r="DL53" s="3">
        <f t="shared" si="111"/>
        <v>32.027999999999999</v>
      </c>
      <c r="DM53" s="3">
        <f t="shared" si="112"/>
        <v>32</v>
      </c>
      <c r="DN53" s="3">
        <f t="shared" si="113"/>
        <v>0</v>
      </c>
      <c r="DO53" s="3">
        <f t="shared" si="114"/>
        <v>2.7E-2</v>
      </c>
      <c r="DP53" s="3">
        <f t="shared" si="115"/>
        <v>32.027000000000001</v>
      </c>
      <c r="DQ53" s="3">
        <f t="shared" si="116"/>
        <v>32</v>
      </c>
      <c r="DS53" s="3">
        <f t="shared" si="117"/>
        <v>0</v>
      </c>
      <c r="DT53" s="3">
        <f t="shared" si="118"/>
        <v>2.1999999999999999E-2</v>
      </c>
      <c r="DU53" s="3">
        <f t="shared" si="119"/>
        <v>31.021999999999998</v>
      </c>
      <c r="DV53" s="3">
        <f t="shared" si="120"/>
        <v>32</v>
      </c>
      <c r="DW53" s="3">
        <f t="shared" si="121"/>
        <v>0</v>
      </c>
      <c r="DX53" s="3">
        <f t="shared" si="122"/>
        <v>2.4E-2</v>
      </c>
      <c r="DY53" s="3">
        <f t="shared" si="123"/>
        <v>32.024000000000001</v>
      </c>
      <c r="DZ53" s="3">
        <f t="shared" si="124"/>
        <v>32</v>
      </c>
      <c r="EA53" s="3">
        <f t="shared" si="125"/>
        <v>0</v>
      </c>
      <c r="EB53" s="3">
        <f t="shared" si="126"/>
        <v>2.4E-2</v>
      </c>
      <c r="EC53" s="3">
        <f t="shared" si="127"/>
        <v>32.024000000000001</v>
      </c>
      <c r="ED53" s="3">
        <f t="shared" si="128"/>
        <v>32</v>
      </c>
      <c r="EE53" s="3">
        <f t="shared" si="129"/>
        <v>0</v>
      </c>
      <c r="EF53" s="3">
        <f t="shared" si="130"/>
        <v>2.9000000000000001E-2</v>
      </c>
      <c r="EG53" s="3">
        <f t="shared" si="131"/>
        <v>32.029000000000003</v>
      </c>
      <c r="EH53" s="3">
        <f t="shared" si="132"/>
        <v>32</v>
      </c>
      <c r="EI53" s="3">
        <f t="shared" si="133"/>
        <v>0</v>
      </c>
      <c r="EJ53" s="3">
        <f t="shared" si="134"/>
        <v>3.1E-2</v>
      </c>
      <c r="EK53" s="3">
        <f t="shared" si="135"/>
        <v>32.030999999999999</v>
      </c>
      <c r="EL53" s="3">
        <f t="shared" si="136"/>
        <v>32</v>
      </c>
      <c r="EM53" s="3">
        <f t="shared" si="137"/>
        <v>0</v>
      </c>
      <c r="EN53" s="3">
        <f t="shared" si="138"/>
        <v>2.8000000000000001E-2</v>
      </c>
      <c r="EO53" s="3">
        <f t="shared" si="139"/>
        <v>32.027999999999999</v>
      </c>
      <c r="EP53" s="3">
        <f t="shared" si="140"/>
        <v>32</v>
      </c>
      <c r="EQ53" s="3">
        <f t="shared" si="141"/>
        <v>0</v>
      </c>
      <c r="ER53" s="3">
        <f t="shared" si="142"/>
        <v>2.7E-2</v>
      </c>
      <c r="ES53" s="3">
        <f t="shared" si="143"/>
        <v>32.027000000000001</v>
      </c>
      <c r="ET53" s="3">
        <f t="shared" si="144"/>
        <v>32</v>
      </c>
      <c r="EX53" s="3">
        <f t="shared" si="145"/>
        <v>0</v>
      </c>
      <c r="EY53" s="3" t="str">
        <f t="shared" si="146"/>
        <v>NO</v>
      </c>
      <c r="EZ53" s="3">
        <f t="shared" si="147"/>
        <v>1000</v>
      </c>
      <c r="FA53" s="3" t="str">
        <f t="shared" si="148"/>
        <v>YES</v>
      </c>
      <c r="FC53" s="3">
        <f t="shared" si="149"/>
        <v>0</v>
      </c>
      <c r="FD53" s="3">
        <f t="shared" si="150"/>
        <v>1.9E-2</v>
      </c>
      <c r="FE53" s="3">
        <f t="shared" si="151"/>
        <v>31.018999999999998</v>
      </c>
      <c r="FF53" s="3">
        <f t="shared" si="152"/>
        <v>31</v>
      </c>
      <c r="FG53" s="3">
        <f t="shared" si="153"/>
        <v>0</v>
      </c>
      <c r="FH53" s="3">
        <f t="shared" si="154"/>
        <v>1.7000000000000001E-2</v>
      </c>
      <c r="FI53" s="3">
        <f t="shared" si="155"/>
        <v>31.016999999999999</v>
      </c>
      <c r="FJ53" s="3">
        <f t="shared" si="156"/>
        <v>31</v>
      </c>
      <c r="FK53" s="3">
        <f t="shared" si="157"/>
        <v>0</v>
      </c>
      <c r="FL53" s="3">
        <f t="shared" si="158"/>
        <v>2.1999999999999999E-2</v>
      </c>
      <c r="FM53" s="3">
        <f t="shared" si="159"/>
        <v>31.021999999999998</v>
      </c>
      <c r="FN53" s="3">
        <f t="shared" si="160"/>
        <v>31</v>
      </c>
      <c r="FO53" s="3">
        <f t="shared" si="161"/>
        <v>0</v>
      </c>
      <c r="FP53" s="3">
        <f t="shared" si="162"/>
        <v>2.8000000000000001E-2</v>
      </c>
      <c r="FQ53" s="3">
        <f t="shared" si="163"/>
        <v>31.027999999999999</v>
      </c>
      <c r="FR53" s="3">
        <f t="shared" si="164"/>
        <v>31</v>
      </c>
      <c r="FS53" s="3">
        <f t="shared" si="165"/>
        <v>0</v>
      </c>
      <c r="FT53" s="3">
        <f t="shared" si="166"/>
        <v>0.03</v>
      </c>
      <c r="FU53" s="3">
        <f t="shared" si="167"/>
        <v>31.03</v>
      </c>
      <c r="FV53" s="3">
        <f t="shared" si="168"/>
        <v>31</v>
      </c>
      <c r="FW53" s="3">
        <f t="shared" si="169"/>
        <v>0</v>
      </c>
      <c r="FX53" s="3">
        <f t="shared" si="170"/>
        <v>2.7E-2</v>
      </c>
      <c r="FY53" s="3">
        <f t="shared" si="171"/>
        <v>31.027000000000001</v>
      </c>
      <c r="FZ53" s="3">
        <f t="shared" si="172"/>
        <v>31</v>
      </c>
      <c r="GA53" s="3">
        <f t="shared" si="173"/>
        <v>0</v>
      </c>
      <c r="GB53" s="3">
        <f t="shared" si="174"/>
        <v>2.5999999999999999E-2</v>
      </c>
      <c r="GC53" s="3">
        <f t="shared" si="175"/>
        <v>31.026</v>
      </c>
      <c r="GD53" s="3">
        <f t="shared" si="176"/>
        <v>31</v>
      </c>
      <c r="GG53" s="3">
        <f t="shared" si="177"/>
        <v>0</v>
      </c>
      <c r="GH53" s="3">
        <f t="shared" si="178"/>
        <v>1.6E-2</v>
      </c>
      <c r="GI53" s="3">
        <f t="shared" si="179"/>
        <v>31.015999999999998</v>
      </c>
      <c r="GJ53" s="3">
        <f t="shared" si="180"/>
        <v>32</v>
      </c>
      <c r="GK53" s="3">
        <f t="shared" si="181"/>
        <v>0</v>
      </c>
      <c r="GL53" s="3">
        <f t="shared" si="182"/>
        <v>0.01</v>
      </c>
      <c r="GM53" s="3">
        <f t="shared" si="183"/>
        <v>32.01</v>
      </c>
      <c r="GN53" s="3">
        <f t="shared" si="184"/>
        <v>32</v>
      </c>
      <c r="GO53" s="3">
        <f t="shared" si="185"/>
        <v>0</v>
      </c>
      <c r="GP53" s="3">
        <f t="shared" si="186"/>
        <v>1.2E-2</v>
      </c>
      <c r="GQ53" s="3">
        <f t="shared" si="187"/>
        <v>32.012</v>
      </c>
      <c r="GR53" s="3">
        <f t="shared" si="188"/>
        <v>32</v>
      </c>
      <c r="GS53" s="3">
        <f t="shared" si="189"/>
        <v>0</v>
      </c>
      <c r="GT53" s="3">
        <f t="shared" si="190"/>
        <v>2.1999999999999999E-2</v>
      </c>
      <c r="GU53" s="3">
        <f t="shared" si="191"/>
        <v>32.021999999999998</v>
      </c>
      <c r="GV53" s="3">
        <f t="shared" si="192"/>
        <v>32</v>
      </c>
      <c r="GW53" s="3">
        <f t="shared" si="193"/>
        <v>0</v>
      </c>
      <c r="GX53" s="3">
        <f t="shared" si="194"/>
        <v>2.5999999999999999E-2</v>
      </c>
      <c r="GY53" s="3">
        <f t="shared" si="195"/>
        <v>32.026000000000003</v>
      </c>
      <c r="GZ53" s="3">
        <f t="shared" si="196"/>
        <v>32</v>
      </c>
      <c r="HA53" s="3">
        <f t="shared" si="197"/>
        <v>0</v>
      </c>
      <c r="HB53" s="3">
        <f t="shared" si="198"/>
        <v>0.02</v>
      </c>
      <c r="HC53" s="3">
        <f t="shared" si="199"/>
        <v>32.020000000000003</v>
      </c>
      <c r="HD53" s="3">
        <f t="shared" si="200"/>
        <v>32</v>
      </c>
      <c r="HE53" s="3">
        <f t="shared" si="201"/>
        <v>0</v>
      </c>
      <c r="HF53" s="3">
        <f t="shared" si="202"/>
        <v>2.3E-2</v>
      </c>
      <c r="HG53" s="3">
        <f t="shared" si="203"/>
        <v>32.023000000000003</v>
      </c>
      <c r="HH53" s="3">
        <f t="shared" si="204"/>
        <v>32</v>
      </c>
    </row>
    <row r="54" spans="1:216" x14ac:dyDescent="0.2">
      <c r="A54" s="3">
        <f t="shared" si="60"/>
        <v>32</v>
      </c>
      <c r="B54" s="12">
        <v>52</v>
      </c>
      <c r="C54" s="21"/>
      <c r="D54" s="21"/>
      <c r="E54" s="21"/>
      <c r="F54" s="12"/>
      <c r="G54" s="12"/>
      <c r="H54" s="12"/>
      <c r="I54" s="12"/>
      <c r="J54" s="12"/>
      <c r="K54" s="12"/>
      <c r="L54" s="12"/>
      <c r="M54" s="12"/>
      <c r="N54" s="12"/>
      <c r="O54" s="12"/>
      <c r="P54" s="12"/>
      <c r="Q54" s="12"/>
      <c r="R54" s="12"/>
      <c r="S54" s="12"/>
      <c r="T54" s="12"/>
      <c r="U54" s="12"/>
      <c r="V54" s="12"/>
      <c r="W54" s="12"/>
      <c r="X54" s="12"/>
      <c r="Y54" s="13">
        <f t="shared" si="61"/>
        <v>1000</v>
      </c>
      <c r="Z54" s="12"/>
      <c r="AA54" s="12"/>
      <c r="AB54" s="12"/>
      <c r="AC54" s="12"/>
      <c r="AD54" s="12"/>
      <c r="AE54" s="12"/>
      <c r="AF54" s="12"/>
      <c r="AG54" s="12"/>
      <c r="AH54" s="12"/>
      <c r="AI54" s="12"/>
      <c r="AJ54" s="13">
        <f t="shared" si="62"/>
        <v>0</v>
      </c>
      <c r="AK54" s="13">
        <f t="shared" si="63"/>
        <v>1000</v>
      </c>
      <c r="AL54" s="12"/>
      <c r="AM54" s="12"/>
      <c r="AN54" s="12"/>
      <c r="AO54" s="12"/>
      <c r="AP54" s="12"/>
      <c r="AQ54" s="12"/>
      <c r="AR54" s="12"/>
      <c r="AS54" s="12"/>
      <c r="AT54" s="12"/>
      <c r="AU54" s="12"/>
      <c r="AV54" s="13">
        <f t="shared" si="64"/>
        <v>0</v>
      </c>
      <c r="AW54" s="13">
        <f t="shared" si="65"/>
        <v>1000</v>
      </c>
      <c r="AX54" s="12"/>
      <c r="AY54" s="12"/>
      <c r="AZ54" s="12"/>
      <c r="BA54" s="12"/>
      <c r="BB54" s="12"/>
      <c r="BC54" s="12"/>
      <c r="BD54" s="12"/>
      <c r="BE54" s="12"/>
      <c r="BF54" s="12"/>
      <c r="BG54" s="12"/>
      <c r="BH54" s="13">
        <f t="shared" si="66"/>
        <v>0</v>
      </c>
      <c r="BI54" s="13">
        <f t="shared" si="67"/>
        <v>1000</v>
      </c>
      <c r="BJ54" s="13">
        <f t="shared" si="68"/>
        <v>32</v>
      </c>
      <c r="BK54" s="13">
        <f t="shared" si="69"/>
        <v>31</v>
      </c>
      <c r="BL54" s="13">
        <f t="shared" si="70"/>
        <v>32</v>
      </c>
      <c r="BM54" s="13">
        <f t="shared" si="71"/>
        <v>32</v>
      </c>
      <c r="BN54" s="13">
        <f t="shared" si="72"/>
        <v>31</v>
      </c>
      <c r="BO54" s="13">
        <f t="shared" si="73"/>
        <v>31</v>
      </c>
      <c r="BP54" s="13">
        <f t="shared" si="74"/>
        <v>31</v>
      </c>
      <c r="BQ54" s="13">
        <f t="shared" si="75"/>
        <v>31</v>
      </c>
      <c r="BR54" s="13" t="str">
        <f>IF($M54=Constants!$D$2,RANK($BM54,$BM$4:$BM$60,1),"-")</f>
        <v>-</v>
      </c>
      <c r="BS54" s="13" t="str">
        <f t="shared" si="76"/>
        <v/>
      </c>
      <c r="BT54" s="13" t="str">
        <f>IF($N54=Constants!$B$2,RANK($BM54,$BM$4:$BM$60,1),"-")</f>
        <v>-</v>
      </c>
      <c r="BU54" s="13" t="str">
        <f t="shared" si="77"/>
        <v/>
      </c>
      <c r="BV54" s="13" t="str">
        <f>IF($N54=Constants!$B$3,RANK($BM54,$BM$4:$BM$60,1),"-")</f>
        <v>-</v>
      </c>
      <c r="BW54" s="13" t="str">
        <f t="shared" si="78"/>
        <v/>
      </c>
      <c r="BX54" s="13" t="str">
        <f>IF($N54=Constants!$B$4,RANK($BM54,$BM$4:$BM$60,1),"-")</f>
        <v>-</v>
      </c>
      <c r="BY54" s="13" t="str">
        <f t="shared" si="79"/>
        <v/>
      </c>
      <c r="BZ54" s="13" t="str">
        <f>IF($M54=Constants!$D$3,RANK($BM54,$BM$4:$BM$60,1),"-")</f>
        <v>-</v>
      </c>
      <c r="CA54" s="13" t="str">
        <f t="shared" si="80"/>
        <v/>
      </c>
      <c r="CB54" s="13" t="str">
        <f>IF($N54=Constants!$B$5,RANK($BM54,$BM$4:$BM$60,1),"-")</f>
        <v>-</v>
      </c>
      <c r="CC54" s="13" t="str">
        <f t="shared" si="81"/>
        <v/>
      </c>
      <c r="CD54" s="13" t="str">
        <f>IF($N54=Constants!$B$6,RANK($BM54,$BM$4:$BM$60,1),"-")</f>
        <v>-</v>
      </c>
      <c r="CE54" s="13" t="str">
        <f t="shared" si="82"/>
        <v/>
      </c>
      <c r="CF54" s="13" t="str">
        <f>IF($N54=Constants!$B$7,RANK($BM54,$BM$4:$BM$60,1),"-")</f>
        <v>-</v>
      </c>
      <c r="CG54" s="13" t="str">
        <f t="shared" si="83"/>
        <v/>
      </c>
      <c r="CH54" s="13" t="str">
        <f>IF($G54=Constants!$C$4,RANK($BM54,$BM$4:$BM$60,1),"-")</f>
        <v>-</v>
      </c>
      <c r="CI54" s="13" t="str">
        <f t="shared" si="84"/>
        <v xml:space="preserve"> </v>
      </c>
      <c r="CJ54" s="13" t="str">
        <f>IF($G54=Constants!$C$2,RANK($BM54,$BM$4:$BM$60,1),"-")</f>
        <v>-</v>
      </c>
      <c r="CK54" s="13" t="str">
        <f t="shared" si="85"/>
        <v xml:space="preserve"> </v>
      </c>
      <c r="CL54" s="13" t="str">
        <f t="shared" si="86"/>
        <v/>
      </c>
      <c r="CM54" s="13" t="str">
        <f t="shared" si="87"/>
        <v xml:space="preserve"> </v>
      </c>
      <c r="CN54" s="13" t="str">
        <f t="shared" si="88"/>
        <v xml:space="preserve"> </v>
      </c>
      <c r="CP54" s="3">
        <f t="shared" si="89"/>
        <v>0</v>
      </c>
      <c r="CQ54" s="3">
        <f t="shared" si="90"/>
        <v>2.1999999999999999E-2</v>
      </c>
      <c r="CR54" s="3">
        <f t="shared" si="91"/>
        <v>31.021999999999998</v>
      </c>
      <c r="CS54" s="3">
        <f t="shared" si="92"/>
        <v>32</v>
      </c>
      <c r="CT54" s="3">
        <f t="shared" si="93"/>
        <v>0</v>
      </c>
      <c r="CU54" s="3">
        <f t="shared" si="94"/>
        <v>2.4E-2</v>
      </c>
      <c r="CV54" s="3">
        <f t="shared" si="95"/>
        <v>32.024000000000001</v>
      </c>
      <c r="CW54" s="3">
        <f t="shared" si="96"/>
        <v>32</v>
      </c>
      <c r="CX54" s="3">
        <f t="shared" si="97"/>
        <v>0</v>
      </c>
      <c r="CY54" s="3">
        <f t="shared" si="98"/>
        <v>2.4E-2</v>
      </c>
      <c r="CZ54" s="3">
        <f t="shared" si="99"/>
        <v>32.024000000000001</v>
      </c>
      <c r="DA54" s="3">
        <f t="shared" si="100"/>
        <v>32</v>
      </c>
      <c r="DB54" s="3">
        <f t="shared" si="101"/>
        <v>0</v>
      </c>
      <c r="DC54" s="3">
        <f t="shared" si="102"/>
        <v>2.9000000000000001E-2</v>
      </c>
      <c r="DD54" s="3">
        <f t="shared" si="103"/>
        <v>32.029000000000003</v>
      </c>
      <c r="DE54" s="3">
        <f t="shared" si="104"/>
        <v>32</v>
      </c>
      <c r="DF54" s="3">
        <f t="shared" si="105"/>
        <v>0</v>
      </c>
      <c r="DG54" s="3">
        <f t="shared" si="106"/>
        <v>3.1E-2</v>
      </c>
      <c r="DH54" s="3">
        <f t="shared" si="107"/>
        <v>32.030999999999999</v>
      </c>
      <c r="DI54" s="3">
        <f t="shared" si="108"/>
        <v>32</v>
      </c>
      <c r="DJ54" s="3">
        <f t="shared" si="109"/>
        <v>0</v>
      </c>
      <c r="DK54" s="3">
        <f t="shared" si="110"/>
        <v>2.8000000000000001E-2</v>
      </c>
      <c r="DL54" s="3">
        <f t="shared" si="111"/>
        <v>32.027999999999999</v>
      </c>
      <c r="DM54" s="3">
        <f t="shared" si="112"/>
        <v>32</v>
      </c>
      <c r="DN54" s="3">
        <f t="shared" si="113"/>
        <v>0</v>
      </c>
      <c r="DO54" s="3">
        <f t="shared" si="114"/>
        <v>2.7E-2</v>
      </c>
      <c r="DP54" s="3">
        <f t="shared" si="115"/>
        <v>32.027000000000001</v>
      </c>
      <c r="DQ54" s="3">
        <f t="shared" si="116"/>
        <v>32</v>
      </c>
      <c r="DS54" s="3">
        <f t="shared" si="117"/>
        <v>0</v>
      </c>
      <c r="DT54" s="3">
        <f t="shared" si="118"/>
        <v>2.1999999999999999E-2</v>
      </c>
      <c r="DU54" s="3">
        <f t="shared" si="119"/>
        <v>31.021999999999998</v>
      </c>
      <c r="DV54" s="3">
        <f t="shared" si="120"/>
        <v>32</v>
      </c>
      <c r="DW54" s="3">
        <f t="shared" si="121"/>
        <v>0</v>
      </c>
      <c r="DX54" s="3">
        <f t="shared" si="122"/>
        <v>2.4E-2</v>
      </c>
      <c r="DY54" s="3">
        <f t="shared" si="123"/>
        <v>32.024000000000001</v>
      </c>
      <c r="DZ54" s="3">
        <f t="shared" si="124"/>
        <v>32</v>
      </c>
      <c r="EA54" s="3">
        <f t="shared" si="125"/>
        <v>0</v>
      </c>
      <c r="EB54" s="3">
        <f t="shared" si="126"/>
        <v>2.4E-2</v>
      </c>
      <c r="EC54" s="3">
        <f t="shared" si="127"/>
        <v>32.024000000000001</v>
      </c>
      <c r="ED54" s="3">
        <f t="shared" si="128"/>
        <v>32</v>
      </c>
      <c r="EE54" s="3">
        <f t="shared" si="129"/>
        <v>0</v>
      </c>
      <c r="EF54" s="3">
        <f t="shared" si="130"/>
        <v>2.9000000000000001E-2</v>
      </c>
      <c r="EG54" s="3">
        <f t="shared" si="131"/>
        <v>32.029000000000003</v>
      </c>
      <c r="EH54" s="3">
        <f t="shared" si="132"/>
        <v>32</v>
      </c>
      <c r="EI54" s="3">
        <f t="shared" si="133"/>
        <v>0</v>
      </c>
      <c r="EJ54" s="3">
        <f t="shared" si="134"/>
        <v>3.1E-2</v>
      </c>
      <c r="EK54" s="3">
        <f t="shared" si="135"/>
        <v>32.030999999999999</v>
      </c>
      <c r="EL54" s="3">
        <f t="shared" si="136"/>
        <v>32</v>
      </c>
      <c r="EM54" s="3">
        <f t="shared" si="137"/>
        <v>0</v>
      </c>
      <c r="EN54" s="3">
        <f t="shared" si="138"/>
        <v>2.8000000000000001E-2</v>
      </c>
      <c r="EO54" s="3">
        <f t="shared" si="139"/>
        <v>32.027999999999999</v>
      </c>
      <c r="EP54" s="3">
        <f t="shared" si="140"/>
        <v>32</v>
      </c>
      <c r="EQ54" s="3">
        <f t="shared" si="141"/>
        <v>0</v>
      </c>
      <c r="ER54" s="3">
        <f t="shared" si="142"/>
        <v>2.7E-2</v>
      </c>
      <c r="ES54" s="3">
        <f t="shared" si="143"/>
        <v>32.027000000000001</v>
      </c>
      <c r="ET54" s="3">
        <f t="shared" si="144"/>
        <v>32</v>
      </c>
      <c r="EX54" s="3">
        <f t="shared" si="145"/>
        <v>0</v>
      </c>
      <c r="EY54" s="3" t="str">
        <f t="shared" si="146"/>
        <v>NO</v>
      </c>
      <c r="EZ54" s="3">
        <f t="shared" si="147"/>
        <v>1000</v>
      </c>
      <c r="FA54" s="3" t="str">
        <f t="shared" si="148"/>
        <v>YES</v>
      </c>
      <c r="FC54" s="3">
        <f t="shared" si="149"/>
        <v>0</v>
      </c>
      <c r="FD54" s="3">
        <f t="shared" si="150"/>
        <v>1.9E-2</v>
      </c>
      <c r="FE54" s="3">
        <f t="shared" si="151"/>
        <v>31.018999999999998</v>
      </c>
      <c r="FF54" s="3">
        <f t="shared" si="152"/>
        <v>31</v>
      </c>
      <c r="FG54" s="3">
        <f t="shared" si="153"/>
        <v>0</v>
      </c>
      <c r="FH54" s="3">
        <f t="shared" si="154"/>
        <v>1.7000000000000001E-2</v>
      </c>
      <c r="FI54" s="3">
        <f t="shared" si="155"/>
        <v>31.016999999999999</v>
      </c>
      <c r="FJ54" s="3">
        <f t="shared" si="156"/>
        <v>31</v>
      </c>
      <c r="FK54" s="3">
        <f t="shared" si="157"/>
        <v>0</v>
      </c>
      <c r="FL54" s="3">
        <f t="shared" si="158"/>
        <v>2.1999999999999999E-2</v>
      </c>
      <c r="FM54" s="3">
        <f t="shared" si="159"/>
        <v>31.021999999999998</v>
      </c>
      <c r="FN54" s="3">
        <f t="shared" si="160"/>
        <v>31</v>
      </c>
      <c r="FO54" s="3">
        <f t="shared" si="161"/>
        <v>0</v>
      </c>
      <c r="FP54" s="3">
        <f t="shared" si="162"/>
        <v>2.8000000000000001E-2</v>
      </c>
      <c r="FQ54" s="3">
        <f t="shared" si="163"/>
        <v>31.027999999999999</v>
      </c>
      <c r="FR54" s="3">
        <f t="shared" si="164"/>
        <v>31</v>
      </c>
      <c r="FS54" s="3">
        <f t="shared" si="165"/>
        <v>0</v>
      </c>
      <c r="FT54" s="3">
        <f t="shared" si="166"/>
        <v>0.03</v>
      </c>
      <c r="FU54" s="3">
        <f t="shared" si="167"/>
        <v>31.03</v>
      </c>
      <c r="FV54" s="3">
        <f t="shared" si="168"/>
        <v>31</v>
      </c>
      <c r="FW54" s="3">
        <f t="shared" si="169"/>
        <v>0</v>
      </c>
      <c r="FX54" s="3">
        <f t="shared" si="170"/>
        <v>2.7E-2</v>
      </c>
      <c r="FY54" s="3">
        <f t="shared" si="171"/>
        <v>31.027000000000001</v>
      </c>
      <c r="FZ54" s="3">
        <f t="shared" si="172"/>
        <v>31</v>
      </c>
      <c r="GA54" s="3">
        <f t="shared" si="173"/>
        <v>0</v>
      </c>
      <c r="GB54" s="3">
        <f t="shared" si="174"/>
        <v>2.5999999999999999E-2</v>
      </c>
      <c r="GC54" s="3">
        <f t="shared" si="175"/>
        <v>31.026</v>
      </c>
      <c r="GD54" s="3">
        <f t="shared" si="176"/>
        <v>31</v>
      </c>
      <c r="GG54" s="3">
        <f t="shared" si="177"/>
        <v>0</v>
      </c>
      <c r="GH54" s="3">
        <f t="shared" si="178"/>
        <v>1.6E-2</v>
      </c>
      <c r="GI54" s="3">
        <f t="shared" si="179"/>
        <v>31.015999999999998</v>
      </c>
      <c r="GJ54" s="3">
        <f t="shared" si="180"/>
        <v>32</v>
      </c>
      <c r="GK54" s="3">
        <f t="shared" si="181"/>
        <v>0</v>
      </c>
      <c r="GL54" s="3">
        <f t="shared" si="182"/>
        <v>0.01</v>
      </c>
      <c r="GM54" s="3">
        <f t="shared" si="183"/>
        <v>32.01</v>
      </c>
      <c r="GN54" s="3">
        <f t="shared" si="184"/>
        <v>32</v>
      </c>
      <c r="GO54" s="3">
        <f t="shared" si="185"/>
        <v>0</v>
      </c>
      <c r="GP54" s="3">
        <f t="shared" si="186"/>
        <v>1.2E-2</v>
      </c>
      <c r="GQ54" s="3">
        <f t="shared" si="187"/>
        <v>32.012</v>
      </c>
      <c r="GR54" s="3">
        <f t="shared" si="188"/>
        <v>32</v>
      </c>
      <c r="GS54" s="3">
        <f t="shared" si="189"/>
        <v>0</v>
      </c>
      <c r="GT54" s="3">
        <f t="shared" si="190"/>
        <v>2.1999999999999999E-2</v>
      </c>
      <c r="GU54" s="3">
        <f t="shared" si="191"/>
        <v>32.021999999999998</v>
      </c>
      <c r="GV54" s="3">
        <f t="shared" si="192"/>
        <v>32</v>
      </c>
      <c r="GW54" s="3">
        <f t="shared" si="193"/>
        <v>0</v>
      </c>
      <c r="GX54" s="3">
        <f t="shared" si="194"/>
        <v>2.5999999999999999E-2</v>
      </c>
      <c r="GY54" s="3">
        <f t="shared" si="195"/>
        <v>32.026000000000003</v>
      </c>
      <c r="GZ54" s="3">
        <f t="shared" si="196"/>
        <v>32</v>
      </c>
      <c r="HA54" s="3">
        <f t="shared" si="197"/>
        <v>0</v>
      </c>
      <c r="HB54" s="3">
        <f t="shared" si="198"/>
        <v>0.02</v>
      </c>
      <c r="HC54" s="3">
        <f t="shared" si="199"/>
        <v>32.020000000000003</v>
      </c>
      <c r="HD54" s="3">
        <f t="shared" si="200"/>
        <v>32</v>
      </c>
      <c r="HE54" s="3">
        <f t="shared" si="201"/>
        <v>0</v>
      </c>
      <c r="HF54" s="3">
        <f t="shared" si="202"/>
        <v>2.3E-2</v>
      </c>
      <c r="HG54" s="3">
        <f t="shared" si="203"/>
        <v>32.023000000000003</v>
      </c>
      <c r="HH54" s="3">
        <f t="shared" si="204"/>
        <v>32</v>
      </c>
    </row>
    <row r="55" spans="1:216" x14ac:dyDescent="0.2">
      <c r="A55" s="3">
        <f t="shared" si="60"/>
        <v>32</v>
      </c>
      <c r="B55" s="12">
        <v>53</v>
      </c>
      <c r="C55" s="21"/>
      <c r="D55" s="21"/>
      <c r="E55" s="21"/>
      <c r="F55" s="12"/>
      <c r="G55" s="12"/>
      <c r="H55" s="12"/>
      <c r="I55" s="12"/>
      <c r="J55" s="12"/>
      <c r="K55" s="12"/>
      <c r="L55" s="12"/>
      <c r="M55" s="12"/>
      <c r="N55" s="12"/>
      <c r="O55" s="12"/>
      <c r="P55" s="12"/>
      <c r="Q55" s="12"/>
      <c r="R55" s="12"/>
      <c r="S55" s="12"/>
      <c r="T55" s="12"/>
      <c r="U55" s="12"/>
      <c r="V55" s="12"/>
      <c r="W55" s="12"/>
      <c r="X55" s="12"/>
      <c r="Y55" s="13">
        <f t="shared" si="61"/>
        <v>1000</v>
      </c>
      <c r="Z55" s="12"/>
      <c r="AA55" s="12"/>
      <c r="AB55" s="12"/>
      <c r="AC55" s="12"/>
      <c r="AD55" s="12"/>
      <c r="AE55" s="12"/>
      <c r="AF55" s="12"/>
      <c r="AG55" s="12"/>
      <c r="AH55" s="12"/>
      <c r="AI55" s="12"/>
      <c r="AJ55" s="13">
        <f t="shared" si="62"/>
        <v>0</v>
      </c>
      <c r="AK55" s="13">
        <f t="shared" si="63"/>
        <v>1000</v>
      </c>
      <c r="AL55" s="12"/>
      <c r="AM55" s="12"/>
      <c r="AN55" s="12"/>
      <c r="AO55" s="12"/>
      <c r="AP55" s="12"/>
      <c r="AQ55" s="12"/>
      <c r="AR55" s="12"/>
      <c r="AS55" s="12"/>
      <c r="AT55" s="12"/>
      <c r="AU55" s="12"/>
      <c r="AV55" s="13">
        <f t="shared" si="64"/>
        <v>0</v>
      </c>
      <c r="AW55" s="13">
        <f t="shared" si="65"/>
        <v>1000</v>
      </c>
      <c r="AX55" s="12"/>
      <c r="AY55" s="12"/>
      <c r="AZ55" s="12"/>
      <c r="BA55" s="12"/>
      <c r="BB55" s="12"/>
      <c r="BC55" s="12"/>
      <c r="BD55" s="12"/>
      <c r="BE55" s="12"/>
      <c r="BF55" s="12"/>
      <c r="BG55" s="12"/>
      <c r="BH55" s="13">
        <f t="shared" si="66"/>
        <v>0</v>
      </c>
      <c r="BI55" s="13">
        <f t="shared" si="67"/>
        <v>1000</v>
      </c>
      <c r="BJ55" s="13">
        <f t="shared" si="68"/>
        <v>32</v>
      </c>
      <c r="BK55" s="13">
        <f t="shared" si="69"/>
        <v>31</v>
      </c>
      <c r="BL55" s="13">
        <f t="shared" si="70"/>
        <v>32</v>
      </c>
      <c r="BM55" s="13">
        <f t="shared" si="71"/>
        <v>32</v>
      </c>
      <c r="BN55" s="13">
        <f t="shared" si="72"/>
        <v>31</v>
      </c>
      <c r="BO55" s="13">
        <f t="shared" si="73"/>
        <v>31</v>
      </c>
      <c r="BP55" s="13">
        <f t="shared" si="74"/>
        <v>31</v>
      </c>
      <c r="BQ55" s="13">
        <f t="shared" si="75"/>
        <v>31</v>
      </c>
      <c r="BR55" s="13" t="str">
        <f>IF($M55=Constants!$D$2,RANK($BM55,$BM$4:$BM$60,1),"-")</f>
        <v>-</v>
      </c>
      <c r="BS55" s="13" t="str">
        <f t="shared" si="76"/>
        <v/>
      </c>
      <c r="BT55" s="13" t="str">
        <f>IF($N55=Constants!$B$2,RANK($BM55,$BM$4:$BM$60,1),"-")</f>
        <v>-</v>
      </c>
      <c r="BU55" s="13" t="str">
        <f t="shared" si="77"/>
        <v/>
      </c>
      <c r="BV55" s="13" t="str">
        <f>IF($N55=Constants!$B$3,RANK($BM55,$BM$4:$BM$60,1),"-")</f>
        <v>-</v>
      </c>
      <c r="BW55" s="13" t="str">
        <f t="shared" si="78"/>
        <v/>
      </c>
      <c r="BX55" s="13" t="str">
        <f>IF($N55=Constants!$B$4,RANK($BM55,$BM$4:$BM$60,1),"-")</f>
        <v>-</v>
      </c>
      <c r="BY55" s="13" t="str">
        <f t="shared" si="79"/>
        <v/>
      </c>
      <c r="BZ55" s="13" t="str">
        <f>IF($M55=Constants!$D$3,RANK($BM55,$BM$4:$BM$60,1),"-")</f>
        <v>-</v>
      </c>
      <c r="CA55" s="13" t="str">
        <f t="shared" si="80"/>
        <v/>
      </c>
      <c r="CB55" s="13" t="str">
        <f>IF($N55=Constants!$B$5,RANK($BM55,$BM$4:$BM$60,1),"-")</f>
        <v>-</v>
      </c>
      <c r="CC55" s="13" t="str">
        <f t="shared" si="81"/>
        <v/>
      </c>
      <c r="CD55" s="13" t="str">
        <f>IF($N55=Constants!$B$6,RANK($BM55,$BM$4:$BM$60,1),"-")</f>
        <v>-</v>
      </c>
      <c r="CE55" s="13" t="str">
        <f t="shared" si="82"/>
        <v/>
      </c>
      <c r="CF55" s="13" t="str">
        <f>IF($N55=Constants!$B$7,RANK($BM55,$BM$4:$BM$60,1),"-")</f>
        <v>-</v>
      </c>
      <c r="CG55" s="13" t="str">
        <f t="shared" si="83"/>
        <v/>
      </c>
      <c r="CH55" s="13" t="str">
        <f>IF($G55=Constants!$C$4,RANK($BM55,$BM$4:$BM$60,1),"-")</f>
        <v>-</v>
      </c>
      <c r="CI55" s="13" t="str">
        <f t="shared" si="84"/>
        <v xml:space="preserve"> </v>
      </c>
      <c r="CJ55" s="13" t="str">
        <f>IF($G55=Constants!$C$2,RANK($BM55,$BM$4:$BM$60,1),"-")</f>
        <v>-</v>
      </c>
      <c r="CK55" s="13" t="str">
        <f t="shared" si="85"/>
        <v xml:space="preserve"> </v>
      </c>
      <c r="CL55" s="13" t="str">
        <f t="shared" si="86"/>
        <v/>
      </c>
      <c r="CM55" s="13" t="str">
        <f t="shared" si="87"/>
        <v xml:space="preserve"> </v>
      </c>
      <c r="CN55" s="13" t="str">
        <f t="shared" si="88"/>
        <v xml:space="preserve"> </v>
      </c>
      <c r="CP55" s="3">
        <f t="shared" si="89"/>
        <v>0</v>
      </c>
      <c r="CQ55" s="3">
        <f t="shared" si="90"/>
        <v>2.1999999999999999E-2</v>
      </c>
      <c r="CR55" s="3">
        <f t="shared" si="91"/>
        <v>31.021999999999998</v>
      </c>
      <c r="CS55" s="3">
        <f t="shared" si="92"/>
        <v>32</v>
      </c>
      <c r="CT55" s="3">
        <f t="shared" si="93"/>
        <v>0</v>
      </c>
      <c r="CU55" s="3">
        <f t="shared" si="94"/>
        <v>2.4E-2</v>
      </c>
      <c r="CV55" s="3">
        <f t="shared" si="95"/>
        <v>32.024000000000001</v>
      </c>
      <c r="CW55" s="3">
        <f t="shared" si="96"/>
        <v>32</v>
      </c>
      <c r="CX55" s="3">
        <f t="shared" si="97"/>
        <v>0</v>
      </c>
      <c r="CY55" s="3">
        <f t="shared" si="98"/>
        <v>2.4E-2</v>
      </c>
      <c r="CZ55" s="3">
        <f t="shared" si="99"/>
        <v>32.024000000000001</v>
      </c>
      <c r="DA55" s="3">
        <f t="shared" si="100"/>
        <v>32</v>
      </c>
      <c r="DB55" s="3">
        <f t="shared" si="101"/>
        <v>0</v>
      </c>
      <c r="DC55" s="3">
        <f t="shared" si="102"/>
        <v>2.9000000000000001E-2</v>
      </c>
      <c r="DD55" s="3">
        <f t="shared" si="103"/>
        <v>32.029000000000003</v>
      </c>
      <c r="DE55" s="3">
        <f t="shared" si="104"/>
        <v>32</v>
      </c>
      <c r="DF55" s="3">
        <f t="shared" si="105"/>
        <v>0</v>
      </c>
      <c r="DG55" s="3">
        <f t="shared" si="106"/>
        <v>3.1E-2</v>
      </c>
      <c r="DH55" s="3">
        <f t="shared" si="107"/>
        <v>32.030999999999999</v>
      </c>
      <c r="DI55" s="3">
        <f t="shared" si="108"/>
        <v>32</v>
      </c>
      <c r="DJ55" s="3">
        <f t="shared" si="109"/>
        <v>0</v>
      </c>
      <c r="DK55" s="3">
        <f t="shared" si="110"/>
        <v>2.8000000000000001E-2</v>
      </c>
      <c r="DL55" s="3">
        <f t="shared" si="111"/>
        <v>32.027999999999999</v>
      </c>
      <c r="DM55" s="3">
        <f t="shared" si="112"/>
        <v>32</v>
      </c>
      <c r="DN55" s="3">
        <f t="shared" si="113"/>
        <v>0</v>
      </c>
      <c r="DO55" s="3">
        <f t="shared" si="114"/>
        <v>2.7E-2</v>
      </c>
      <c r="DP55" s="3">
        <f t="shared" si="115"/>
        <v>32.027000000000001</v>
      </c>
      <c r="DQ55" s="3">
        <f t="shared" si="116"/>
        <v>32</v>
      </c>
      <c r="DS55" s="3">
        <f t="shared" si="117"/>
        <v>0</v>
      </c>
      <c r="DT55" s="3">
        <f t="shared" si="118"/>
        <v>2.1999999999999999E-2</v>
      </c>
      <c r="DU55" s="3">
        <f t="shared" si="119"/>
        <v>31.021999999999998</v>
      </c>
      <c r="DV55" s="3">
        <f t="shared" si="120"/>
        <v>32</v>
      </c>
      <c r="DW55" s="3">
        <f t="shared" si="121"/>
        <v>0</v>
      </c>
      <c r="DX55" s="3">
        <f t="shared" si="122"/>
        <v>2.4E-2</v>
      </c>
      <c r="DY55" s="3">
        <f t="shared" si="123"/>
        <v>32.024000000000001</v>
      </c>
      <c r="DZ55" s="3">
        <f t="shared" si="124"/>
        <v>32</v>
      </c>
      <c r="EA55" s="3">
        <f t="shared" si="125"/>
        <v>0</v>
      </c>
      <c r="EB55" s="3">
        <f t="shared" si="126"/>
        <v>2.4E-2</v>
      </c>
      <c r="EC55" s="3">
        <f t="shared" si="127"/>
        <v>32.024000000000001</v>
      </c>
      <c r="ED55" s="3">
        <f t="shared" si="128"/>
        <v>32</v>
      </c>
      <c r="EE55" s="3">
        <f t="shared" si="129"/>
        <v>0</v>
      </c>
      <c r="EF55" s="3">
        <f t="shared" si="130"/>
        <v>2.9000000000000001E-2</v>
      </c>
      <c r="EG55" s="3">
        <f t="shared" si="131"/>
        <v>32.029000000000003</v>
      </c>
      <c r="EH55" s="3">
        <f t="shared" si="132"/>
        <v>32</v>
      </c>
      <c r="EI55" s="3">
        <f t="shared" si="133"/>
        <v>0</v>
      </c>
      <c r="EJ55" s="3">
        <f t="shared" si="134"/>
        <v>3.1E-2</v>
      </c>
      <c r="EK55" s="3">
        <f t="shared" si="135"/>
        <v>32.030999999999999</v>
      </c>
      <c r="EL55" s="3">
        <f t="shared" si="136"/>
        <v>32</v>
      </c>
      <c r="EM55" s="3">
        <f t="shared" si="137"/>
        <v>0</v>
      </c>
      <c r="EN55" s="3">
        <f t="shared" si="138"/>
        <v>2.8000000000000001E-2</v>
      </c>
      <c r="EO55" s="3">
        <f t="shared" si="139"/>
        <v>32.027999999999999</v>
      </c>
      <c r="EP55" s="3">
        <f t="shared" si="140"/>
        <v>32</v>
      </c>
      <c r="EQ55" s="3">
        <f t="shared" si="141"/>
        <v>0</v>
      </c>
      <c r="ER55" s="3">
        <f t="shared" si="142"/>
        <v>2.7E-2</v>
      </c>
      <c r="ES55" s="3">
        <f t="shared" si="143"/>
        <v>32.027000000000001</v>
      </c>
      <c r="ET55" s="3">
        <f t="shared" si="144"/>
        <v>32</v>
      </c>
      <c r="EX55" s="3">
        <f t="shared" si="145"/>
        <v>0</v>
      </c>
      <c r="EY55" s="3" t="str">
        <f t="shared" si="146"/>
        <v>NO</v>
      </c>
      <c r="EZ55" s="3">
        <f t="shared" si="147"/>
        <v>1000</v>
      </c>
      <c r="FA55" s="3" t="str">
        <f t="shared" si="148"/>
        <v>YES</v>
      </c>
      <c r="FC55" s="3">
        <f t="shared" si="149"/>
        <v>0</v>
      </c>
      <c r="FD55" s="3">
        <f t="shared" si="150"/>
        <v>1.9E-2</v>
      </c>
      <c r="FE55" s="3">
        <f t="shared" si="151"/>
        <v>31.018999999999998</v>
      </c>
      <c r="FF55" s="3">
        <f t="shared" si="152"/>
        <v>31</v>
      </c>
      <c r="FG55" s="3">
        <f t="shared" si="153"/>
        <v>0</v>
      </c>
      <c r="FH55" s="3">
        <f t="shared" si="154"/>
        <v>1.7000000000000001E-2</v>
      </c>
      <c r="FI55" s="3">
        <f t="shared" si="155"/>
        <v>31.016999999999999</v>
      </c>
      <c r="FJ55" s="3">
        <f t="shared" si="156"/>
        <v>31</v>
      </c>
      <c r="FK55" s="3">
        <f t="shared" si="157"/>
        <v>0</v>
      </c>
      <c r="FL55" s="3">
        <f t="shared" si="158"/>
        <v>2.1999999999999999E-2</v>
      </c>
      <c r="FM55" s="3">
        <f t="shared" si="159"/>
        <v>31.021999999999998</v>
      </c>
      <c r="FN55" s="3">
        <f t="shared" si="160"/>
        <v>31</v>
      </c>
      <c r="FO55" s="3">
        <f t="shared" si="161"/>
        <v>0</v>
      </c>
      <c r="FP55" s="3">
        <f t="shared" si="162"/>
        <v>2.8000000000000001E-2</v>
      </c>
      <c r="FQ55" s="3">
        <f t="shared" si="163"/>
        <v>31.027999999999999</v>
      </c>
      <c r="FR55" s="3">
        <f t="shared" si="164"/>
        <v>31</v>
      </c>
      <c r="FS55" s="3">
        <f t="shared" si="165"/>
        <v>0</v>
      </c>
      <c r="FT55" s="3">
        <f t="shared" si="166"/>
        <v>0.03</v>
      </c>
      <c r="FU55" s="3">
        <f t="shared" si="167"/>
        <v>31.03</v>
      </c>
      <c r="FV55" s="3">
        <f t="shared" si="168"/>
        <v>31</v>
      </c>
      <c r="FW55" s="3">
        <f t="shared" si="169"/>
        <v>0</v>
      </c>
      <c r="FX55" s="3">
        <f t="shared" si="170"/>
        <v>2.7E-2</v>
      </c>
      <c r="FY55" s="3">
        <f t="shared" si="171"/>
        <v>31.027000000000001</v>
      </c>
      <c r="FZ55" s="3">
        <f t="shared" si="172"/>
        <v>31</v>
      </c>
      <c r="GA55" s="3">
        <f t="shared" si="173"/>
        <v>0</v>
      </c>
      <c r="GB55" s="3">
        <f t="shared" si="174"/>
        <v>2.5999999999999999E-2</v>
      </c>
      <c r="GC55" s="3">
        <f t="shared" si="175"/>
        <v>31.026</v>
      </c>
      <c r="GD55" s="3">
        <f t="shared" si="176"/>
        <v>31</v>
      </c>
      <c r="GG55" s="3">
        <f t="shared" si="177"/>
        <v>0</v>
      </c>
      <c r="GH55" s="3">
        <f t="shared" si="178"/>
        <v>1.6E-2</v>
      </c>
      <c r="GI55" s="3">
        <f t="shared" si="179"/>
        <v>31.015999999999998</v>
      </c>
      <c r="GJ55" s="3">
        <f t="shared" si="180"/>
        <v>32</v>
      </c>
      <c r="GK55" s="3">
        <f t="shared" si="181"/>
        <v>0</v>
      </c>
      <c r="GL55" s="3">
        <f t="shared" si="182"/>
        <v>0.01</v>
      </c>
      <c r="GM55" s="3">
        <f t="shared" si="183"/>
        <v>32.01</v>
      </c>
      <c r="GN55" s="3">
        <f t="shared" si="184"/>
        <v>32</v>
      </c>
      <c r="GO55" s="3">
        <f t="shared" si="185"/>
        <v>0</v>
      </c>
      <c r="GP55" s="3">
        <f t="shared" si="186"/>
        <v>1.2E-2</v>
      </c>
      <c r="GQ55" s="3">
        <f t="shared" si="187"/>
        <v>32.012</v>
      </c>
      <c r="GR55" s="3">
        <f t="shared" si="188"/>
        <v>32</v>
      </c>
      <c r="GS55" s="3">
        <f t="shared" si="189"/>
        <v>0</v>
      </c>
      <c r="GT55" s="3">
        <f t="shared" si="190"/>
        <v>2.1999999999999999E-2</v>
      </c>
      <c r="GU55" s="3">
        <f t="shared" si="191"/>
        <v>32.021999999999998</v>
      </c>
      <c r="GV55" s="3">
        <f t="shared" si="192"/>
        <v>32</v>
      </c>
      <c r="GW55" s="3">
        <f t="shared" si="193"/>
        <v>0</v>
      </c>
      <c r="GX55" s="3">
        <f t="shared" si="194"/>
        <v>2.5999999999999999E-2</v>
      </c>
      <c r="GY55" s="3">
        <f t="shared" si="195"/>
        <v>32.026000000000003</v>
      </c>
      <c r="GZ55" s="3">
        <f t="shared" si="196"/>
        <v>32</v>
      </c>
      <c r="HA55" s="3">
        <f t="shared" si="197"/>
        <v>0</v>
      </c>
      <c r="HB55" s="3">
        <f t="shared" si="198"/>
        <v>0.02</v>
      </c>
      <c r="HC55" s="3">
        <f t="shared" si="199"/>
        <v>32.020000000000003</v>
      </c>
      <c r="HD55" s="3">
        <f t="shared" si="200"/>
        <v>32</v>
      </c>
      <c r="HE55" s="3">
        <f t="shared" si="201"/>
        <v>0</v>
      </c>
      <c r="HF55" s="3">
        <f t="shared" si="202"/>
        <v>2.3E-2</v>
      </c>
      <c r="HG55" s="3">
        <f t="shared" si="203"/>
        <v>32.023000000000003</v>
      </c>
      <c r="HH55" s="3">
        <f t="shared" si="204"/>
        <v>32</v>
      </c>
    </row>
    <row r="56" spans="1:216" x14ac:dyDescent="0.2">
      <c r="A56" s="3">
        <f t="shared" si="60"/>
        <v>32</v>
      </c>
      <c r="B56" s="12">
        <v>54</v>
      </c>
      <c r="C56" s="21"/>
      <c r="D56" s="21"/>
      <c r="E56" s="21"/>
      <c r="F56" s="12"/>
      <c r="G56" s="12"/>
      <c r="H56" s="12"/>
      <c r="I56" s="12"/>
      <c r="J56" s="12"/>
      <c r="K56" s="12"/>
      <c r="L56" s="12"/>
      <c r="M56" s="12"/>
      <c r="N56" s="12"/>
      <c r="O56" s="12"/>
      <c r="P56" s="12"/>
      <c r="Q56" s="12"/>
      <c r="R56" s="12"/>
      <c r="S56" s="12"/>
      <c r="T56" s="12"/>
      <c r="U56" s="12"/>
      <c r="V56" s="12"/>
      <c r="W56" s="12"/>
      <c r="X56" s="12"/>
      <c r="Y56" s="13">
        <f t="shared" si="61"/>
        <v>1000</v>
      </c>
      <c r="Z56" s="12"/>
      <c r="AA56" s="12"/>
      <c r="AB56" s="12"/>
      <c r="AC56" s="12"/>
      <c r="AD56" s="12"/>
      <c r="AE56" s="12"/>
      <c r="AF56" s="12"/>
      <c r="AG56" s="12"/>
      <c r="AH56" s="12"/>
      <c r="AI56" s="12"/>
      <c r="AJ56" s="13">
        <f t="shared" si="62"/>
        <v>0</v>
      </c>
      <c r="AK56" s="13">
        <f t="shared" si="63"/>
        <v>1000</v>
      </c>
      <c r="AL56" s="12"/>
      <c r="AM56" s="12"/>
      <c r="AN56" s="12"/>
      <c r="AO56" s="12"/>
      <c r="AP56" s="12"/>
      <c r="AQ56" s="12"/>
      <c r="AR56" s="12"/>
      <c r="AS56" s="12"/>
      <c r="AT56" s="12"/>
      <c r="AU56" s="12"/>
      <c r="AV56" s="13">
        <f t="shared" si="64"/>
        <v>0</v>
      </c>
      <c r="AW56" s="13">
        <f t="shared" si="65"/>
        <v>1000</v>
      </c>
      <c r="AX56" s="12"/>
      <c r="AY56" s="12"/>
      <c r="AZ56" s="12"/>
      <c r="BA56" s="12"/>
      <c r="BB56" s="12"/>
      <c r="BC56" s="12"/>
      <c r="BD56" s="12"/>
      <c r="BE56" s="12"/>
      <c r="BF56" s="12"/>
      <c r="BG56" s="12"/>
      <c r="BH56" s="13">
        <f t="shared" si="66"/>
        <v>0</v>
      </c>
      <c r="BI56" s="13">
        <f t="shared" si="67"/>
        <v>1000</v>
      </c>
      <c r="BJ56" s="13">
        <f t="shared" si="68"/>
        <v>32</v>
      </c>
      <c r="BK56" s="13">
        <f t="shared" si="69"/>
        <v>31</v>
      </c>
      <c r="BL56" s="13">
        <f t="shared" si="70"/>
        <v>32</v>
      </c>
      <c r="BM56" s="13">
        <f t="shared" si="71"/>
        <v>32</v>
      </c>
      <c r="BN56" s="13">
        <f t="shared" si="72"/>
        <v>31</v>
      </c>
      <c r="BO56" s="13">
        <f t="shared" si="73"/>
        <v>31</v>
      </c>
      <c r="BP56" s="13">
        <f t="shared" si="74"/>
        <v>31</v>
      </c>
      <c r="BQ56" s="13">
        <f t="shared" si="75"/>
        <v>31</v>
      </c>
      <c r="BR56" s="13" t="str">
        <f>IF($M56=Constants!$D$2,RANK($BM56,$BM$4:$BM$60,1),"-")</f>
        <v>-</v>
      </c>
      <c r="BS56" s="13" t="str">
        <f t="shared" si="76"/>
        <v/>
      </c>
      <c r="BT56" s="13" t="str">
        <f>IF($N56=Constants!$B$2,RANK($BM56,$BM$4:$BM$60,1),"-")</f>
        <v>-</v>
      </c>
      <c r="BU56" s="13" t="str">
        <f t="shared" si="77"/>
        <v/>
      </c>
      <c r="BV56" s="13" t="str">
        <f>IF($N56=Constants!$B$3,RANK($BM56,$BM$4:$BM$60,1),"-")</f>
        <v>-</v>
      </c>
      <c r="BW56" s="13" t="str">
        <f t="shared" si="78"/>
        <v/>
      </c>
      <c r="BX56" s="13" t="str">
        <f>IF($N56=Constants!$B$4,RANK($BM56,$BM$4:$BM$60,1),"-")</f>
        <v>-</v>
      </c>
      <c r="BY56" s="13" t="str">
        <f t="shared" si="79"/>
        <v/>
      </c>
      <c r="BZ56" s="13" t="str">
        <f>IF($M56=Constants!$D$3,RANK($BM56,$BM$4:$BM$60,1),"-")</f>
        <v>-</v>
      </c>
      <c r="CA56" s="13" t="str">
        <f t="shared" si="80"/>
        <v/>
      </c>
      <c r="CB56" s="13" t="str">
        <f>IF($N56=Constants!$B$5,RANK($BM56,$BM$4:$BM$60,1),"-")</f>
        <v>-</v>
      </c>
      <c r="CC56" s="13" t="str">
        <f t="shared" si="81"/>
        <v/>
      </c>
      <c r="CD56" s="13" t="str">
        <f>IF($N56=Constants!$B$6,RANK($BM56,$BM$4:$BM$60,1),"-")</f>
        <v>-</v>
      </c>
      <c r="CE56" s="13" t="str">
        <f t="shared" si="82"/>
        <v/>
      </c>
      <c r="CF56" s="13" t="str">
        <f>IF($N56=Constants!$B$7,RANK($BM56,$BM$4:$BM$60,1),"-")</f>
        <v>-</v>
      </c>
      <c r="CG56" s="13" t="str">
        <f t="shared" si="83"/>
        <v/>
      </c>
      <c r="CH56" s="13" t="str">
        <f>IF($G56=Constants!$C$4,RANK($BM56,$BM$4:$BM$60,1),"-")</f>
        <v>-</v>
      </c>
      <c r="CI56" s="13" t="str">
        <f t="shared" si="84"/>
        <v xml:space="preserve"> </v>
      </c>
      <c r="CJ56" s="13" t="str">
        <f>IF($G56=Constants!$C$2,RANK($BM56,$BM$4:$BM$60,1),"-")</f>
        <v>-</v>
      </c>
      <c r="CK56" s="13" t="str">
        <f t="shared" si="85"/>
        <v xml:space="preserve"> </v>
      </c>
      <c r="CL56" s="13" t="str">
        <f t="shared" si="86"/>
        <v/>
      </c>
      <c r="CM56" s="13" t="str">
        <f t="shared" si="87"/>
        <v xml:space="preserve"> </v>
      </c>
      <c r="CN56" s="13" t="str">
        <f t="shared" si="88"/>
        <v xml:space="preserve"> </v>
      </c>
      <c r="CP56" s="3">
        <f t="shared" si="89"/>
        <v>0</v>
      </c>
      <c r="CQ56" s="3">
        <f t="shared" si="90"/>
        <v>2.1999999999999999E-2</v>
      </c>
      <c r="CR56" s="3">
        <f t="shared" si="91"/>
        <v>31.021999999999998</v>
      </c>
      <c r="CS56" s="3">
        <f t="shared" si="92"/>
        <v>32</v>
      </c>
      <c r="CT56" s="3">
        <f t="shared" si="93"/>
        <v>0</v>
      </c>
      <c r="CU56" s="3">
        <f t="shared" si="94"/>
        <v>2.4E-2</v>
      </c>
      <c r="CV56" s="3">
        <f t="shared" si="95"/>
        <v>32.024000000000001</v>
      </c>
      <c r="CW56" s="3">
        <f t="shared" si="96"/>
        <v>32</v>
      </c>
      <c r="CX56" s="3">
        <f t="shared" si="97"/>
        <v>0</v>
      </c>
      <c r="CY56" s="3">
        <f t="shared" si="98"/>
        <v>2.4E-2</v>
      </c>
      <c r="CZ56" s="3">
        <f t="shared" si="99"/>
        <v>32.024000000000001</v>
      </c>
      <c r="DA56" s="3">
        <f t="shared" si="100"/>
        <v>32</v>
      </c>
      <c r="DB56" s="3">
        <f t="shared" si="101"/>
        <v>0</v>
      </c>
      <c r="DC56" s="3">
        <f t="shared" si="102"/>
        <v>2.9000000000000001E-2</v>
      </c>
      <c r="DD56" s="3">
        <f t="shared" si="103"/>
        <v>32.029000000000003</v>
      </c>
      <c r="DE56" s="3">
        <f t="shared" si="104"/>
        <v>32</v>
      </c>
      <c r="DF56" s="3">
        <f t="shared" si="105"/>
        <v>0</v>
      </c>
      <c r="DG56" s="3">
        <f t="shared" si="106"/>
        <v>3.1E-2</v>
      </c>
      <c r="DH56" s="3">
        <f t="shared" si="107"/>
        <v>32.030999999999999</v>
      </c>
      <c r="DI56" s="3">
        <f t="shared" si="108"/>
        <v>32</v>
      </c>
      <c r="DJ56" s="3">
        <f t="shared" si="109"/>
        <v>0</v>
      </c>
      <c r="DK56" s="3">
        <f t="shared" si="110"/>
        <v>2.8000000000000001E-2</v>
      </c>
      <c r="DL56" s="3">
        <f t="shared" si="111"/>
        <v>32.027999999999999</v>
      </c>
      <c r="DM56" s="3">
        <f t="shared" si="112"/>
        <v>32</v>
      </c>
      <c r="DN56" s="3">
        <f t="shared" si="113"/>
        <v>0</v>
      </c>
      <c r="DO56" s="3">
        <f t="shared" si="114"/>
        <v>2.7E-2</v>
      </c>
      <c r="DP56" s="3">
        <f t="shared" si="115"/>
        <v>32.027000000000001</v>
      </c>
      <c r="DQ56" s="3">
        <f t="shared" si="116"/>
        <v>32</v>
      </c>
      <c r="DS56" s="3">
        <f t="shared" si="117"/>
        <v>0</v>
      </c>
      <c r="DT56" s="3">
        <f t="shared" si="118"/>
        <v>2.1999999999999999E-2</v>
      </c>
      <c r="DU56" s="3">
        <f t="shared" si="119"/>
        <v>31.021999999999998</v>
      </c>
      <c r="DV56" s="3">
        <f t="shared" si="120"/>
        <v>32</v>
      </c>
      <c r="DW56" s="3">
        <f t="shared" si="121"/>
        <v>0</v>
      </c>
      <c r="DX56" s="3">
        <f t="shared" si="122"/>
        <v>2.4E-2</v>
      </c>
      <c r="DY56" s="3">
        <f t="shared" si="123"/>
        <v>32.024000000000001</v>
      </c>
      <c r="DZ56" s="3">
        <f t="shared" si="124"/>
        <v>32</v>
      </c>
      <c r="EA56" s="3">
        <f t="shared" si="125"/>
        <v>0</v>
      </c>
      <c r="EB56" s="3">
        <f t="shared" si="126"/>
        <v>2.4E-2</v>
      </c>
      <c r="EC56" s="3">
        <f t="shared" si="127"/>
        <v>32.024000000000001</v>
      </c>
      <c r="ED56" s="3">
        <f t="shared" si="128"/>
        <v>32</v>
      </c>
      <c r="EE56" s="3">
        <f t="shared" si="129"/>
        <v>0</v>
      </c>
      <c r="EF56" s="3">
        <f t="shared" si="130"/>
        <v>2.9000000000000001E-2</v>
      </c>
      <c r="EG56" s="3">
        <f t="shared" si="131"/>
        <v>32.029000000000003</v>
      </c>
      <c r="EH56" s="3">
        <f t="shared" si="132"/>
        <v>32</v>
      </c>
      <c r="EI56" s="3">
        <f t="shared" si="133"/>
        <v>0</v>
      </c>
      <c r="EJ56" s="3">
        <f t="shared" si="134"/>
        <v>3.1E-2</v>
      </c>
      <c r="EK56" s="3">
        <f t="shared" si="135"/>
        <v>32.030999999999999</v>
      </c>
      <c r="EL56" s="3">
        <f t="shared" si="136"/>
        <v>32</v>
      </c>
      <c r="EM56" s="3">
        <f t="shared" si="137"/>
        <v>0</v>
      </c>
      <c r="EN56" s="3">
        <f t="shared" si="138"/>
        <v>2.8000000000000001E-2</v>
      </c>
      <c r="EO56" s="3">
        <f t="shared" si="139"/>
        <v>32.027999999999999</v>
      </c>
      <c r="EP56" s="3">
        <f t="shared" si="140"/>
        <v>32</v>
      </c>
      <c r="EQ56" s="3">
        <f t="shared" si="141"/>
        <v>0</v>
      </c>
      <c r="ER56" s="3">
        <f t="shared" si="142"/>
        <v>2.7E-2</v>
      </c>
      <c r="ES56" s="3">
        <f t="shared" si="143"/>
        <v>32.027000000000001</v>
      </c>
      <c r="ET56" s="3">
        <f t="shared" si="144"/>
        <v>32</v>
      </c>
      <c r="EX56" s="3">
        <f t="shared" si="145"/>
        <v>0</v>
      </c>
      <c r="EY56" s="3" t="str">
        <f t="shared" si="146"/>
        <v>NO</v>
      </c>
      <c r="EZ56" s="3">
        <f t="shared" si="147"/>
        <v>1000</v>
      </c>
      <c r="FA56" s="3" t="str">
        <f t="shared" si="148"/>
        <v>YES</v>
      </c>
      <c r="FC56" s="3">
        <f t="shared" si="149"/>
        <v>0</v>
      </c>
      <c r="FD56" s="3">
        <f t="shared" si="150"/>
        <v>1.9E-2</v>
      </c>
      <c r="FE56" s="3">
        <f t="shared" si="151"/>
        <v>31.018999999999998</v>
      </c>
      <c r="FF56" s="3">
        <f t="shared" si="152"/>
        <v>31</v>
      </c>
      <c r="FG56" s="3">
        <f t="shared" si="153"/>
        <v>0</v>
      </c>
      <c r="FH56" s="3">
        <f t="shared" si="154"/>
        <v>1.7000000000000001E-2</v>
      </c>
      <c r="FI56" s="3">
        <f t="shared" si="155"/>
        <v>31.016999999999999</v>
      </c>
      <c r="FJ56" s="3">
        <f t="shared" si="156"/>
        <v>31</v>
      </c>
      <c r="FK56" s="3">
        <f t="shared" si="157"/>
        <v>0</v>
      </c>
      <c r="FL56" s="3">
        <f t="shared" si="158"/>
        <v>2.1999999999999999E-2</v>
      </c>
      <c r="FM56" s="3">
        <f t="shared" si="159"/>
        <v>31.021999999999998</v>
      </c>
      <c r="FN56" s="3">
        <f t="shared" si="160"/>
        <v>31</v>
      </c>
      <c r="FO56" s="3">
        <f t="shared" si="161"/>
        <v>0</v>
      </c>
      <c r="FP56" s="3">
        <f t="shared" si="162"/>
        <v>2.8000000000000001E-2</v>
      </c>
      <c r="FQ56" s="3">
        <f t="shared" si="163"/>
        <v>31.027999999999999</v>
      </c>
      <c r="FR56" s="3">
        <f t="shared" si="164"/>
        <v>31</v>
      </c>
      <c r="FS56" s="3">
        <f t="shared" si="165"/>
        <v>0</v>
      </c>
      <c r="FT56" s="3">
        <f t="shared" si="166"/>
        <v>0.03</v>
      </c>
      <c r="FU56" s="3">
        <f t="shared" si="167"/>
        <v>31.03</v>
      </c>
      <c r="FV56" s="3">
        <f t="shared" si="168"/>
        <v>31</v>
      </c>
      <c r="FW56" s="3">
        <f t="shared" si="169"/>
        <v>0</v>
      </c>
      <c r="FX56" s="3">
        <f t="shared" si="170"/>
        <v>2.7E-2</v>
      </c>
      <c r="FY56" s="3">
        <f t="shared" si="171"/>
        <v>31.027000000000001</v>
      </c>
      <c r="FZ56" s="3">
        <f t="shared" si="172"/>
        <v>31</v>
      </c>
      <c r="GA56" s="3">
        <f t="shared" si="173"/>
        <v>0</v>
      </c>
      <c r="GB56" s="3">
        <f t="shared" si="174"/>
        <v>2.5999999999999999E-2</v>
      </c>
      <c r="GC56" s="3">
        <f t="shared" si="175"/>
        <v>31.026</v>
      </c>
      <c r="GD56" s="3">
        <f t="shared" si="176"/>
        <v>31</v>
      </c>
      <c r="GG56" s="3">
        <f t="shared" si="177"/>
        <v>0</v>
      </c>
      <c r="GH56" s="3">
        <f t="shared" si="178"/>
        <v>1.6E-2</v>
      </c>
      <c r="GI56" s="3">
        <f t="shared" si="179"/>
        <v>31.015999999999998</v>
      </c>
      <c r="GJ56" s="3">
        <f t="shared" si="180"/>
        <v>32</v>
      </c>
      <c r="GK56" s="3">
        <f t="shared" si="181"/>
        <v>0</v>
      </c>
      <c r="GL56" s="3">
        <f t="shared" si="182"/>
        <v>0.01</v>
      </c>
      <c r="GM56" s="3">
        <f t="shared" si="183"/>
        <v>32.01</v>
      </c>
      <c r="GN56" s="3">
        <f t="shared" si="184"/>
        <v>32</v>
      </c>
      <c r="GO56" s="3">
        <f t="shared" si="185"/>
        <v>0</v>
      </c>
      <c r="GP56" s="3">
        <f t="shared" si="186"/>
        <v>1.2E-2</v>
      </c>
      <c r="GQ56" s="3">
        <f t="shared" si="187"/>
        <v>32.012</v>
      </c>
      <c r="GR56" s="3">
        <f t="shared" si="188"/>
        <v>32</v>
      </c>
      <c r="GS56" s="3">
        <f t="shared" si="189"/>
        <v>0</v>
      </c>
      <c r="GT56" s="3">
        <f t="shared" si="190"/>
        <v>2.1999999999999999E-2</v>
      </c>
      <c r="GU56" s="3">
        <f t="shared" si="191"/>
        <v>32.021999999999998</v>
      </c>
      <c r="GV56" s="3">
        <f t="shared" si="192"/>
        <v>32</v>
      </c>
      <c r="GW56" s="3">
        <f t="shared" si="193"/>
        <v>0</v>
      </c>
      <c r="GX56" s="3">
        <f t="shared" si="194"/>
        <v>2.5999999999999999E-2</v>
      </c>
      <c r="GY56" s="3">
        <f t="shared" si="195"/>
        <v>32.026000000000003</v>
      </c>
      <c r="GZ56" s="3">
        <f t="shared" si="196"/>
        <v>32</v>
      </c>
      <c r="HA56" s="3">
        <f t="shared" si="197"/>
        <v>0</v>
      </c>
      <c r="HB56" s="3">
        <f t="shared" si="198"/>
        <v>0.02</v>
      </c>
      <c r="HC56" s="3">
        <f t="shared" si="199"/>
        <v>32.020000000000003</v>
      </c>
      <c r="HD56" s="3">
        <f t="shared" si="200"/>
        <v>32</v>
      </c>
      <c r="HE56" s="3">
        <f t="shared" si="201"/>
        <v>0</v>
      </c>
      <c r="HF56" s="3">
        <f t="shared" si="202"/>
        <v>2.3E-2</v>
      </c>
      <c r="HG56" s="3">
        <f t="shared" si="203"/>
        <v>32.023000000000003</v>
      </c>
      <c r="HH56" s="3">
        <f t="shared" si="204"/>
        <v>32</v>
      </c>
    </row>
    <row r="57" spans="1:216" x14ac:dyDescent="0.2">
      <c r="A57" s="3">
        <f t="shared" si="60"/>
        <v>32</v>
      </c>
      <c r="B57" s="12">
        <v>55</v>
      </c>
      <c r="C57" s="21"/>
      <c r="D57" s="21"/>
      <c r="E57" s="21"/>
      <c r="F57" s="12"/>
      <c r="G57" s="12"/>
      <c r="H57" s="12"/>
      <c r="I57" s="12"/>
      <c r="J57" s="12"/>
      <c r="K57" s="12"/>
      <c r="L57" s="12"/>
      <c r="M57" s="12"/>
      <c r="N57" s="12"/>
      <c r="O57" s="12"/>
      <c r="P57" s="12"/>
      <c r="Q57" s="12"/>
      <c r="R57" s="12"/>
      <c r="S57" s="12"/>
      <c r="T57" s="12"/>
      <c r="U57" s="12"/>
      <c r="V57" s="12"/>
      <c r="W57" s="12"/>
      <c r="X57" s="12"/>
      <c r="Y57" s="13">
        <f t="shared" si="61"/>
        <v>1000</v>
      </c>
      <c r="Z57" s="12"/>
      <c r="AA57" s="12"/>
      <c r="AB57" s="12"/>
      <c r="AC57" s="12"/>
      <c r="AD57" s="12"/>
      <c r="AE57" s="12"/>
      <c r="AF57" s="12"/>
      <c r="AG57" s="12"/>
      <c r="AH57" s="12"/>
      <c r="AI57" s="12"/>
      <c r="AJ57" s="13">
        <f t="shared" si="62"/>
        <v>0</v>
      </c>
      <c r="AK57" s="13">
        <f t="shared" si="63"/>
        <v>1000</v>
      </c>
      <c r="AL57" s="12"/>
      <c r="AM57" s="12"/>
      <c r="AN57" s="12"/>
      <c r="AO57" s="12"/>
      <c r="AP57" s="12"/>
      <c r="AQ57" s="12"/>
      <c r="AR57" s="12"/>
      <c r="AS57" s="12"/>
      <c r="AT57" s="12"/>
      <c r="AU57" s="12"/>
      <c r="AV57" s="13">
        <f t="shared" si="64"/>
        <v>0</v>
      </c>
      <c r="AW57" s="13">
        <f t="shared" si="65"/>
        <v>1000</v>
      </c>
      <c r="AX57" s="12"/>
      <c r="AY57" s="12"/>
      <c r="AZ57" s="12"/>
      <c r="BA57" s="12"/>
      <c r="BB57" s="12"/>
      <c r="BC57" s="12"/>
      <c r="BD57" s="12"/>
      <c r="BE57" s="12"/>
      <c r="BF57" s="12"/>
      <c r="BG57" s="12"/>
      <c r="BH57" s="13">
        <f t="shared" si="66"/>
        <v>0</v>
      </c>
      <c r="BI57" s="13">
        <f t="shared" si="67"/>
        <v>1000</v>
      </c>
      <c r="BJ57" s="13">
        <f t="shared" si="68"/>
        <v>32</v>
      </c>
      <c r="BK57" s="13">
        <f t="shared" si="69"/>
        <v>31</v>
      </c>
      <c r="BL57" s="13">
        <f t="shared" si="70"/>
        <v>32</v>
      </c>
      <c r="BM57" s="13">
        <f t="shared" si="71"/>
        <v>32</v>
      </c>
      <c r="BN57" s="13">
        <f t="shared" si="72"/>
        <v>31</v>
      </c>
      <c r="BO57" s="13">
        <f t="shared" si="73"/>
        <v>31</v>
      </c>
      <c r="BP57" s="13">
        <f t="shared" si="74"/>
        <v>31</v>
      </c>
      <c r="BQ57" s="13">
        <f t="shared" si="75"/>
        <v>31</v>
      </c>
      <c r="BR57" s="13" t="str">
        <f>IF($M57=Constants!$D$2,RANK($BM57,$BM$4:$BM$60,1),"-")</f>
        <v>-</v>
      </c>
      <c r="BS57" s="13" t="str">
        <f t="shared" si="76"/>
        <v/>
      </c>
      <c r="BT57" s="13" t="str">
        <f>IF($N57=Constants!$B$2,RANK($BM57,$BM$4:$BM$60,1),"-")</f>
        <v>-</v>
      </c>
      <c r="BU57" s="13" t="str">
        <f t="shared" si="77"/>
        <v/>
      </c>
      <c r="BV57" s="13" t="str">
        <f>IF($N57=Constants!$B$3,RANK($BM57,$BM$4:$BM$60,1),"-")</f>
        <v>-</v>
      </c>
      <c r="BW57" s="13" t="str">
        <f t="shared" si="78"/>
        <v/>
      </c>
      <c r="BX57" s="13" t="str">
        <f>IF($N57=Constants!$B$4,RANK($BM57,$BM$4:$BM$60,1),"-")</f>
        <v>-</v>
      </c>
      <c r="BY57" s="13" t="str">
        <f t="shared" si="79"/>
        <v/>
      </c>
      <c r="BZ57" s="13" t="str">
        <f>IF($M57=Constants!$D$3,RANK($BM57,$BM$4:$BM$60,1),"-")</f>
        <v>-</v>
      </c>
      <c r="CA57" s="13" t="str">
        <f t="shared" si="80"/>
        <v/>
      </c>
      <c r="CB57" s="13" t="str">
        <f>IF($N57=Constants!$B$5,RANK($BM57,$BM$4:$BM$60,1),"-")</f>
        <v>-</v>
      </c>
      <c r="CC57" s="13" t="str">
        <f t="shared" si="81"/>
        <v/>
      </c>
      <c r="CD57" s="13" t="str">
        <f>IF($N57=Constants!$B$6,RANK($BM57,$BM$4:$BM$60,1),"-")</f>
        <v>-</v>
      </c>
      <c r="CE57" s="13" t="str">
        <f t="shared" si="82"/>
        <v/>
      </c>
      <c r="CF57" s="13" t="str">
        <f>IF($N57=Constants!$B$7,RANK($BM57,$BM$4:$BM$60,1),"-")</f>
        <v>-</v>
      </c>
      <c r="CG57" s="13" t="str">
        <f t="shared" si="83"/>
        <v/>
      </c>
      <c r="CH57" s="13" t="str">
        <f>IF($G57=Constants!$C$4,RANK($BM57,$BM$4:$BM$60,1),"-")</f>
        <v>-</v>
      </c>
      <c r="CI57" s="13" t="str">
        <f t="shared" si="84"/>
        <v xml:space="preserve"> </v>
      </c>
      <c r="CJ57" s="13" t="str">
        <f>IF($G57=Constants!$C$2,RANK($BM57,$BM$4:$BM$60,1),"-")</f>
        <v>-</v>
      </c>
      <c r="CK57" s="13" t="str">
        <f t="shared" si="85"/>
        <v xml:space="preserve"> </v>
      </c>
      <c r="CL57" s="13" t="str">
        <f t="shared" si="86"/>
        <v/>
      </c>
      <c r="CM57" s="13" t="str">
        <f t="shared" si="87"/>
        <v xml:space="preserve"> </v>
      </c>
      <c r="CN57" s="13" t="str">
        <f t="shared" si="88"/>
        <v xml:space="preserve"> </v>
      </c>
      <c r="CP57" s="3">
        <f t="shared" si="89"/>
        <v>0</v>
      </c>
      <c r="CQ57" s="3">
        <f t="shared" si="90"/>
        <v>2.1999999999999999E-2</v>
      </c>
      <c r="CR57" s="3">
        <f t="shared" si="91"/>
        <v>31.021999999999998</v>
      </c>
      <c r="CS57" s="3">
        <f t="shared" si="92"/>
        <v>32</v>
      </c>
      <c r="CT57" s="3">
        <f t="shared" si="93"/>
        <v>0</v>
      </c>
      <c r="CU57" s="3">
        <f t="shared" si="94"/>
        <v>2.4E-2</v>
      </c>
      <c r="CV57" s="3">
        <f t="shared" si="95"/>
        <v>32.024000000000001</v>
      </c>
      <c r="CW57" s="3">
        <f t="shared" si="96"/>
        <v>32</v>
      </c>
      <c r="CX57" s="3">
        <f t="shared" si="97"/>
        <v>0</v>
      </c>
      <c r="CY57" s="3">
        <f t="shared" si="98"/>
        <v>2.4E-2</v>
      </c>
      <c r="CZ57" s="3">
        <f t="shared" si="99"/>
        <v>32.024000000000001</v>
      </c>
      <c r="DA57" s="3">
        <f t="shared" si="100"/>
        <v>32</v>
      </c>
      <c r="DB57" s="3">
        <f t="shared" si="101"/>
        <v>0</v>
      </c>
      <c r="DC57" s="3">
        <f t="shared" si="102"/>
        <v>2.9000000000000001E-2</v>
      </c>
      <c r="DD57" s="3">
        <f t="shared" si="103"/>
        <v>32.029000000000003</v>
      </c>
      <c r="DE57" s="3">
        <f t="shared" si="104"/>
        <v>32</v>
      </c>
      <c r="DF57" s="3">
        <f t="shared" si="105"/>
        <v>0</v>
      </c>
      <c r="DG57" s="3">
        <f t="shared" si="106"/>
        <v>3.1E-2</v>
      </c>
      <c r="DH57" s="3">
        <f t="shared" si="107"/>
        <v>32.030999999999999</v>
      </c>
      <c r="DI57" s="3">
        <f t="shared" si="108"/>
        <v>32</v>
      </c>
      <c r="DJ57" s="3">
        <f t="shared" si="109"/>
        <v>0</v>
      </c>
      <c r="DK57" s="3">
        <f t="shared" si="110"/>
        <v>2.8000000000000001E-2</v>
      </c>
      <c r="DL57" s="3">
        <f t="shared" si="111"/>
        <v>32.027999999999999</v>
      </c>
      <c r="DM57" s="3">
        <f t="shared" si="112"/>
        <v>32</v>
      </c>
      <c r="DN57" s="3">
        <f t="shared" si="113"/>
        <v>0</v>
      </c>
      <c r="DO57" s="3">
        <f t="shared" si="114"/>
        <v>2.7E-2</v>
      </c>
      <c r="DP57" s="3">
        <f t="shared" si="115"/>
        <v>32.027000000000001</v>
      </c>
      <c r="DQ57" s="3">
        <f t="shared" si="116"/>
        <v>32</v>
      </c>
      <c r="DS57" s="3">
        <f t="shared" si="117"/>
        <v>0</v>
      </c>
      <c r="DT57" s="3">
        <f t="shared" si="118"/>
        <v>2.1999999999999999E-2</v>
      </c>
      <c r="DU57" s="3">
        <f t="shared" si="119"/>
        <v>31.021999999999998</v>
      </c>
      <c r="DV57" s="3">
        <f t="shared" si="120"/>
        <v>32</v>
      </c>
      <c r="DW57" s="3">
        <f t="shared" si="121"/>
        <v>0</v>
      </c>
      <c r="DX57" s="3">
        <f t="shared" si="122"/>
        <v>2.4E-2</v>
      </c>
      <c r="DY57" s="3">
        <f t="shared" si="123"/>
        <v>32.024000000000001</v>
      </c>
      <c r="DZ57" s="3">
        <f t="shared" si="124"/>
        <v>32</v>
      </c>
      <c r="EA57" s="3">
        <f t="shared" si="125"/>
        <v>0</v>
      </c>
      <c r="EB57" s="3">
        <f t="shared" si="126"/>
        <v>2.4E-2</v>
      </c>
      <c r="EC57" s="3">
        <f t="shared" si="127"/>
        <v>32.024000000000001</v>
      </c>
      <c r="ED57" s="3">
        <f t="shared" si="128"/>
        <v>32</v>
      </c>
      <c r="EE57" s="3">
        <f t="shared" si="129"/>
        <v>0</v>
      </c>
      <c r="EF57" s="3">
        <f t="shared" si="130"/>
        <v>2.9000000000000001E-2</v>
      </c>
      <c r="EG57" s="3">
        <f t="shared" si="131"/>
        <v>32.029000000000003</v>
      </c>
      <c r="EH57" s="3">
        <f t="shared" si="132"/>
        <v>32</v>
      </c>
      <c r="EI57" s="3">
        <f t="shared" si="133"/>
        <v>0</v>
      </c>
      <c r="EJ57" s="3">
        <f t="shared" si="134"/>
        <v>3.1E-2</v>
      </c>
      <c r="EK57" s="3">
        <f t="shared" si="135"/>
        <v>32.030999999999999</v>
      </c>
      <c r="EL57" s="3">
        <f t="shared" si="136"/>
        <v>32</v>
      </c>
      <c r="EM57" s="3">
        <f t="shared" si="137"/>
        <v>0</v>
      </c>
      <c r="EN57" s="3">
        <f t="shared" si="138"/>
        <v>2.8000000000000001E-2</v>
      </c>
      <c r="EO57" s="3">
        <f t="shared" si="139"/>
        <v>32.027999999999999</v>
      </c>
      <c r="EP57" s="3">
        <f t="shared" si="140"/>
        <v>32</v>
      </c>
      <c r="EQ57" s="3">
        <f t="shared" si="141"/>
        <v>0</v>
      </c>
      <c r="ER57" s="3">
        <f t="shared" si="142"/>
        <v>2.7E-2</v>
      </c>
      <c r="ES57" s="3">
        <f t="shared" si="143"/>
        <v>32.027000000000001</v>
      </c>
      <c r="ET57" s="3">
        <f t="shared" si="144"/>
        <v>32</v>
      </c>
      <c r="EX57" s="3">
        <f t="shared" si="145"/>
        <v>0</v>
      </c>
      <c r="EY57" s="3" t="str">
        <f t="shared" si="146"/>
        <v>NO</v>
      </c>
      <c r="EZ57" s="3">
        <f t="shared" si="147"/>
        <v>1000</v>
      </c>
      <c r="FA57" s="3" t="str">
        <f t="shared" si="148"/>
        <v>YES</v>
      </c>
      <c r="FC57" s="3">
        <f t="shared" si="149"/>
        <v>0</v>
      </c>
      <c r="FD57" s="3">
        <f t="shared" si="150"/>
        <v>1.9E-2</v>
      </c>
      <c r="FE57" s="3">
        <f t="shared" si="151"/>
        <v>31.018999999999998</v>
      </c>
      <c r="FF57" s="3">
        <f t="shared" si="152"/>
        <v>31</v>
      </c>
      <c r="FG57" s="3">
        <f t="shared" si="153"/>
        <v>0</v>
      </c>
      <c r="FH57" s="3">
        <f t="shared" si="154"/>
        <v>1.7000000000000001E-2</v>
      </c>
      <c r="FI57" s="3">
        <f t="shared" si="155"/>
        <v>31.016999999999999</v>
      </c>
      <c r="FJ57" s="3">
        <f t="shared" si="156"/>
        <v>31</v>
      </c>
      <c r="FK57" s="3">
        <f t="shared" si="157"/>
        <v>0</v>
      </c>
      <c r="FL57" s="3">
        <f t="shared" si="158"/>
        <v>2.1999999999999999E-2</v>
      </c>
      <c r="FM57" s="3">
        <f t="shared" si="159"/>
        <v>31.021999999999998</v>
      </c>
      <c r="FN57" s="3">
        <f t="shared" si="160"/>
        <v>31</v>
      </c>
      <c r="FO57" s="3">
        <f t="shared" si="161"/>
        <v>0</v>
      </c>
      <c r="FP57" s="3">
        <f t="shared" si="162"/>
        <v>2.8000000000000001E-2</v>
      </c>
      <c r="FQ57" s="3">
        <f t="shared" si="163"/>
        <v>31.027999999999999</v>
      </c>
      <c r="FR57" s="3">
        <f t="shared" si="164"/>
        <v>31</v>
      </c>
      <c r="FS57" s="3">
        <f t="shared" si="165"/>
        <v>0</v>
      </c>
      <c r="FT57" s="3">
        <f t="shared" si="166"/>
        <v>0.03</v>
      </c>
      <c r="FU57" s="3">
        <f t="shared" si="167"/>
        <v>31.03</v>
      </c>
      <c r="FV57" s="3">
        <f t="shared" si="168"/>
        <v>31</v>
      </c>
      <c r="FW57" s="3">
        <f t="shared" si="169"/>
        <v>0</v>
      </c>
      <c r="FX57" s="3">
        <f t="shared" si="170"/>
        <v>2.7E-2</v>
      </c>
      <c r="FY57" s="3">
        <f t="shared" si="171"/>
        <v>31.027000000000001</v>
      </c>
      <c r="FZ57" s="3">
        <f t="shared" si="172"/>
        <v>31</v>
      </c>
      <c r="GA57" s="3">
        <f t="shared" si="173"/>
        <v>0</v>
      </c>
      <c r="GB57" s="3">
        <f t="shared" si="174"/>
        <v>2.5999999999999999E-2</v>
      </c>
      <c r="GC57" s="3">
        <f t="shared" si="175"/>
        <v>31.026</v>
      </c>
      <c r="GD57" s="3">
        <f t="shared" si="176"/>
        <v>31</v>
      </c>
      <c r="GG57" s="3">
        <f t="shared" si="177"/>
        <v>0</v>
      </c>
      <c r="GH57" s="3">
        <f t="shared" si="178"/>
        <v>1.6E-2</v>
      </c>
      <c r="GI57" s="3">
        <f t="shared" si="179"/>
        <v>31.015999999999998</v>
      </c>
      <c r="GJ57" s="3">
        <f t="shared" si="180"/>
        <v>32</v>
      </c>
      <c r="GK57" s="3">
        <f t="shared" si="181"/>
        <v>0</v>
      </c>
      <c r="GL57" s="3">
        <f t="shared" si="182"/>
        <v>0.01</v>
      </c>
      <c r="GM57" s="3">
        <f t="shared" si="183"/>
        <v>32.01</v>
      </c>
      <c r="GN57" s="3">
        <f t="shared" si="184"/>
        <v>32</v>
      </c>
      <c r="GO57" s="3">
        <f t="shared" si="185"/>
        <v>0</v>
      </c>
      <c r="GP57" s="3">
        <f t="shared" si="186"/>
        <v>1.2E-2</v>
      </c>
      <c r="GQ57" s="3">
        <f t="shared" si="187"/>
        <v>32.012</v>
      </c>
      <c r="GR57" s="3">
        <f t="shared" si="188"/>
        <v>32</v>
      </c>
      <c r="GS57" s="3">
        <f t="shared" si="189"/>
        <v>0</v>
      </c>
      <c r="GT57" s="3">
        <f t="shared" si="190"/>
        <v>2.1999999999999999E-2</v>
      </c>
      <c r="GU57" s="3">
        <f t="shared" si="191"/>
        <v>32.021999999999998</v>
      </c>
      <c r="GV57" s="3">
        <f t="shared" si="192"/>
        <v>32</v>
      </c>
      <c r="GW57" s="3">
        <f t="shared" si="193"/>
        <v>0</v>
      </c>
      <c r="GX57" s="3">
        <f t="shared" si="194"/>
        <v>2.5999999999999999E-2</v>
      </c>
      <c r="GY57" s="3">
        <f t="shared" si="195"/>
        <v>32.026000000000003</v>
      </c>
      <c r="GZ57" s="3">
        <f t="shared" si="196"/>
        <v>32</v>
      </c>
      <c r="HA57" s="3">
        <f t="shared" si="197"/>
        <v>0</v>
      </c>
      <c r="HB57" s="3">
        <f t="shared" si="198"/>
        <v>0.02</v>
      </c>
      <c r="HC57" s="3">
        <f t="shared" si="199"/>
        <v>32.020000000000003</v>
      </c>
      <c r="HD57" s="3">
        <f t="shared" si="200"/>
        <v>32</v>
      </c>
      <c r="HE57" s="3">
        <f t="shared" si="201"/>
        <v>0</v>
      </c>
      <c r="HF57" s="3">
        <f t="shared" si="202"/>
        <v>2.3E-2</v>
      </c>
      <c r="HG57" s="3">
        <f t="shared" si="203"/>
        <v>32.023000000000003</v>
      </c>
      <c r="HH57" s="3">
        <f t="shared" si="204"/>
        <v>32</v>
      </c>
    </row>
    <row r="58" spans="1:216" x14ac:dyDescent="0.2">
      <c r="A58" s="3">
        <f t="shared" si="60"/>
        <v>32</v>
      </c>
      <c r="B58" s="12">
        <v>56</v>
      </c>
      <c r="C58" s="21"/>
      <c r="D58" s="21"/>
      <c r="E58" s="21"/>
      <c r="F58" s="12"/>
      <c r="G58" s="12"/>
      <c r="H58" s="12"/>
      <c r="I58" s="12"/>
      <c r="J58" s="12"/>
      <c r="K58" s="12"/>
      <c r="L58" s="12"/>
      <c r="M58" s="12"/>
      <c r="N58" s="12"/>
      <c r="O58" s="12"/>
      <c r="P58" s="12"/>
      <c r="Q58" s="12"/>
      <c r="R58" s="12"/>
      <c r="S58" s="12"/>
      <c r="T58" s="12"/>
      <c r="U58" s="12"/>
      <c r="V58" s="12"/>
      <c r="W58" s="12"/>
      <c r="X58" s="12"/>
      <c r="Y58" s="13">
        <f t="shared" si="61"/>
        <v>1000</v>
      </c>
      <c r="Z58" s="12"/>
      <c r="AA58" s="12"/>
      <c r="AB58" s="12"/>
      <c r="AC58" s="12"/>
      <c r="AD58" s="12"/>
      <c r="AE58" s="12"/>
      <c r="AF58" s="12"/>
      <c r="AG58" s="12"/>
      <c r="AH58" s="12"/>
      <c r="AI58" s="12"/>
      <c r="AJ58" s="13">
        <f t="shared" si="62"/>
        <v>0</v>
      </c>
      <c r="AK58" s="13">
        <f t="shared" si="63"/>
        <v>1000</v>
      </c>
      <c r="AL58" s="12"/>
      <c r="AM58" s="12"/>
      <c r="AN58" s="12"/>
      <c r="AO58" s="12"/>
      <c r="AP58" s="12"/>
      <c r="AQ58" s="12"/>
      <c r="AR58" s="12"/>
      <c r="AS58" s="12"/>
      <c r="AT58" s="12"/>
      <c r="AU58" s="12"/>
      <c r="AV58" s="13">
        <f t="shared" si="64"/>
        <v>0</v>
      </c>
      <c r="AW58" s="13">
        <f t="shared" si="65"/>
        <v>1000</v>
      </c>
      <c r="AX58" s="12"/>
      <c r="AY58" s="12"/>
      <c r="AZ58" s="12"/>
      <c r="BA58" s="12"/>
      <c r="BB58" s="12"/>
      <c r="BC58" s="12"/>
      <c r="BD58" s="12"/>
      <c r="BE58" s="12"/>
      <c r="BF58" s="12"/>
      <c r="BG58" s="12"/>
      <c r="BH58" s="13">
        <f t="shared" si="66"/>
        <v>0</v>
      </c>
      <c r="BI58" s="13">
        <f t="shared" si="67"/>
        <v>1000</v>
      </c>
      <c r="BJ58" s="13">
        <f t="shared" si="68"/>
        <v>32</v>
      </c>
      <c r="BK58" s="13">
        <f t="shared" si="69"/>
        <v>31</v>
      </c>
      <c r="BL58" s="13">
        <f t="shared" si="70"/>
        <v>32</v>
      </c>
      <c r="BM58" s="13">
        <f t="shared" si="71"/>
        <v>32</v>
      </c>
      <c r="BN58" s="13">
        <f t="shared" si="72"/>
        <v>31</v>
      </c>
      <c r="BO58" s="13">
        <f t="shared" si="73"/>
        <v>31</v>
      </c>
      <c r="BP58" s="13">
        <f t="shared" si="74"/>
        <v>31</v>
      </c>
      <c r="BQ58" s="13">
        <f t="shared" si="75"/>
        <v>31</v>
      </c>
      <c r="BR58" s="13" t="str">
        <f>IF($M58=Constants!$D$2,RANK($BM58,$BM$4:$BM$60,1),"-")</f>
        <v>-</v>
      </c>
      <c r="BS58" s="13" t="str">
        <f t="shared" si="76"/>
        <v/>
      </c>
      <c r="BT58" s="13" t="str">
        <f>IF($N58=Constants!$B$2,RANK($BM58,$BM$4:$BM$60,1),"-")</f>
        <v>-</v>
      </c>
      <c r="BU58" s="13" t="str">
        <f t="shared" si="77"/>
        <v/>
      </c>
      <c r="BV58" s="13" t="str">
        <f>IF($N58=Constants!$B$3,RANK($BM58,$BM$4:$BM$60,1),"-")</f>
        <v>-</v>
      </c>
      <c r="BW58" s="13" t="str">
        <f t="shared" si="78"/>
        <v/>
      </c>
      <c r="BX58" s="13" t="str">
        <f>IF($N58=Constants!$B$4,RANK($BM58,$BM$4:$BM$60,1),"-")</f>
        <v>-</v>
      </c>
      <c r="BY58" s="13" t="str">
        <f t="shared" si="79"/>
        <v/>
      </c>
      <c r="BZ58" s="13" t="str">
        <f>IF($M58=Constants!$D$3,RANK($BM58,$BM$4:$BM$60,1),"-")</f>
        <v>-</v>
      </c>
      <c r="CA58" s="13" t="str">
        <f t="shared" si="80"/>
        <v/>
      </c>
      <c r="CB58" s="13" t="str">
        <f>IF($N58=Constants!$B$5,RANK($BM58,$BM$4:$BM$60,1),"-")</f>
        <v>-</v>
      </c>
      <c r="CC58" s="13" t="str">
        <f t="shared" si="81"/>
        <v/>
      </c>
      <c r="CD58" s="13" t="str">
        <f>IF($N58=Constants!$B$6,RANK($BM58,$BM$4:$BM$60,1),"-")</f>
        <v>-</v>
      </c>
      <c r="CE58" s="13" t="str">
        <f t="shared" si="82"/>
        <v/>
      </c>
      <c r="CF58" s="13" t="str">
        <f>IF($N58=Constants!$B$7,RANK($BM58,$BM$4:$BM$60,1),"-")</f>
        <v>-</v>
      </c>
      <c r="CG58" s="13" t="str">
        <f t="shared" si="83"/>
        <v/>
      </c>
      <c r="CH58" s="13" t="str">
        <f>IF($G58=Constants!$C$4,RANK($BM58,$BM$4:$BM$60,1),"-")</f>
        <v>-</v>
      </c>
      <c r="CI58" s="13" t="str">
        <f t="shared" si="84"/>
        <v xml:space="preserve"> </v>
      </c>
      <c r="CJ58" s="13" t="str">
        <f>IF($G58=Constants!$C$2,RANK($BM58,$BM$4:$BM$60,1),"-")</f>
        <v>-</v>
      </c>
      <c r="CK58" s="13" t="str">
        <f t="shared" si="85"/>
        <v xml:space="preserve"> </v>
      </c>
      <c r="CL58" s="13" t="str">
        <f t="shared" si="86"/>
        <v/>
      </c>
      <c r="CM58" s="13" t="str">
        <f t="shared" si="87"/>
        <v xml:space="preserve"> </v>
      </c>
      <c r="CN58" s="13" t="str">
        <f t="shared" si="88"/>
        <v xml:space="preserve"> </v>
      </c>
      <c r="CP58" s="3">
        <f t="shared" si="89"/>
        <v>0</v>
      </c>
      <c r="CQ58" s="3">
        <f t="shared" si="90"/>
        <v>2.1999999999999999E-2</v>
      </c>
      <c r="CR58" s="3">
        <f t="shared" si="91"/>
        <v>31.021999999999998</v>
      </c>
      <c r="CS58" s="3">
        <f t="shared" si="92"/>
        <v>32</v>
      </c>
      <c r="CT58" s="3">
        <f t="shared" si="93"/>
        <v>0</v>
      </c>
      <c r="CU58" s="3">
        <f t="shared" si="94"/>
        <v>2.4E-2</v>
      </c>
      <c r="CV58" s="3">
        <f t="shared" si="95"/>
        <v>32.024000000000001</v>
      </c>
      <c r="CW58" s="3">
        <f t="shared" si="96"/>
        <v>32</v>
      </c>
      <c r="CX58" s="3">
        <f t="shared" si="97"/>
        <v>0</v>
      </c>
      <c r="CY58" s="3">
        <f t="shared" si="98"/>
        <v>2.4E-2</v>
      </c>
      <c r="CZ58" s="3">
        <f t="shared" si="99"/>
        <v>32.024000000000001</v>
      </c>
      <c r="DA58" s="3">
        <f t="shared" si="100"/>
        <v>32</v>
      </c>
      <c r="DB58" s="3">
        <f t="shared" si="101"/>
        <v>0</v>
      </c>
      <c r="DC58" s="3">
        <f t="shared" si="102"/>
        <v>2.9000000000000001E-2</v>
      </c>
      <c r="DD58" s="3">
        <f t="shared" si="103"/>
        <v>32.029000000000003</v>
      </c>
      <c r="DE58" s="3">
        <f t="shared" si="104"/>
        <v>32</v>
      </c>
      <c r="DF58" s="3">
        <f t="shared" si="105"/>
        <v>0</v>
      </c>
      <c r="DG58" s="3">
        <f t="shared" si="106"/>
        <v>3.1E-2</v>
      </c>
      <c r="DH58" s="3">
        <f t="shared" si="107"/>
        <v>32.030999999999999</v>
      </c>
      <c r="DI58" s="3">
        <f t="shared" si="108"/>
        <v>32</v>
      </c>
      <c r="DJ58" s="3">
        <f t="shared" si="109"/>
        <v>0</v>
      </c>
      <c r="DK58" s="3">
        <f t="shared" si="110"/>
        <v>2.8000000000000001E-2</v>
      </c>
      <c r="DL58" s="3">
        <f t="shared" si="111"/>
        <v>32.027999999999999</v>
      </c>
      <c r="DM58" s="3">
        <f t="shared" si="112"/>
        <v>32</v>
      </c>
      <c r="DN58" s="3">
        <f t="shared" si="113"/>
        <v>0</v>
      </c>
      <c r="DO58" s="3">
        <f t="shared" si="114"/>
        <v>2.7E-2</v>
      </c>
      <c r="DP58" s="3">
        <f t="shared" si="115"/>
        <v>32.027000000000001</v>
      </c>
      <c r="DQ58" s="3">
        <f t="shared" si="116"/>
        <v>32</v>
      </c>
      <c r="DS58" s="3">
        <f t="shared" si="117"/>
        <v>0</v>
      </c>
      <c r="DT58" s="3">
        <f t="shared" si="118"/>
        <v>2.1999999999999999E-2</v>
      </c>
      <c r="DU58" s="3">
        <f t="shared" si="119"/>
        <v>31.021999999999998</v>
      </c>
      <c r="DV58" s="3">
        <f t="shared" si="120"/>
        <v>32</v>
      </c>
      <c r="DW58" s="3">
        <f t="shared" si="121"/>
        <v>0</v>
      </c>
      <c r="DX58" s="3">
        <f t="shared" si="122"/>
        <v>2.4E-2</v>
      </c>
      <c r="DY58" s="3">
        <f t="shared" si="123"/>
        <v>32.024000000000001</v>
      </c>
      <c r="DZ58" s="3">
        <f t="shared" si="124"/>
        <v>32</v>
      </c>
      <c r="EA58" s="3">
        <f t="shared" si="125"/>
        <v>0</v>
      </c>
      <c r="EB58" s="3">
        <f t="shared" si="126"/>
        <v>2.4E-2</v>
      </c>
      <c r="EC58" s="3">
        <f t="shared" si="127"/>
        <v>32.024000000000001</v>
      </c>
      <c r="ED58" s="3">
        <f t="shared" si="128"/>
        <v>32</v>
      </c>
      <c r="EE58" s="3">
        <f t="shared" si="129"/>
        <v>0</v>
      </c>
      <c r="EF58" s="3">
        <f t="shared" si="130"/>
        <v>2.9000000000000001E-2</v>
      </c>
      <c r="EG58" s="3">
        <f t="shared" si="131"/>
        <v>32.029000000000003</v>
      </c>
      <c r="EH58" s="3">
        <f t="shared" si="132"/>
        <v>32</v>
      </c>
      <c r="EI58" s="3">
        <f t="shared" si="133"/>
        <v>0</v>
      </c>
      <c r="EJ58" s="3">
        <f t="shared" si="134"/>
        <v>3.1E-2</v>
      </c>
      <c r="EK58" s="3">
        <f t="shared" si="135"/>
        <v>32.030999999999999</v>
      </c>
      <c r="EL58" s="3">
        <f t="shared" si="136"/>
        <v>32</v>
      </c>
      <c r="EM58" s="3">
        <f t="shared" si="137"/>
        <v>0</v>
      </c>
      <c r="EN58" s="3">
        <f t="shared" si="138"/>
        <v>2.8000000000000001E-2</v>
      </c>
      <c r="EO58" s="3">
        <f t="shared" si="139"/>
        <v>32.027999999999999</v>
      </c>
      <c r="EP58" s="3">
        <f t="shared" si="140"/>
        <v>32</v>
      </c>
      <c r="EQ58" s="3">
        <f t="shared" si="141"/>
        <v>0</v>
      </c>
      <c r="ER58" s="3">
        <f t="shared" si="142"/>
        <v>2.7E-2</v>
      </c>
      <c r="ES58" s="3">
        <f t="shared" si="143"/>
        <v>32.027000000000001</v>
      </c>
      <c r="ET58" s="3">
        <f t="shared" si="144"/>
        <v>32</v>
      </c>
      <c r="EX58" s="3">
        <f t="shared" si="145"/>
        <v>0</v>
      </c>
      <c r="EY58" s="3" t="str">
        <f t="shared" si="146"/>
        <v>NO</v>
      </c>
      <c r="EZ58" s="3">
        <f t="shared" si="147"/>
        <v>1000</v>
      </c>
      <c r="FA58" s="3" t="str">
        <f t="shared" si="148"/>
        <v>YES</v>
      </c>
      <c r="FC58" s="3">
        <f t="shared" si="149"/>
        <v>0</v>
      </c>
      <c r="FD58" s="3">
        <f t="shared" si="150"/>
        <v>1.9E-2</v>
      </c>
      <c r="FE58" s="3">
        <f t="shared" si="151"/>
        <v>31.018999999999998</v>
      </c>
      <c r="FF58" s="3">
        <f t="shared" si="152"/>
        <v>31</v>
      </c>
      <c r="FG58" s="3">
        <f t="shared" si="153"/>
        <v>0</v>
      </c>
      <c r="FH58" s="3">
        <f t="shared" si="154"/>
        <v>1.7000000000000001E-2</v>
      </c>
      <c r="FI58" s="3">
        <f t="shared" si="155"/>
        <v>31.016999999999999</v>
      </c>
      <c r="FJ58" s="3">
        <f t="shared" si="156"/>
        <v>31</v>
      </c>
      <c r="FK58" s="3">
        <f t="shared" si="157"/>
        <v>0</v>
      </c>
      <c r="FL58" s="3">
        <f t="shared" si="158"/>
        <v>2.1999999999999999E-2</v>
      </c>
      <c r="FM58" s="3">
        <f t="shared" si="159"/>
        <v>31.021999999999998</v>
      </c>
      <c r="FN58" s="3">
        <f t="shared" si="160"/>
        <v>31</v>
      </c>
      <c r="FO58" s="3">
        <f t="shared" si="161"/>
        <v>0</v>
      </c>
      <c r="FP58" s="3">
        <f t="shared" si="162"/>
        <v>2.8000000000000001E-2</v>
      </c>
      <c r="FQ58" s="3">
        <f t="shared" si="163"/>
        <v>31.027999999999999</v>
      </c>
      <c r="FR58" s="3">
        <f t="shared" si="164"/>
        <v>31</v>
      </c>
      <c r="FS58" s="3">
        <f t="shared" si="165"/>
        <v>0</v>
      </c>
      <c r="FT58" s="3">
        <f t="shared" si="166"/>
        <v>0.03</v>
      </c>
      <c r="FU58" s="3">
        <f t="shared" si="167"/>
        <v>31.03</v>
      </c>
      <c r="FV58" s="3">
        <f t="shared" si="168"/>
        <v>31</v>
      </c>
      <c r="FW58" s="3">
        <f t="shared" si="169"/>
        <v>0</v>
      </c>
      <c r="FX58" s="3">
        <f t="shared" si="170"/>
        <v>2.7E-2</v>
      </c>
      <c r="FY58" s="3">
        <f t="shared" si="171"/>
        <v>31.027000000000001</v>
      </c>
      <c r="FZ58" s="3">
        <f t="shared" si="172"/>
        <v>31</v>
      </c>
      <c r="GA58" s="3">
        <f t="shared" si="173"/>
        <v>0</v>
      </c>
      <c r="GB58" s="3">
        <f t="shared" si="174"/>
        <v>2.5999999999999999E-2</v>
      </c>
      <c r="GC58" s="3">
        <f t="shared" si="175"/>
        <v>31.026</v>
      </c>
      <c r="GD58" s="3">
        <f t="shared" si="176"/>
        <v>31</v>
      </c>
      <c r="GG58" s="3">
        <f t="shared" si="177"/>
        <v>0</v>
      </c>
      <c r="GH58" s="3">
        <f t="shared" si="178"/>
        <v>1.6E-2</v>
      </c>
      <c r="GI58" s="3">
        <f t="shared" si="179"/>
        <v>31.015999999999998</v>
      </c>
      <c r="GJ58" s="3">
        <f t="shared" si="180"/>
        <v>32</v>
      </c>
      <c r="GK58" s="3">
        <f t="shared" si="181"/>
        <v>0</v>
      </c>
      <c r="GL58" s="3">
        <f t="shared" si="182"/>
        <v>0.01</v>
      </c>
      <c r="GM58" s="3">
        <f t="shared" si="183"/>
        <v>32.01</v>
      </c>
      <c r="GN58" s="3">
        <f t="shared" si="184"/>
        <v>32</v>
      </c>
      <c r="GO58" s="3">
        <f t="shared" si="185"/>
        <v>0</v>
      </c>
      <c r="GP58" s="3">
        <f t="shared" si="186"/>
        <v>1.2E-2</v>
      </c>
      <c r="GQ58" s="3">
        <f t="shared" si="187"/>
        <v>32.012</v>
      </c>
      <c r="GR58" s="3">
        <f t="shared" si="188"/>
        <v>32</v>
      </c>
      <c r="GS58" s="3">
        <f t="shared" si="189"/>
        <v>0</v>
      </c>
      <c r="GT58" s="3">
        <f t="shared" si="190"/>
        <v>2.1999999999999999E-2</v>
      </c>
      <c r="GU58" s="3">
        <f t="shared" si="191"/>
        <v>32.021999999999998</v>
      </c>
      <c r="GV58" s="3">
        <f t="shared" si="192"/>
        <v>32</v>
      </c>
      <c r="GW58" s="3">
        <f t="shared" si="193"/>
        <v>0</v>
      </c>
      <c r="GX58" s="3">
        <f t="shared" si="194"/>
        <v>2.5999999999999999E-2</v>
      </c>
      <c r="GY58" s="3">
        <f t="shared" si="195"/>
        <v>32.026000000000003</v>
      </c>
      <c r="GZ58" s="3">
        <f t="shared" si="196"/>
        <v>32</v>
      </c>
      <c r="HA58" s="3">
        <f t="shared" si="197"/>
        <v>0</v>
      </c>
      <c r="HB58" s="3">
        <f t="shared" si="198"/>
        <v>0.02</v>
      </c>
      <c r="HC58" s="3">
        <f t="shared" si="199"/>
        <v>32.020000000000003</v>
      </c>
      <c r="HD58" s="3">
        <f t="shared" si="200"/>
        <v>32</v>
      </c>
      <c r="HE58" s="3">
        <f t="shared" si="201"/>
        <v>0</v>
      </c>
      <c r="HF58" s="3">
        <f t="shared" si="202"/>
        <v>2.3E-2</v>
      </c>
      <c r="HG58" s="3">
        <f t="shared" si="203"/>
        <v>32.023000000000003</v>
      </c>
      <c r="HH58" s="3">
        <f t="shared" si="204"/>
        <v>32</v>
      </c>
    </row>
    <row r="59" spans="1:216" x14ac:dyDescent="0.2">
      <c r="A59" s="3">
        <f t="shared" si="60"/>
        <v>32</v>
      </c>
      <c r="B59" s="12">
        <v>57</v>
      </c>
      <c r="C59" s="21"/>
      <c r="D59" s="21"/>
      <c r="E59" s="21"/>
      <c r="F59" s="12"/>
      <c r="G59" s="12"/>
      <c r="H59" s="12"/>
      <c r="I59" s="12"/>
      <c r="J59" s="12"/>
      <c r="K59" s="12"/>
      <c r="L59" s="12"/>
      <c r="M59" s="12"/>
      <c r="N59" s="12"/>
      <c r="O59" s="12"/>
      <c r="P59" s="12"/>
      <c r="Q59" s="12"/>
      <c r="R59" s="12"/>
      <c r="S59" s="12"/>
      <c r="T59" s="12"/>
      <c r="U59" s="12"/>
      <c r="V59" s="12"/>
      <c r="W59" s="12"/>
      <c r="X59" s="12"/>
      <c r="Y59" s="13">
        <f t="shared" si="61"/>
        <v>1000</v>
      </c>
      <c r="Z59" s="12"/>
      <c r="AA59" s="12"/>
      <c r="AB59" s="12"/>
      <c r="AC59" s="12"/>
      <c r="AD59" s="12"/>
      <c r="AE59" s="12"/>
      <c r="AF59" s="12"/>
      <c r="AG59" s="12"/>
      <c r="AH59" s="12"/>
      <c r="AI59" s="12"/>
      <c r="AJ59" s="13">
        <f t="shared" si="62"/>
        <v>0</v>
      </c>
      <c r="AK59" s="13">
        <f t="shared" si="63"/>
        <v>1000</v>
      </c>
      <c r="AL59" s="12"/>
      <c r="AM59" s="12"/>
      <c r="AN59" s="12"/>
      <c r="AO59" s="12"/>
      <c r="AP59" s="12"/>
      <c r="AQ59" s="12"/>
      <c r="AR59" s="12"/>
      <c r="AS59" s="12"/>
      <c r="AT59" s="12"/>
      <c r="AU59" s="12"/>
      <c r="AV59" s="13">
        <f t="shared" si="64"/>
        <v>0</v>
      </c>
      <c r="AW59" s="13">
        <f t="shared" si="65"/>
        <v>1000</v>
      </c>
      <c r="AX59" s="12"/>
      <c r="AY59" s="12"/>
      <c r="AZ59" s="12"/>
      <c r="BA59" s="12"/>
      <c r="BB59" s="12"/>
      <c r="BC59" s="12"/>
      <c r="BD59" s="12"/>
      <c r="BE59" s="12"/>
      <c r="BF59" s="12"/>
      <c r="BG59" s="12"/>
      <c r="BH59" s="13">
        <f t="shared" si="66"/>
        <v>0</v>
      </c>
      <c r="BI59" s="13">
        <f t="shared" si="67"/>
        <v>1000</v>
      </c>
      <c r="BJ59" s="13">
        <f t="shared" si="68"/>
        <v>32</v>
      </c>
      <c r="BK59" s="13">
        <f t="shared" si="69"/>
        <v>31</v>
      </c>
      <c r="BL59" s="13">
        <f t="shared" si="70"/>
        <v>32</v>
      </c>
      <c r="BM59" s="13">
        <f t="shared" si="71"/>
        <v>32</v>
      </c>
      <c r="BN59" s="13">
        <f t="shared" si="72"/>
        <v>31</v>
      </c>
      <c r="BO59" s="13">
        <f t="shared" si="73"/>
        <v>31</v>
      </c>
      <c r="BP59" s="13">
        <f t="shared" si="74"/>
        <v>31</v>
      </c>
      <c r="BQ59" s="13">
        <f t="shared" si="75"/>
        <v>31</v>
      </c>
      <c r="BR59" s="13" t="str">
        <f>IF($M59=Constants!$D$2,RANK($BM59,$BM$4:$BM$60,1),"-")</f>
        <v>-</v>
      </c>
      <c r="BS59" s="13" t="str">
        <f t="shared" si="76"/>
        <v/>
      </c>
      <c r="BT59" s="13" t="str">
        <f>IF($N59=Constants!$B$2,RANK($BM59,$BM$4:$BM$60,1),"-")</f>
        <v>-</v>
      </c>
      <c r="BU59" s="13" t="str">
        <f t="shared" si="77"/>
        <v/>
      </c>
      <c r="BV59" s="13" t="str">
        <f>IF($N59=Constants!$B$3,RANK($BM59,$BM$4:$BM$60,1),"-")</f>
        <v>-</v>
      </c>
      <c r="BW59" s="13" t="str">
        <f t="shared" si="78"/>
        <v/>
      </c>
      <c r="BX59" s="13" t="str">
        <f>IF($N59=Constants!$B$4,RANK($BM59,$BM$4:$BM$60,1),"-")</f>
        <v>-</v>
      </c>
      <c r="BY59" s="13" t="str">
        <f t="shared" si="79"/>
        <v/>
      </c>
      <c r="BZ59" s="13" t="str">
        <f>IF($M59=Constants!$D$3,RANK($BM59,$BM$4:$BM$60,1),"-")</f>
        <v>-</v>
      </c>
      <c r="CA59" s="13" t="str">
        <f t="shared" si="80"/>
        <v/>
      </c>
      <c r="CB59" s="13" t="str">
        <f>IF($N59=Constants!$B$5,RANK($BM59,$BM$4:$BM$60,1),"-")</f>
        <v>-</v>
      </c>
      <c r="CC59" s="13" t="str">
        <f t="shared" si="81"/>
        <v/>
      </c>
      <c r="CD59" s="13" t="str">
        <f>IF($N59=Constants!$B$6,RANK($BM59,$BM$4:$BM$60,1),"-")</f>
        <v>-</v>
      </c>
      <c r="CE59" s="13" t="str">
        <f t="shared" si="82"/>
        <v/>
      </c>
      <c r="CF59" s="13" t="str">
        <f>IF($N59=Constants!$B$7,RANK($BM59,$BM$4:$BM$60,1),"-")</f>
        <v>-</v>
      </c>
      <c r="CG59" s="13" t="str">
        <f t="shared" si="83"/>
        <v/>
      </c>
      <c r="CH59" s="13" t="str">
        <f>IF($G59=Constants!$C$4,RANK($BM59,$BM$4:$BM$60,1),"-")</f>
        <v>-</v>
      </c>
      <c r="CI59" s="13" t="str">
        <f t="shared" si="84"/>
        <v xml:space="preserve"> </v>
      </c>
      <c r="CJ59" s="13" t="str">
        <f>IF($G59=Constants!$C$2,RANK($BM59,$BM$4:$BM$60,1),"-")</f>
        <v>-</v>
      </c>
      <c r="CK59" s="13" t="str">
        <f t="shared" si="85"/>
        <v xml:space="preserve"> </v>
      </c>
      <c r="CL59" s="13" t="str">
        <f t="shared" si="86"/>
        <v/>
      </c>
      <c r="CM59" s="13" t="str">
        <f t="shared" si="87"/>
        <v xml:space="preserve"> </v>
      </c>
      <c r="CN59" s="13" t="str">
        <f t="shared" si="88"/>
        <v xml:space="preserve"> </v>
      </c>
      <c r="CP59" s="3">
        <f t="shared" si="89"/>
        <v>0</v>
      </c>
      <c r="CQ59" s="3">
        <f t="shared" si="90"/>
        <v>2.1999999999999999E-2</v>
      </c>
      <c r="CR59" s="3">
        <f t="shared" si="91"/>
        <v>31.021999999999998</v>
      </c>
      <c r="CS59" s="3">
        <f t="shared" si="92"/>
        <v>32</v>
      </c>
      <c r="CT59" s="3">
        <f t="shared" si="93"/>
        <v>0</v>
      </c>
      <c r="CU59" s="3">
        <f t="shared" si="94"/>
        <v>2.4E-2</v>
      </c>
      <c r="CV59" s="3">
        <f t="shared" si="95"/>
        <v>32.024000000000001</v>
      </c>
      <c r="CW59" s="3">
        <f t="shared" si="96"/>
        <v>32</v>
      </c>
      <c r="CX59" s="3">
        <f t="shared" si="97"/>
        <v>0</v>
      </c>
      <c r="CY59" s="3">
        <f t="shared" si="98"/>
        <v>2.4E-2</v>
      </c>
      <c r="CZ59" s="3">
        <f t="shared" si="99"/>
        <v>32.024000000000001</v>
      </c>
      <c r="DA59" s="3">
        <f t="shared" si="100"/>
        <v>32</v>
      </c>
      <c r="DB59" s="3">
        <f t="shared" si="101"/>
        <v>0</v>
      </c>
      <c r="DC59" s="3">
        <f t="shared" si="102"/>
        <v>2.9000000000000001E-2</v>
      </c>
      <c r="DD59" s="3">
        <f t="shared" si="103"/>
        <v>32.029000000000003</v>
      </c>
      <c r="DE59" s="3">
        <f t="shared" si="104"/>
        <v>32</v>
      </c>
      <c r="DF59" s="3">
        <f t="shared" si="105"/>
        <v>0</v>
      </c>
      <c r="DG59" s="3">
        <f t="shared" si="106"/>
        <v>3.1E-2</v>
      </c>
      <c r="DH59" s="3">
        <f t="shared" si="107"/>
        <v>32.030999999999999</v>
      </c>
      <c r="DI59" s="3">
        <f t="shared" si="108"/>
        <v>32</v>
      </c>
      <c r="DJ59" s="3">
        <f t="shared" si="109"/>
        <v>0</v>
      </c>
      <c r="DK59" s="3">
        <f t="shared" si="110"/>
        <v>2.8000000000000001E-2</v>
      </c>
      <c r="DL59" s="3">
        <f t="shared" si="111"/>
        <v>32.027999999999999</v>
      </c>
      <c r="DM59" s="3">
        <f t="shared" si="112"/>
        <v>32</v>
      </c>
      <c r="DN59" s="3">
        <f t="shared" si="113"/>
        <v>0</v>
      </c>
      <c r="DO59" s="3">
        <f t="shared" si="114"/>
        <v>2.7E-2</v>
      </c>
      <c r="DP59" s="3">
        <f t="shared" si="115"/>
        <v>32.027000000000001</v>
      </c>
      <c r="DQ59" s="3">
        <f t="shared" si="116"/>
        <v>32</v>
      </c>
      <c r="DS59" s="3">
        <f t="shared" si="117"/>
        <v>0</v>
      </c>
      <c r="DT59" s="3">
        <f t="shared" si="118"/>
        <v>2.1999999999999999E-2</v>
      </c>
      <c r="DU59" s="3">
        <f t="shared" si="119"/>
        <v>31.021999999999998</v>
      </c>
      <c r="DV59" s="3">
        <f t="shared" si="120"/>
        <v>32</v>
      </c>
      <c r="DW59" s="3">
        <f t="shared" si="121"/>
        <v>0</v>
      </c>
      <c r="DX59" s="3">
        <f t="shared" si="122"/>
        <v>2.4E-2</v>
      </c>
      <c r="DY59" s="3">
        <f t="shared" si="123"/>
        <v>32.024000000000001</v>
      </c>
      <c r="DZ59" s="3">
        <f t="shared" si="124"/>
        <v>32</v>
      </c>
      <c r="EA59" s="3">
        <f t="shared" si="125"/>
        <v>0</v>
      </c>
      <c r="EB59" s="3">
        <f t="shared" si="126"/>
        <v>2.4E-2</v>
      </c>
      <c r="EC59" s="3">
        <f t="shared" si="127"/>
        <v>32.024000000000001</v>
      </c>
      <c r="ED59" s="3">
        <f t="shared" si="128"/>
        <v>32</v>
      </c>
      <c r="EE59" s="3">
        <f t="shared" si="129"/>
        <v>0</v>
      </c>
      <c r="EF59" s="3">
        <f t="shared" si="130"/>
        <v>2.9000000000000001E-2</v>
      </c>
      <c r="EG59" s="3">
        <f t="shared" si="131"/>
        <v>32.029000000000003</v>
      </c>
      <c r="EH59" s="3">
        <f t="shared" si="132"/>
        <v>32</v>
      </c>
      <c r="EI59" s="3">
        <f t="shared" si="133"/>
        <v>0</v>
      </c>
      <c r="EJ59" s="3">
        <f t="shared" si="134"/>
        <v>3.1E-2</v>
      </c>
      <c r="EK59" s="3">
        <f t="shared" si="135"/>
        <v>32.030999999999999</v>
      </c>
      <c r="EL59" s="3">
        <f t="shared" si="136"/>
        <v>32</v>
      </c>
      <c r="EM59" s="3">
        <f t="shared" si="137"/>
        <v>0</v>
      </c>
      <c r="EN59" s="3">
        <f t="shared" si="138"/>
        <v>2.8000000000000001E-2</v>
      </c>
      <c r="EO59" s="3">
        <f t="shared" si="139"/>
        <v>32.027999999999999</v>
      </c>
      <c r="EP59" s="3">
        <f t="shared" si="140"/>
        <v>32</v>
      </c>
      <c r="EQ59" s="3">
        <f t="shared" si="141"/>
        <v>0</v>
      </c>
      <c r="ER59" s="3">
        <f t="shared" si="142"/>
        <v>2.7E-2</v>
      </c>
      <c r="ES59" s="3">
        <f t="shared" si="143"/>
        <v>32.027000000000001</v>
      </c>
      <c r="ET59" s="3">
        <f t="shared" si="144"/>
        <v>32</v>
      </c>
      <c r="EX59" s="3">
        <f t="shared" si="145"/>
        <v>0</v>
      </c>
      <c r="EY59" s="3" t="str">
        <f t="shared" si="146"/>
        <v>NO</v>
      </c>
      <c r="EZ59" s="3">
        <f t="shared" si="147"/>
        <v>1000</v>
      </c>
      <c r="FA59" s="3" t="str">
        <f t="shared" si="148"/>
        <v>YES</v>
      </c>
      <c r="FC59" s="3">
        <f t="shared" si="149"/>
        <v>0</v>
      </c>
      <c r="FD59" s="3">
        <f t="shared" si="150"/>
        <v>1.9E-2</v>
      </c>
      <c r="FE59" s="3">
        <f t="shared" si="151"/>
        <v>31.018999999999998</v>
      </c>
      <c r="FF59" s="3">
        <f t="shared" si="152"/>
        <v>31</v>
      </c>
      <c r="FG59" s="3">
        <f t="shared" si="153"/>
        <v>0</v>
      </c>
      <c r="FH59" s="3">
        <f t="shared" si="154"/>
        <v>1.7000000000000001E-2</v>
      </c>
      <c r="FI59" s="3">
        <f t="shared" si="155"/>
        <v>31.016999999999999</v>
      </c>
      <c r="FJ59" s="3">
        <f t="shared" si="156"/>
        <v>31</v>
      </c>
      <c r="FK59" s="3">
        <f t="shared" si="157"/>
        <v>0</v>
      </c>
      <c r="FL59" s="3">
        <f t="shared" si="158"/>
        <v>2.1999999999999999E-2</v>
      </c>
      <c r="FM59" s="3">
        <f t="shared" si="159"/>
        <v>31.021999999999998</v>
      </c>
      <c r="FN59" s="3">
        <f t="shared" si="160"/>
        <v>31</v>
      </c>
      <c r="FO59" s="3">
        <f t="shared" si="161"/>
        <v>0</v>
      </c>
      <c r="FP59" s="3">
        <f t="shared" si="162"/>
        <v>2.8000000000000001E-2</v>
      </c>
      <c r="FQ59" s="3">
        <f t="shared" si="163"/>
        <v>31.027999999999999</v>
      </c>
      <c r="FR59" s="3">
        <f t="shared" si="164"/>
        <v>31</v>
      </c>
      <c r="FS59" s="3">
        <f t="shared" si="165"/>
        <v>0</v>
      </c>
      <c r="FT59" s="3">
        <f t="shared" si="166"/>
        <v>0.03</v>
      </c>
      <c r="FU59" s="3">
        <f t="shared" si="167"/>
        <v>31.03</v>
      </c>
      <c r="FV59" s="3">
        <f t="shared" si="168"/>
        <v>31</v>
      </c>
      <c r="FW59" s="3">
        <f t="shared" si="169"/>
        <v>0</v>
      </c>
      <c r="FX59" s="3">
        <f t="shared" si="170"/>
        <v>2.7E-2</v>
      </c>
      <c r="FY59" s="3">
        <f t="shared" si="171"/>
        <v>31.027000000000001</v>
      </c>
      <c r="FZ59" s="3">
        <f t="shared" si="172"/>
        <v>31</v>
      </c>
      <c r="GA59" s="3">
        <f t="shared" si="173"/>
        <v>0</v>
      </c>
      <c r="GB59" s="3">
        <f t="shared" si="174"/>
        <v>2.5999999999999999E-2</v>
      </c>
      <c r="GC59" s="3">
        <f t="shared" si="175"/>
        <v>31.026</v>
      </c>
      <c r="GD59" s="3">
        <f t="shared" si="176"/>
        <v>31</v>
      </c>
      <c r="GG59" s="3">
        <f t="shared" si="177"/>
        <v>0</v>
      </c>
      <c r="GH59" s="3">
        <f t="shared" si="178"/>
        <v>1.6E-2</v>
      </c>
      <c r="GI59" s="3">
        <f t="shared" si="179"/>
        <v>31.015999999999998</v>
      </c>
      <c r="GJ59" s="3">
        <f t="shared" si="180"/>
        <v>32</v>
      </c>
      <c r="GK59" s="3">
        <f t="shared" si="181"/>
        <v>0</v>
      </c>
      <c r="GL59" s="3">
        <f t="shared" si="182"/>
        <v>0.01</v>
      </c>
      <c r="GM59" s="3">
        <f t="shared" si="183"/>
        <v>32.01</v>
      </c>
      <c r="GN59" s="3">
        <f t="shared" si="184"/>
        <v>32</v>
      </c>
      <c r="GO59" s="3">
        <f t="shared" si="185"/>
        <v>0</v>
      </c>
      <c r="GP59" s="3">
        <f t="shared" si="186"/>
        <v>1.2E-2</v>
      </c>
      <c r="GQ59" s="3">
        <f t="shared" si="187"/>
        <v>32.012</v>
      </c>
      <c r="GR59" s="3">
        <f t="shared" si="188"/>
        <v>32</v>
      </c>
      <c r="GS59" s="3">
        <f t="shared" si="189"/>
        <v>0</v>
      </c>
      <c r="GT59" s="3">
        <f t="shared" si="190"/>
        <v>2.1999999999999999E-2</v>
      </c>
      <c r="GU59" s="3">
        <f t="shared" si="191"/>
        <v>32.021999999999998</v>
      </c>
      <c r="GV59" s="3">
        <f t="shared" si="192"/>
        <v>32</v>
      </c>
      <c r="GW59" s="3">
        <f t="shared" si="193"/>
        <v>0</v>
      </c>
      <c r="GX59" s="3">
        <f t="shared" si="194"/>
        <v>2.5999999999999999E-2</v>
      </c>
      <c r="GY59" s="3">
        <f t="shared" si="195"/>
        <v>32.026000000000003</v>
      </c>
      <c r="GZ59" s="3">
        <f t="shared" si="196"/>
        <v>32</v>
      </c>
      <c r="HA59" s="3">
        <f t="shared" si="197"/>
        <v>0</v>
      </c>
      <c r="HB59" s="3">
        <f t="shared" si="198"/>
        <v>0.02</v>
      </c>
      <c r="HC59" s="3">
        <f t="shared" si="199"/>
        <v>32.020000000000003</v>
      </c>
      <c r="HD59" s="3">
        <f t="shared" si="200"/>
        <v>32</v>
      </c>
      <c r="HE59" s="3">
        <f t="shared" si="201"/>
        <v>0</v>
      </c>
      <c r="HF59" s="3">
        <f t="shared" si="202"/>
        <v>2.3E-2</v>
      </c>
      <c r="HG59" s="3">
        <f t="shared" si="203"/>
        <v>32.023000000000003</v>
      </c>
      <c r="HH59" s="3">
        <f t="shared" si="204"/>
        <v>32</v>
      </c>
    </row>
    <row r="60" spans="1:216" x14ac:dyDescent="0.2">
      <c r="A60" s="3">
        <f t="shared" si="60"/>
        <v>32</v>
      </c>
      <c r="B60" s="12">
        <v>58</v>
      </c>
      <c r="C60" s="21"/>
      <c r="D60" s="21"/>
      <c r="E60" s="21"/>
      <c r="F60" s="12"/>
      <c r="G60" s="12"/>
      <c r="H60" s="12"/>
      <c r="I60" s="12"/>
      <c r="J60" s="12"/>
      <c r="K60" s="12"/>
      <c r="L60" s="12"/>
      <c r="M60" s="12"/>
      <c r="N60" s="12"/>
      <c r="O60" s="12"/>
      <c r="P60" s="12"/>
      <c r="Q60" s="12"/>
      <c r="R60" s="12"/>
      <c r="S60" s="12"/>
      <c r="T60" s="12"/>
      <c r="U60" s="12"/>
      <c r="V60" s="12"/>
      <c r="W60" s="12"/>
      <c r="X60" s="12"/>
      <c r="Y60" s="13">
        <f t="shared" si="61"/>
        <v>1000</v>
      </c>
      <c r="Z60" s="12"/>
      <c r="AA60" s="12"/>
      <c r="AB60" s="12"/>
      <c r="AC60" s="12"/>
      <c r="AD60" s="12"/>
      <c r="AE60" s="12"/>
      <c r="AF60" s="12"/>
      <c r="AG60" s="12"/>
      <c r="AH60" s="12"/>
      <c r="AI60" s="12"/>
      <c r="AJ60" s="13">
        <f t="shared" si="62"/>
        <v>0</v>
      </c>
      <c r="AK60" s="13">
        <f t="shared" si="63"/>
        <v>1000</v>
      </c>
      <c r="AL60" s="12"/>
      <c r="AM60" s="12"/>
      <c r="AN60" s="12"/>
      <c r="AO60" s="12"/>
      <c r="AP60" s="12"/>
      <c r="AQ60" s="12"/>
      <c r="AR60" s="12"/>
      <c r="AS60" s="12"/>
      <c r="AT60" s="12"/>
      <c r="AU60" s="12"/>
      <c r="AV60" s="13">
        <f t="shared" si="64"/>
        <v>0</v>
      </c>
      <c r="AW60" s="13">
        <f t="shared" si="65"/>
        <v>1000</v>
      </c>
      <c r="AX60" s="12"/>
      <c r="AY60" s="12"/>
      <c r="AZ60" s="12"/>
      <c r="BA60" s="12"/>
      <c r="BB60" s="12"/>
      <c r="BC60" s="12"/>
      <c r="BD60" s="12"/>
      <c r="BE60" s="12"/>
      <c r="BF60" s="12"/>
      <c r="BG60" s="12"/>
      <c r="BH60" s="13">
        <f t="shared" si="66"/>
        <v>0</v>
      </c>
      <c r="BI60" s="13">
        <f t="shared" si="67"/>
        <v>1000</v>
      </c>
      <c r="BJ60" s="13">
        <f t="shared" si="68"/>
        <v>32</v>
      </c>
      <c r="BK60" s="13">
        <f t="shared" si="69"/>
        <v>31</v>
      </c>
      <c r="BL60" s="13">
        <f t="shared" si="70"/>
        <v>32</v>
      </c>
      <c r="BM60" s="13">
        <f t="shared" si="71"/>
        <v>32</v>
      </c>
      <c r="BN60" s="13">
        <f t="shared" si="72"/>
        <v>31</v>
      </c>
      <c r="BO60" s="13">
        <f t="shared" si="73"/>
        <v>31</v>
      </c>
      <c r="BP60" s="13">
        <f t="shared" si="74"/>
        <v>31</v>
      </c>
      <c r="BQ60" s="13">
        <f t="shared" si="75"/>
        <v>31</v>
      </c>
      <c r="BR60" s="13" t="str">
        <f>IF($M60=Constants!$D$2,RANK($BM60,$BM$4:$BM$60,1),"-")</f>
        <v>-</v>
      </c>
      <c r="BS60" s="13" t="str">
        <f t="shared" si="76"/>
        <v/>
      </c>
      <c r="BT60" s="13" t="str">
        <f>IF($N60=Constants!$B$2,RANK($BM60,$BM$4:$BM$60,1),"-")</f>
        <v>-</v>
      </c>
      <c r="BU60" s="13" t="str">
        <f t="shared" si="77"/>
        <v/>
      </c>
      <c r="BV60" s="13" t="str">
        <f>IF($N60=Constants!$B$3,RANK($BM60,$BM$4:$BM$60,1),"-")</f>
        <v>-</v>
      </c>
      <c r="BW60" s="13" t="str">
        <f t="shared" si="78"/>
        <v/>
      </c>
      <c r="BX60" s="13" t="str">
        <f>IF($N60=Constants!$B$4,RANK($BM60,$BM$4:$BM$60,1),"-")</f>
        <v>-</v>
      </c>
      <c r="BY60" s="13" t="str">
        <f t="shared" si="79"/>
        <v/>
      </c>
      <c r="BZ60" s="13" t="str">
        <f>IF($M60=Constants!$D$3,RANK($BM60,$BM$4:$BM$60,1),"-")</f>
        <v>-</v>
      </c>
      <c r="CA60" s="13" t="str">
        <f t="shared" si="80"/>
        <v/>
      </c>
      <c r="CB60" s="13" t="str">
        <f>IF($N60=Constants!$B$5,RANK($BM60,$BM$4:$BM$60,1),"-")</f>
        <v>-</v>
      </c>
      <c r="CC60" s="13" t="str">
        <f t="shared" si="81"/>
        <v/>
      </c>
      <c r="CD60" s="13" t="str">
        <f>IF($N60=Constants!$B$6,RANK($BM60,$BM$4:$BM$60,1),"-")</f>
        <v>-</v>
      </c>
      <c r="CE60" s="13" t="str">
        <f t="shared" si="82"/>
        <v/>
      </c>
      <c r="CF60" s="13" t="str">
        <f>IF($N60=Constants!$B$7,RANK($BM60,$BM$4:$BM$60,1),"-")</f>
        <v>-</v>
      </c>
      <c r="CG60" s="13" t="str">
        <f t="shared" si="83"/>
        <v/>
      </c>
      <c r="CH60" s="13" t="str">
        <f>IF($G60=Constants!$C$4,RANK($BM60,$BM$4:$BM$60,1),"-")</f>
        <v>-</v>
      </c>
      <c r="CI60" s="13" t="str">
        <f t="shared" si="84"/>
        <v xml:space="preserve"> </v>
      </c>
      <c r="CJ60" s="13" t="str">
        <f>IF($G60=Constants!$C$2,RANK($BM60,$BM$4:$BM$60,1),"-")</f>
        <v>-</v>
      </c>
      <c r="CK60" s="13" t="str">
        <f t="shared" si="85"/>
        <v xml:space="preserve"> </v>
      </c>
      <c r="CL60" s="13" t="str">
        <f t="shared" si="86"/>
        <v/>
      </c>
      <c r="CM60" s="13" t="str">
        <f t="shared" si="87"/>
        <v xml:space="preserve"> </v>
      </c>
      <c r="CN60" s="13" t="str">
        <f t="shared" si="88"/>
        <v xml:space="preserve"> </v>
      </c>
      <c r="CP60" s="3">
        <f t="shared" si="89"/>
        <v>0</v>
      </c>
      <c r="CQ60" s="3">
        <f t="shared" si="90"/>
        <v>2.1999999999999999E-2</v>
      </c>
      <c r="CR60" s="3">
        <f t="shared" si="91"/>
        <v>31.021999999999998</v>
      </c>
      <c r="CS60" s="3">
        <f t="shared" si="92"/>
        <v>32</v>
      </c>
      <c r="CT60" s="3">
        <f t="shared" si="93"/>
        <v>0</v>
      </c>
      <c r="CU60" s="3">
        <f t="shared" si="94"/>
        <v>2.4E-2</v>
      </c>
      <c r="CV60" s="3">
        <f t="shared" si="95"/>
        <v>32.024000000000001</v>
      </c>
      <c r="CW60" s="3">
        <f t="shared" si="96"/>
        <v>32</v>
      </c>
      <c r="CX60" s="3">
        <f t="shared" si="97"/>
        <v>0</v>
      </c>
      <c r="CY60" s="3">
        <f t="shared" si="98"/>
        <v>2.4E-2</v>
      </c>
      <c r="CZ60" s="3">
        <f t="shared" si="99"/>
        <v>32.024000000000001</v>
      </c>
      <c r="DA60" s="3">
        <f t="shared" si="100"/>
        <v>32</v>
      </c>
      <c r="DB60" s="3">
        <f t="shared" si="101"/>
        <v>0</v>
      </c>
      <c r="DC60" s="3">
        <f t="shared" si="102"/>
        <v>2.9000000000000001E-2</v>
      </c>
      <c r="DD60" s="3">
        <f t="shared" si="103"/>
        <v>32.029000000000003</v>
      </c>
      <c r="DE60" s="3">
        <f t="shared" si="104"/>
        <v>32</v>
      </c>
      <c r="DF60" s="3">
        <f t="shared" si="105"/>
        <v>0</v>
      </c>
      <c r="DG60" s="3">
        <f t="shared" si="106"/>
        <v>3.1E-2</v>
      </c>
      <c r="DH60" s="3">
        <f t="shared" si="107"/>
        <v>32.030999999999999</v>
      </c>
      <c r="DI60" s="3">
        <f t="shared" si="108"/>
        <v>32</v>
      </c>
      <c r="DJ60" s="3">
        <f t="shared" si="109"/>
        <v>0</v>
      </c>
      <c r="DK60" s="3">
        <f t="shared" si="110"/>
        <v>2.8000000000000001E-2</v>
      </c>
      <c r="DL60" s="3">
        <f t="shared" si="111"/>
        <v>32.027999999999999</v>
      </c>
      <c r="DM60" s="3">
        <f t="shared" si="112"/>
        <v>32</v>
      </c>
      <c r="DN60" s="3">
        <f t="shared" si="113"/>
        <v>0</v>
      </c>
      <c r="DO60" s="3">
        <f t="shared" si="114"/>
        <v>2.7E-2</v>
      </c>
      <c r="DP60" s="3">
        <f t="shared" si="115"/>
        <v>32.027000000000001</v>
      </c>
      <c r="DQ60" s="3">
        <f t="shared" si="116"/>
        <v>32</v>
      </c>
      <c r="DS60" s="3">
        <f t="shared" si="117"/>
        <v>0</v>
      </c>
      <c r="DT60" s="3">
        <f t="shared" si="118"/>
        <v>2.1999999999999999E-2</v>
      </c>
      <c r="DU60" s="3">
        <f t="shared" si="119"/>
        <v>31.021999999999998</v>
      </c>
      <c r="DV60" s="3">
        <f t="shared" si="120"/>
        <v>32</v>
      </c>
      <c r="DW60" s="3">
        <f t="shared" si="121"/>
        <v>0</v>
      </c>
      <c r="DX60" s="3">
        <f t="shared" si="122"/>
        <v>2.4E-2</v>
      </c>
      <c r="DY60" s="3">
        <f t="shared" si="123"/>
        <v>32.024000000000001</v>
      </c>
      <c r="DZ60" s="3">
        <f t="shared" si="124"/>
        <v>32</v>
      </c>
      <c r="EA60" s="3">
        <f t="shared" si="125"/>
        <v>0</v>
      </c>
      <c r="EB60" s="3">
        <f t="shared" si="126"/>
        <v>2.4E-2</v>
      </c>
      <c r="EC60" s="3">
        <f t="shared" si="127"/>
        <v>32.024000000000001</v>
      </c>
      <c r="ED60" s="3">
        <f t="shared" si="128"/>
        <v>32</v>
      </c>
      <c r="EE60" s="3">
        <f t="shared" si="129"/>
        <v>0</v>
      </c>
      <c r="EF60" s="3">
        <f t="shared" si="130"/>
        <v>2.9000000000000001E-2</v>
      </c>
      <c r="EG60" s="3">
        <f t="shared" si="131"/>
        <v>32.029000000000003</v>
      </c>
      <c r="EH60" s="3">
        <f t="shared" si="132"/>
        <v>32</v>
      </c>
      <c r="EI60" s="3">
        <f t="shared" si="133"/>
        <v>0</v>
      </c>
      <c r="EJ60" s="3">
        <f t="shared" si="134"/>
        <v>3.1E-2</v>
      </c>
      <c r="EK60" s="3">
        <f t="shared" si="135"/>
        <v>32.030999999999999</v>
      </c>
      <c r="EL60" s="3">
        <f t="shared" si="136"/>
        <v>32</v>
      </c>
      <c r="EM60" s="3">
        <f t="shared" si="137"/>
        <v>0</v>
      </c>
      <c r="EN60" s="3">
        <f t="shared" si="138"/>
        <v>2.8000000000000001E-2</v>
      </c>
      <c r="EO60" s="3">
        <f t="shared" si="139"/>
        <v>32.027999999999999</v>
      </c>
      <c r="EP60" s="3">
        <f t="shared" si="140"/>
        <v>32</v>
      </c>
      <c r="EQ60" s="3">
        <f t="shared" si="141"/>
        <v>0</v>
      </c>
      <c r="ER60" s="3">
        <f t="shared" si="142"/>
        <v>2.7E-2</v>
      </c>
      <c r="ES60" s="3">
        <f t="shared" si="143"/>
        <v>32.027000000000001</v>
      </c>
      <c r="ET60" s="3">
        <f t="shared" si="144"/>
        <v>32</v>
      </c>
      <c r="EX60" s="3">
        <f t="shared" si="145"/>
        <v>0</v>
      </c>
      <c r="EY60" s="3" t="str">
        <f t="shared" si="146"/>
        <v>NO</v>
      </c>
      <c r="EZ60" s="3">
        <f t="shared" si="147"/>
        <v>1000</v>
      </c>
      <c r="FA60" s="3" t="str">
        <f t="shared" si="148"/>
        <v>YES</v>
      </c>
      <c r="FC60" s="3">
        <f t="shared" si="149"/>
        <v>0</v>
      </c>
      <c r="FD60" s="3">
        <f t="shared" si="150"/>
        <v>1.9E-2</v>
      </c>
      <c r="FE60" s="3">
        <f t="shared" si="151"/>
        <v>31.018999999999998</v>
      </c>
      <c r="FF60" s="3">
        <f t="shared" si="152"/>
        <v>31</v>
      </c>
      <c r="FG60" s="3">
        <f t="shared" si="153"/>
        <v>0</v>
      </c>
      <c r="FH60" s="3">
        <f t="shared" si="154"/>
        <v>1.7000000000000001E-2</v>
      </c>
      <c r="FI60" s="3">
        <f t="shared" si="155"/>
        <v>31.016999999999999</v>
      </c>
      <c r="FJ60" s="3">
        <f t="shared" si="156"/>
        <v>31</v>
      </c>
      <c r="FK60" s="3">
        <f t="shared" si="157"/>
        <v>0</v>
      </c>
      <c r="FL60" s="3">
        <f t="shared" si="158"/>
        <v>2.1999999999999999E-2</v>
      </c>
      <c r="FM60" s="3">
        <f t="shared" si="159"/>
        <v>31.021999999999998</v>
      </c>
      <c r="FN60" s="3">
        <f t="shared" si="160"/>
        <v>31</v>
      </c>
      <c r="FO60" s="3">
        <f t="shared" si="161"/>
        <v>0</v>
      </c>
      <c r="FP60" s="3">
        <f t="shared" si="162"/>
        <v>2.8000000000000001E-2</v>
      </c>
      <c r="FQ60" s="3">
        <f t="shared" si="163"/>
        <v>31.027999999999999</v>
      </c>
      <c r="FR60" s="3">
        <f t="shared" si="164"/>
        <v>31</v>
      </c>
      <c r="FS60" s="3">
        <f t="shared" si="165"/>
        <v>0</v>
      </c>
      <c r="FT60" s="3">
        <f t="shared" si="166"/>
        <v>0.03</v>
      </c>
      <c r="FU60" s="3">
        <f t="shared" si="167"/>
        <v>31.03</v>
      </c>
      <c r="FV60" s="3">
        <f t="shared" si="168"/>
        <v>31</v>
      </c>
      <c r="FW60" s="3">
        <f t="shared" si="169"/>
        <v>0</v>
      </c>
      <c r="FX60" s="3">
        <f t="shared" si="170"/>
        <v>2.7E-2</v>
      </c>
      <c r="FY60" s="3">
        <f t="shared" si="171"/>
        <v>31.027000000000001</v>
      </c>
      <c r="FZ60" s="3">
        <f t="shared" si="172"/>
        <v>31</v>
      </c>
      <c r="GA60" s="3">
        <f t="shared" si="173"/>
        <v>0</v>
      </c>
      <c r="GB60" s="3">
        <f t="shared" si="174"/>
        <v>2.5999999999999999E-2</v>
      </c>
      <c r="GC60" s="3">
        <f t="shared" si="175"/>
        <v>31.026</v>
      </c>
      <c r="GD60" s="3">
        <f t="shared" si="176"/>
        <v>31</v>
      </c>
      <c r="GG60" s="3">
        <f t="shared" si="177"/>
        <v>0</v>
      </c>
      <c r="GH60" s="3">
        <f t="shared" si="178"/>
        <v>1.6E-2</v>
      </c>
      <c r="GI60" s="3">
        <f t="shared" si="179"/>
        <v>31.015999999999998</v>
      </c>
      <c r="GJ60" s="3">
        <f t="shared" si="180"/>
        <v>32</v>
      </c>
      <c r="GK60" s="3">
        <f t="shared" si="181"/>
        <v>0</v>
      </c>
      <c r="GL60" s="3">
        <f t="shared" si="182"/>
        <v>0.01</v>
      </c>
      <c r="GM60" s="3">
        <f t="shared" si="183"/>
        <v>32.01</v>
      </c>
      <c r="GN60" s="3">
        <f t="shared" si="184"/>
        <v>32</v>
      </c>
      <c r="GO60" s="3">
        <f t="shared" si="185"/>
        <v>0</v>
      </c>
      <c r="GP60" s="3">
        <f t="shared" si="186"/>
        <v>1.2E-2</v>
      </c>
      <c r="GQ60" s="3">
        <f t="shared" si="187"/>
        <v>32.012</v>
      </c>
      <c r="GR60" s="3">
        <f t="shared" si="188"/>
        <v>32</v>
      </c>
      <c r="GS60" s="3">
        <f t="shared" si="189"/>
        <v>0</v>
      </c>
      <c r="GT60" s="3">
        <f t="shared" si="190"/>
        <v>2.1999999999999999E-2</v>
      </c>
      <c r="GU60" s="3">
        <f t="shared" si="191"/>
        <v>32.021999999999998</v>
      </c>
      <c r="GV60" s="3">
        <f t="shared" si="192"/>
        <v>32</v>
      </c>
      <c r="GW60" s="3">
        <f t="shared" si="193"/>
        <v>0</v>
      </c>
      <c r="GX60" s="3">
        <f t="shared" si="194"/>
        <v>2.5999999999999999E-2</v>
      </c>
      <c r="GY60" s="3">
        <f t="shared" si="195"/>
        <v>32.026000000000003</v>
      </c>
      <c r="GZ60" s="3">
        <f t="shared" si="196"/>
        <v>32</v>
      </c>
      <c r="HA60" s="3">
        <f t="shared" si="197"/>
        <v>0</v>
      </c>
      <c r="HB60" s="3">
        <f t="shared" si="198"/>
        <v>0.02</v>
      </c>
      <c r="HC60" s="3">
        <f t="shared" si="199"/>
        <v>32.020000000000003</v>
      </c>
      <c r="HD60" s="3">
        <f t="shared" si="200"/>
        <v>32</v>
      </c>
      <c r="HE60" s="3">
        <f t="shared" si="201"/>
        <v>0</v>
      </c>
      <c r="HF60" s="3">
        <f t="shared" si="202"/>
        <v>2.3E-2</v>
      </c>
      <c r="HG60" s="3">
        <f t="shared" si="203"/>
        <v>32.023000000000003</v>
      </c>
      <c r="HH60" s="3">
        <f t="shared" si="204"/>
        <v>32</v>
      </c>
    </row>
  </sheetData>
  <mergeCells count="67">
    <mergeCell ref="BX1:BX2"/>
    <mergeCell ref="H1:K1"/>
    <mergeCell ref="L1:L2"/>
    <mergeCell ref="N1:N2"/>
    <mergeCell ref="O1:X1"/>
    <mergeCell ref="Y1:Y2"/>
    <mergeCell ref="Z1:AI1"/>
    <mergeCell ref="AJ1:AJ2"/>
    <mergeCell ref="AK1:AK2"/>
    <mergeCell ref="AL1:AU1"/>
    <mergeCell ref="AV1:AV2"/>
    <mergeCell ref="AW1:AW2"/>
    <mergeCell ref="BT1:BT2"/>
    <mergeCell ref="BU1:BU2"/>
    <mergeCell ref="BV1:BV2"/>
    <mergeCell ref="BW1:BW2"/>
    <mergeCell ref="DF1:DI2"/>
    <mergeCell ref="DJ1:DM2"/>
    <mergeCell ref="BY1:BY2"/>
    <mergeCell ref="CH1:CH2"/>
    <mergeCell ref="CI1:CI2"/>
    <mergeCell ref="CJ1:CJ2"/>
    <mergeCell ref="CK1:CK2"/>
    <mergeCell ref="CL1:CL2"/>
    <mergeCell ref="CB1:CB2"/>
    <mergeCell ref="CD1:CD2"/>
    <mergeCell ref="CF1:CF2"/>
    <mergeCell ref="CC1:CC2"/>
    <mergeCell ref="CE1:CE2"/>
    <mergeCell ref="HE1:HH2"/>
    <mergeCell ref="AX1:BG1"/>
    <mergeCell ref="BH1:BH2"/>
    <mergeCell ref="BI1:BI2"/>
    <mergeCell ref="CN1:CN2"/>
    <mergeCell ref="CP1:CS2"/>
    <mergeCell ref="CT1:CW2"/>
    <mergeCell ref="FS1:FV2"/>
    <mergeCell ref="FW1:FZ2"/>
    <mergeCell ref="GA1:GD2"/>
    <mergeCell ref="GG1:GJ2"/>
    <mergeCell ref="GK1:GN2"/>
    <mergeCell ref="GO1:GR2"/>
    <mergeCell ref="BR1:BR2"/>
    <mergeCell ref="BS1:BS2"/>
    <mergeCell ref="BJ1:BM1"/>
    <mergeCell ref="EM1:EP2"/>
    <mergeCell ref="EQ1:ET2"/>
    <mergeCell ref="FC1:FF2"/>
    <mergeCell ref="DN1:DQ2"/>
    <mergeCell ref="BN1:BQ1"/>
    <mergeCell ref="CM1:CM2"/>
    <mergeCell ref="DS1:DV2"/>
    <mergeCell ref="DW1:DZ2"/>
    <mergeCell ref="EA1:ED2"/>
    <mergeCell ref="EE1:EH2"/>
    <mergeCell ref="EI1:EL2"/>
    <mergeCell ref="CX1:DA2"/>
    <mergeCell ref="DB1:DE2"/>
    <mergeCell ref="CG1:CG2"/>
    <mergeCell ref="BZ1:BZ2"/>
    <mergeCell ref="CA1:CA2"/>
    <mergeCell ref="GS1:GV2"/>
    <mergeCell ref="GW1:GZ2"/>
    <mergeCell ref="HA1:HD2"/>
    <mergeCell ref="FG1:FJ2"/>
    <mergeCell ref="FK1:FN2"/>
    <mergeCell ref="FO1:FR2"/>
  </mergeCells>
  <conditionalFormatting sqref="EY4 FA4">
    <cfRule type="cellIs" dxfId="15" priority="27" operator="equal">
      <formula>"NO"</formula>
    </cfRule>
    <cfRule type="cellIs" dxfId="14" priority="28" operator="equal">
      <formula>"YES"</formula>
    </cfRule>
  </conditionalFormatting>
  <conditionalFormatting sqref="AW4 BJ4:BQ60">
    <cfRule type="expression" dxfId="13" priority="26">
      <formula>$AW4=1000</formula>
    </cfRule>
  </conditionalFormatting>
  <conditionalFormatting sqref="Y4">
    <cfRule type="expression" dxfId="12" priority="25">
      <formula>$Y4=1000</formula>
    </cfRule>
  </conditionalFormatting>
  <conditionalFormatting sqref="CL4:CL60">
    <cfRule type="expression" dxfId="11" priority="22">
      <formula>"$j4=$D$1006"</formula>
    </cfRule>
    <cfRule type="expression" dxfId="10" priority="23">
      <formula>$N4=$E$1005</formula>
    </cfRule>
    <cfRule type="expression" dxfId="9" priority="29">
      <formula>N4=$E$1004</formula>
    </cfRule>
    <cfRule type="expression" dxfId="8" priority="30">
      <formula>N4=$E$1003</formula>
    </cfRule>
  </conditionalFormatting>
  <conditionalFormatting sqref="AK4">
    <cfRule type="expression" dxfId="7" priority="24">
      <formula>$Y4=1000</formula>
    </cfRule>
  </conditionalFormatting>
  <conditionalFormatting sqref="BI4">
    <cfRule type="expression" dxfId="6" priority="21">
      <formula>$AW4=1000</formula>
    </cfRule>
  </conditionalFormatting>
  <conditionalFormatting sqref="AW5:AW60">
    <cfRule type="expression" dxfId="5" priority="6">
      <formula>$AW5=1000</formula>
    </cfRule>
  </conditionalFormatting>
  <conditionalFormatting sqref="Y5:Y60">
    <cfRule type="expression" dxfId="4" priority="5">
      <formula>$Y5=1000</formula>
    </cfRule>
  </conditionalFormatting>
  <conditionalFormatting sqref="AK5:AK60">
    <cfRule type="expression" dxfId="3" priority="4">
      <formula>$Y5=1000</formula>
    </cfRule>
  </conditionalFormatting>
  <conditionalFormatting sqref="BI5:BI60">
    <cfRule type="expression" dxfId="2" priority="1">
      <formula>$AW5=1000</formula>
    </cfRule>
  </conditionalFormatting>
  <conditionalFormatting sqref="EY5:EY60 FA5:FA60">
    <cfRule type="cellIs" dxfId="1" priority="7" operator="equal">
      <formula>"NO"</formula>
    </cfRule>
    <cfRule type="cellIs" dxfId="0" priority="8" operator="equal">
      <formula>"YES"</formula>
    </cfRule>
  </conditionalFormatting>
  <dataValidations count="5">
    <dataValidation type="list" allowBlank="1" showInputMessage="1" showErrorMessage="1" sqref="L4:L60" xr:uid="{00000000-0002-0000-0100-000000000000}">
      <formula1>"Ret/NS"</formula1>
    </dataValidation>
    <dataValidation type="list" allowBlank="1" showInputMessage="1" showErrorMessage="1" sqref="G4:G60" xr:uid="{00000000-0002-0000-0100-000001000000}">
      <formula1>Type</formula1>
    </dataValidation>
    <dataValidation type="list" allowBlank="1" showInputMessage="1" showErrorMessage="1" sqref="N4:N60" xr:uid="{00000000-0002-0000-0100-000002000000}">
      <formula1>Experience</formula1>
    </dataValidation>
    <dataValidation type="custom" allowBlank="1" showInputMessage="1" showErrorMessage="1" sqref="M3" xr:uid="{00000000-0002-0000-0100-000003000000}">
      <formula1>Region</formula1>
    </dataValidation>
    <dataValidation type="list" allowBlank="1" showInputMessage="1" showErrorMessage="1" sqref="M4:M60" xr:uid="{00000000-0002-0000-0100-000004000000}">
      <formula1>Region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O1006"/>
  <sheetViews>
    <sheetView showGridLines="0" topLeftCell="F1" zoomScale="76" zoomScaleNormal="76" workbookViewId="0" xr3:uid="{842E5F09-E766-5B8D-85AF-A39847EA96FD}">
      <selection activeCell="BK4" sqref="BK4"/>
    </sheetView>
  </sheetViews>
  <sheetFormatPr defaultColWidth="9.14453125" defaultRowHeight="15" x14ac:dyDescent="0.2"/>
  <cols>
    <col min="1" max="2" width="13.44921875" style="19" customWidth="1"/>
    <col min="3" max="3" width="13.1796875" style="19" customWidth="1"/>
    <col min="4" max="5" width="20.71484375" style="24" customWidth="1"/>
    <col min="6" max="6" width="15.73828125" style="24" customWidth="1"/>
    <col min="7" max="7" width="5.6484375" style="19" customWidth="1"/>
    <col min="8" max="8" width="10.76171875" style="19" customWidth="1"/>
    <col min="9" max="12" width="2.95703125" style="19" customWidth="1"/>
    <col min="13" max="14" width="10.76171875" style="19" customWidth="1"/>
    <col min="15" max="15" width="7.80078125" style="19" customWidth="1"/>
    <col min="16" max="25" width="2.95703125" style="19" hidden="1" customWidth="1"/>
    <col min="26" max="26" width="10.89453125" style="19" customWidth="1"/>
    <col min="27" max="36" width="2.95703125" style="19" hidden="1" customWidth="1"/>
    <col min="37" max="37" width="11.02734375" style="19" customWidth="1"/>
    <col min="38" max="38" width="9.81640625" style="19" customWidth="1"/>
    <col min="39" max="48" width="2.95703125" style="19" hidden="1" customWidth="1"/>
    <col min="49" max="49" width="10.89453125" style="19" customWidth="1"/>
    <col min="50" max="50" width="12.375" style="19" customWidth="1"/>
    <col min="51" max="60" width="2.95703125" style="19" hidden="1" customWidth="1"/>
    <col min="61" max="61" width="10.89453125" style="19" customWidth="1"/>
    <col min="62" max="62" width="10.76171875" style="19" customWidth="1"/>
    <col min="63" max="66" width="3.765625" style="19" customWidth="1"/>
    <col min="67" max="70" width="3.765625" style="19" hidden="1" customWidth="1"/>
    <col min="71" max="71" width="9.01171875" style="19" customWidth="1"/>
    <col min="72" max="72" width="9.68359375" style="19" customWidth="1"/>
    <col min="73" max="73" width="10.76171875" style="19" customWidth="1"/>
    <col min="74" max="90" width="12.5078125" style="19" customWidth="1"/>
    <col min="91" max="93" width="14.52734375" style="19" customWidth="1"/>
    <col min="94" max="95" width="9.14453125" style="19"/>
    <col min="96" max="96" width="0" style="19" hidden="1" customWidth="1"/>
    <col min="97" max="16384" width="9.14453125" style="19"/>
  </cols>
  <sheetData>
    <row r="1" spans="1:93" s="3" customFormat="1" ht="51.75" customHeight="1" x14ac:dyDescent="0.2">
      <c r="C1" s="13"/>
      <c r="D1" s="20"/>
      <c r="E1" s="20"/>
      <c r="F1" s="20"/>
      <c r="G1" s="13"/>
      <c r="H1" s="13"/>
      <c r="I1" s="35" t="s">
        <v>0</v>
      </c>
      <c r="J1" s="35"/>
      <c r="K1" s="35"/>
      <c r="L1" s="35"/>
      <c r="M1" s="36" t="s">
        <v>1</v>
      </c>
      <c r="N1" s="1"/>
      <c r="O1" s="42" t="s">
        <v>2</v>
      </c>
      <c r="P1" s="38" t="s">
        <v>3</v>
      </c>
      <c r="Q1" s="38"/>
      <c r="R1" s="38"/>
      <c r="S1" s="38"/>
      <c r="T1" s="38"/>
      <c r="U1" s="38"/>
      <c r="V1" s="38"/>
      <c r="W1" s="38"/>
      <c r="X1" s="38"/>
      <c r="Y1" s="38"/>
      <c r="Z1" s="35" t="s">
        <v>4</v>
      </c>
      <c r="AA1" s="38" t="s">
        <v>5</v>
      </c>
      <c r="AB1" s="38"/>
      <c r="AC1" s="38"/>
      <c r="AD1" s="38"/>
      <c r="AE1" s="38"/>
      <c r="AF1" s="38"/>
      <c r="AG1" s="38"/>
      <c r="AH1" s="38"/>
      <c r="AI1" s="38"/>
      <c r="AJ1" s="38"/>
      <c r="AK1" s="35" t="s">
        <v>4</v>
      </c>
      <c r="AL1" s="35" t="s">
        <v>6</v>
      </c>
      <c r="AM1" s="38" t="s">
        <v>7</v>
      </c>
      <c r="AN1" s="38"/>
      <c r="AO1" s="38"/>
      <c r="AP1" s="38"/>
      <c r="AQ1" s="38"/>
      <c r="AR1" s="38"/>
      <c r="AS1" s="38"/>
      <c r="AT1" s="38"/>
      <c r="AU1" s="38"/>
      <c r="AV1" s="38"/>
      <c r="AW1" s="35" t="s">
        <v>4</v>
      </c>
      <c r="AX1" s="35" t="s">
        <v>6</v>
      </c>
      <c r="AY1" s="38" t="s">
        <v>43</v>
      </c>
      <c r="AZ1" s="38"/>
      <c r="BA1" s="38"/>
      <c r="BB1" s="38"/>
      <c r="BC1" s="38"/>
      <c r="BD1" s="38"/>
      <c r="BE1" s="38"/>
      <c r="BF1" s="38"/>
      <c r="BG1" s="38"/>
      <c r="BH1" s="38"/>
      <c r="BI1" s="35" t="s">
        <v>4</v>
      </c>
      <c r="BJ1" s="35" t="s">
        <v>8</v>
      </c>
      <c r="BK1" s="32" t="s">
        <v>9</v>
      </c>
      <c r="BL1" s="33"/>
      <c r="BM1" s="33"/>
      <c r="BN1" s="34"/>
      <c r="BO1" s="32" t="s">
        <v>9</v>
      </c>
      <c r="BP1" s="33"/>
      <c r="BQ1" s="33"/>
      <c r="BR1" s="34"/>
      <c r="BS1" s="36" t="str">
        <f>Constants!$D$2</f>
        <v>National</v>
      </c>
      <c r="BT1" s="36" t="str">
        <f>CONCATENATE("Position in "," ",Constants!$D$2)</f>
        <v>Position in  National</v>
      </c>
      <c r="BU1" s="36" t="str">
        <f>CONCATENATE(,"CLASS"," ",Constants!$B$2)</f>
        <v>CLASS Red</v>
      </c>
      <c r="BV1" s="36" t="str">
        <f>CONCATENATE("Position in CLASS"," ",Constants!$B$2)</f>
        <v>Position in CLASS Red</v>
      </c>
      <c r="BW1" s="36" t="str">
        <f>CONCATENATE(,"CLASS"," ",Constants!$B$3)</f>
        <v>CLASS Blue</v>
      </c>
      <c r="BX1" s="36" t="str">
        <f>CONCATENATE("Position in CLASS"," ",Constants!$B$3)</f>
        <v>Position in CLASS Blue</v>
      </c>
      <c r="BY1" s="36" t="str">
        <f>CONCATENATE(,Constants!$B$4," ","CLASS")</f>
        <v>Rookie CLASS</v>
      </c>
      <c r="BZ1" s="36" t="str">
        <f>CONCATENATE("Position in ",Constants!$B$4," ","CLASS")</f>
        <v>Position in Rookie CLASS</v>
      </c>
      <c r="CA1" s="36" t="str">
        <f>Constants!$D$3</f>
        <v>Clubman</v>
      </c>
      <c r="CB1" s="36" t="str">
        <f>CONCATENATE("Position in "," ",Constants!$D$3)</f>
        <v>Position in  Clubman</v>
      </c>
      <c r="CC1" s="36" t="str">
        <f>CONCATENATE(,Constants!$B$5," ","CLASS")</f>
        <v>Club-A CLASS</v>
      </c>
      <c r="CD1" s="36" t="str">
        <f>CONCATENATE("Position in ",Constants!$B$5," ","CLASS")</f>
        <v>Position in Club-A CLASS</v>
      </c>
      <c r="CE1" s="36" t="str">
        <f>CONCATENATE(,Constants!$B$6," ","CLASS")</f>
        <v>Club-B CLASS</v>
      </c>
      <c r="CF1" s="36" t="str">
        <f>CONCATENATE("Position in ",Constants!$B$6," ","CLASS")</f>
        <v>Position in Club-B CLASS</v>
      </c>
      <c r="CG1" s="36" t="str">
        <f>CONCATENATE(,Constants!$B$7," ","CLASS")</f>
        <v>Club-N CLASS</v>
      </c>
      <c r="CH1" s="36" t="str">
        <f>CONCATENATE("Position in ",Constants!$B$7," ","CLASS")</f>
        <v>Position in Club-N CLASS</v>
      </c>
      <c r="CI1" s="36" t="s">
        <v>49</v>
      </c>
      <c r="CJ1" s="36" t="str">
        <f>CONCATENATE("Position in ",Constants!$C$4," ","CLASS")</f>
        <v>Position in Post-Historic CLASS</v>
      </c>
      <c r="CK1" s="36" t="s">
        <v>10</v>
      </c>
      <c r="CL1" s="36" t="s">
        <v>11</v>
      </c>
      <c r="CM1" s="35" t="s">
        <v>12</v>
      </c>
      <c r="CN1" s="35" t="s">
        <v>13</v>
      </c>
      <c r="CO1" s="35" t="s">
        <v>50</v>
      </c>
    </row>
    <row r="2" spans="1:93" s="3" customFormat="1" ht="16.5" customHeight="1" x14ac:dyDescent="0.2">
      <c r="C2" s="4" t="s">
        <v>21</v>
      </c>
      <c r="D2" s="5" t="s">
        <v>22</v>
      </c>
      <c r="E2" s="5" t="s">
        <v>23</v>
      </c>
      <c r="F2" s="5" t="s">
        <v>24</v>
      </c>
      <c r="G2" s="4" t="s">
        <v>25</v>
      </c>
      <c r="H2" s="4" t="s">
        <v>26</v>
      </c>
      <c r="I2" s="6">
        <v>1</v>
      </c>
      <c r="J2" s="6">
        <v>2</v>
      </c>
      <c r="K2" s="6">
        <v>3</v>
      </c>
      <c r="L2" s="6">
        <v>4</v>
      </c>
      <c r="M2" s="37"/>
      <c r="N2" s="15" t="s">
        <v>78</v>
      </c>
      <c r="O2" s="42"/>
      <c r="P2" s="4" t="s">
        <v>27</v>
      </c>
      <c r="Q2" s="4" t="s">
        <v>28</v>
      </c>
      <c r="R2" s="4" t="s">
        <v>29</v>
      </c>
      <c r="S2" s="4" t="s">
        <v>30</v>
      </c>
      <c r="T2" s="4" t="s">
        <v>31</v>
      </c>
      <c r="U2" s="4" t="s">
        <v>32</v>
      </c>
      <c r="V2" s="4" t="s">
        <v>33</v>
      </c>
      <c r="W2" s="4" t="s">
        <v>34</v>
      </c>
      <c r="X2" s="4" t="s">
        <v>35</v>
      </c>
      <c r="Y2" s="4" t="s">
        <v>36</v>
      </c>
      <c r="Z2" s="35"/>
      <c r="AA2" s="4" t="s">
        <v>27</v>
      </c>
      <c r="AB2" s="4" t="s">
        <v>28</v>
      </c>
      <c r="AC2" s="4" t="s">
        <v>29</v>
      </c>
      <c r="AD2" s="4" t="s">
        <v>30</v>
      </c>
      <c r="AE2" s="4" t="s">
        <v>31</v>
      </c>
      <c r="AF2" s="4" t="s">
        <v>32</v>
      </c>
      <c r="AG2" s="4" t="s">
        <v>33</v>
      </c>
      <c r="AH2" s="4" t="s">
        <v>34</v>
      </c>
      <c r="AI2" s="4" t="s">
        <v>35</v>
      </c>
      <c r="AJ2" s="4" t="s">
        <v>36</v>
      </c>
      <c r="AK2" s="35"/>
      <c r="AL2" s="35"/>
      <c r="AM2" s="4" t="s">
        <v>27</v>
      </c>
      <c r="AN2" s="4" t="s">
        <v>28</v>
      </c>
      <c r="AO2" s="4" t="s">
        <v>29</v>
      </c>
      <c r="AP2" s="4" t="s">
        <v>30</v>
      </c>
      <c r="AQ2" s="4" t="s">
        <v>31</v>
      </c>
      <c r="AR2" s="4" t="s">
        <v>32</v>
      </c>
      <c r="AS2" s="4" t="s">
        <v>33</v>
      </c>
      <c r="AT2" s="4" t="s">
        <v>34</v>
      </c>
      <c r="AU2" s="4" t="s">
        <v>35</v>
      </c>
      <c r="AV2" s="4" t="s">
        <v>36</v>
      </c>
      <c r="AW2" s="35"/>
      <c r="AX2" s="35"/>
      <c r="AY2" s="4" t="s">
        <v>27</v>
      </c>
      <c r="AZ2" s="4" t="s">
        <v>28</v>
      </c>
      <c r="BA2" s="4" t="s">
        <v>29</v>
      </c>
      <c r="BB2" s="4" t="s">
        <v>30</v>
      </c>
      <c r="BC2" s="4" t="s">
        <v>31</v>
      </c>
      <c r="BD2" s="4" t="s">
        <v>32</v>
      </c>
      <c r="BE2" s="4" t="s">
        <v>33</v>
      </c>
      <c r="BF2" s="4" t="s">
        <v>34</v>
      </c>
      <c r="BG2" s="4" t="s">
        <v>35</v>
      </c>
      <c r="BH2" s="4" t="s">
        <v>36</v>
      </c>
      <c r="BI2" s="35"/>
      <c r="BJ2" s="35"/>
      <c r="BK2" s="6">
        <v>1</v>
      </c>
      <c r="BL2" s="6">
        <v>2</v>
      </c>
      <c r="BM2" s="6">
        <v>3</v>
      </c>
      <c r="BN2" s="6">
        <v>4</v>
      </c>
      <c r="BO2" s="6">
        <v>1</v>
      </c>
      <c r="BP2" s="6">
        <v>2</v>
      </c>
      <c r="BQ2" s="6">
        <v>3</v>
      </c>
      <c r="BR2" s="15">
        <v>4</v>
      </c>
      <c r="BS2" s="37"/>
      <c r="BT2" s="37"/>
      <c r="BU2" s="37"/>
      <c r="BV2" s="37"/>
      <c r="BW2" s="37"/>
      <c r="BX2" s="37"/>
      <c r="BY2" s="37"/>
      <c r="BZ2" s="37"/>
      <c r="CA2" s="37"/>
      <c r="CB2" s="37"/>
      <c r="CC2" s="37"/>
      <c r="CD2" s="37"/>
      <c r="CE2" s="37"/>
      <c r="CF2" s="37"/>
      <c r="CG2" s="37"/>
      <c r="CH2" s="37"/>
      <c r="CI2" s="37"/>
      <c r="CJ2" s="37"/>
      <c r="CK2" s="37"/>
      <c r="CL2" s="37"/>
      <c r="CM2" s="35"/>
      <c r="CN2" s="35" t="s">
        <v>13</v>
      </c>
      <c r="CO2" s="35" t="s">
        <v>13</v>
      </c>
    </row>
    <row r="3" spans="1:93" s="3" customFormat="1" ht="16.5" customHeight="1" x14ac:dyDescent="0.2">
      <c r="D3" s="17" t="s">
        <v>39</v>
      </c>
      <c r="E3" s="17"/>
      <c r="F3" s="17"/>
      <c r="G3" s="7"/>
      <c r="H3" s="7"/>
      <c r="I3" s="8"/>
      <c r="J3" s="8"/>
      <c r="K3" s="8"/>
      <c r="L3" s="8"/>
      <c r="M3" s="8"/>
      <c r="N3" s="8"/>
      <c r="O3" s="7" t="s">
        <v>40</v>
      </c>
      <c r="P3" s="7">
        <f t="shared" ref="P3:Y3" si="0">MIN(P4:P60)</f>
        <v>0</v>
      </c>
      <c r="Q3" s="7">
        <f t="shared" si="0"/>
        <v>0</v>
      </c>
      <c r="R3" s="7">
        <f t="shared" si="0"/>
        <v>0</v>
      </c>
      <c r="S3" s="7">
        <f t="shared" si="0"/>
        <v>0</v>
      </c>
      <c r="T3" s="7">
        <f t="shared" si="0"/>
        <v>0</v>
      </c>
      <c r="U3" s="7">
        <f t="shared" si="0"/>
        <v>0</v>
      </c>
      <c r="V3" s="7">
        <f t="shared" si="0"/>
        <v>0</v>
      </c>
      <c r="W3" s="7">
        <f t="shared" si="0"/>
        <v>0</v>
      </c>
      <c r="X3" s="7">
        <f t="shared" si="0"/>
        <v>0</v>
      </c>
      <c r="Y3" s="7">
        <f t="shared" si="0"/>
        <v>0</v>
      </c>
      <c r="Z3" s="8">
        <f>SUM(P3:Y3)</f>
        <v>0</v>
      </c>
      <c r="AA3" s="7">
        <f t="shared" ref="AA3:AJ3" si="1">MIN(AA4:AA60)</f>
        <v>0</v>
      </c>
      <c r="AB3" s="7">
        <f t="shared" si="1"/>
        <v>0</v>
      </c>
      <c r="AC3" s="7">
        <f t="shared" si="1"/>
        <v>0</v>
      </c>
      <c r="AD3" s="7">
        <f t="shared" si="1"/>
        <v>0</v>
      </c>
      <c r="AE3" s="7">
        <f t="shared" si="1"/>
        <v>0</v>
      </c>
      <c r="AF3" s="7">
        <f t="shared" si="1"/>
        <v>0</v>
      </c>
      <c r="AG3" s="7">
        <f t="shared" si="1"/>
        <v>0</v>
      </c>
      <c r="AH3" s="7">
        <f t="shared" si="1"/>
        <v>0</v>
      </c>
      <c r="AI3" s="7">
        <f t="shared" si="1"/>
        <v>0</v>
      </c>
      <c r="AJ3" s="7">
        <f t="shared" si="1"/>
        <v>0</v>
      </c>
      <c r="AK3" s="8">
        <f>SUM(AA3:AJ3)</f>
        <v>0</v>
      </c>
      <c r="AL3" s="8">
        <f>AK3+Z3</f>
        <v>0</v>
      </c>
      <c r="AM3" s="7">
        <f t="shared" ref="AM3:AV3" si="2">MIN(AM4:AM60)</f>
        <v>0</v>
      </c>
      <c r="AN3" s="7">
        <f t="shared" si="2"/>
        <v>0</v>
      </c>
      <c r="AO3" s="7">
        <f t="shared" si="2"/>
        <v>0</v>
      </c>
      <c r="AP3" s="7">
        <f t="shared" si="2"/>
        <v>0</v>
      </c>
      <c r="AQ3" s="7">
        <f t="shared" si="2"/>
        <v>0</v>
      </c>
      <c r="AR3" s="7">
        <f t="shared" si="2"/>
        <v>0</v>
      </c>
      <c r="AS3" s="7">
        <f t="shared" si="2"/>
        <v>0</v>
      </c>
      <c r="AT3" s="7">
        <f t="shared" si="2"/>
        <v>0</v>
      </c>
      <c r="AU3" s="7">
        <f t="shared" si="2"/>
        <v>0</v>
      </c>
      <c r="AV3" s="7">
        <f t="shared" si="2"/>
        <v>0</v>
      </c>
      <c r="AW3" s="8">
        <f>SUM(AM3:AV3)</f>
        <v>0</v>
      </c>
      <c r="AX3" s="8">
        <f>AW3+AL3</f>
        <v>0</v>
      </c>
      <c r="AY3" s="7">
        <f t="shared" ref="AY3:BH3" si="3">MIN(AY4:AY60)</f>
        <v>0</v>
      </c>
      <c r="AZ3" s="7">
        <f t="shared" si="3"/>
        <v>0</v>
      </c>
      <c r="BA3" s="7">
        <f t="shared" si="3"/>
        <v>0</v>
      </c>
      <c r="BB3" s="7">
        <f t="shared" si="3"/>
        <v>0</v>
      </c>
      <c r="BC3" s="7">
        <f t="shared" si="3"/>
        <v>0</v>
      </c>
      <c r="BD3" s="7">
        <f t="shared" si="3"/>
        <v>0</v>
      </c>
      <c r="BE3" s="7">
        <f t="shared" si="3"/>
        <v>0</v>
      </c>
      <c r="BF3" s="7">
        <f t="shared" si="3"/>
        <v>0</v>
      </c>
      <c r="BG3" s="7">
        <f t="shared" si="3"/>
        <v>0</v>
      </c>
      <c r="BH3" s="7">
        <f t="shared" si="3"/>
        <v>0</v>
      </c>
      <c r="BI3" s="8">
        <f>SUM(AY3:BH3)</f>
        <v>0</v>
      </c>
      <c r="BJ3" s="8">
        <f>BI3+AX3</f>
        <v>0</v>
      </c>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row>
    <row r="4" spans="1:93" s="3" customFormat="1" x14ac:dyDescent="0.2">
      <c r="A4" s="3" t="str">
        <f>CONCATENATE(O4,CM4)</f>
        <v>Red2</v>
      </c>
      <c r="B4" s="3" t="str">
        <f>IF(N4=Constants!$D$2,CONCATENATE(N4,BT4),IF(N4=Constants!$D$3,CONCATENATE(N4,CB4),""))</f>
        <v>National2</v>
      </c>
      <c r="C4" s="12">
        <f>'All Running Order'!B4</f>
        <v>1</v>
      </c>
      <c r="D4" s="21" t="str">
        <f>'All Running Order'!C4</f>
        <v>Ian Wright</v>
      </c>
      <c r="E4" s="21">
        <f>'All Running Order'!D4</f>
        <v>0</v>
      </c>
      <c r="F4" s="21" t="str">
        <f>'All Running Order'!E4</f>
        <v>Sherpa Indy</v>
      </c>
      <c r="G4" s="12">
        <f>'All Running Order'!F4</f>
        <v>1560</v>
      </c>
      <c r="H4" s="12" t="str">
        <f>'All Running Order'!G4</f>
        <v>IRS</v>
      </c>
      <c r="I4" s="12">
        <f>'All Running Order'!H4</f>
        <v>0</v>
      </c>
      <c r="J4" s="12">
        <f>'All Running Order'!I4</f>
        <v>0</v>
      </c>
      <c r="K4" s="12">
        <f>'All Running Order'!J4</f>
        <v>0</v>
      </c>
      <c r="L4" s="12">
        <f>'All Running Order'!K4</f>
        <v>0</v>
      </c>
      <c r="M4" s="12">
        <f>'All Running Order'!L4</f>
        <v>0</v>
      </c>
      <c r="N4" s="12" t="str">
        <f>'All Running Order'!M4</f>
        <v>National</v>
      </c>
      <c r="O4" s="12" t="str">
        <f>'All Running Order'!N4</f>
        <v>Red</v>
      </c>
      <c r="P4" s="12">
        <f>'All Running Order'!O4</f>
        <v>3</v>
      </c>
      <c r="Q4" s="12">
        <f>'All Running Order'!P4</f>
        <v>0</v>
      </c>
      <c r="R4" s="12">
        <f>'All Running Order'!Q4</f>
        <v>0</v>
      </c>
      <c r="S4" s="12">
        <f>'All Running Order'!R4</f>
        <v>0</v>
      </c>
      <c r="T4" s="12">
        <f>'All Running Order'!S4</f>
        <v>2</v>
      </c>
      <c r="U4" s="12">
        <f>'All Running Order'!T4</f>
        <v>3</v>
      </c>
      <c r="V4" s="12">
        <f>'All Running Order'!U4</f>
        <v>0</v>
      </c>
      <c r="W4" s="12">
        <f>'All Running Order'!V4</f>
        <v>2</v>
      </c>
      <c r="X4" s="12">
        <f>'All Running Order'!W4</f>
        <v>0</v>
      </c>
      <c r="Y4" s="12">
        <f>'All Running Order'!X4</f>
        <v>0</v>
      </c>
      <c r="Z4" s="12">
        <f>'All Running Order'!Y4</f>
        <v>10</v>
      </c>
      <c r="AA4" s="12">
        <f>'All Running Order'!Z4</f>
        <v>0</v>
      </c>
      <c r="AB4" s="12">
        <f>'All Running Order'!AA4</f>
        <v>1</v>
      </c>
      <c r="AC4" s="12">
        <f>'All Running Order'!AB4</f>
        <v>0</v>
      </c>
      <c r="AD4" s="12">
        <f>'All Running Order'!AC4</f>
        <v>5</v>
      </c>
      <c r="AE4" s="12">
        <f>'All Running Order'!AD4</f>
        <v>2</v>
      </c>
      <c r="AF4" s="12">
        <f>'All Running Order'!AE4</f>
        <v>0</v>
      </c>
      <c r="AG4" s="12">
        <f>'All Running Order'!AF4</f>
        <v>0</v>
      </c>
      <c r="AH4" s="12">
        <f>'All Running Order'!AG4</f>
        <v>3</v>
      </c>
      <c r="AI4" s="12">
        <f>'All Running Order'!AH4</f>
        <v>0</v>
      </c>
      <c r="AJ4" s="12">
        <f>'All Running Order'!AI4</f>
        <v>0</v>
      </c>
      <c r="AK4" s="12">
        <f>'All Running Order'!AJ4</f>
        <v>11</v>
      </c>
      <c r="AL4" s="12">
        <f>'All Running Order'!AK4</f>
        <v>21</v>
      </c>
      <c r="AM4" s="12">
        <f>'All Running Order'!AL4</f>
        <v>0</v>
      </c>
      <c r="AN4" s="12">
        <f>'All Running Order'!AM4</f>
        <v>1</v>
      </c>
      <c r="AO4" s="12">
        <f>'All Running Order'!AN4</f>
        <v>2</v>
      </c>
      <c r="AP4" s="12">
        <f>'All Running Order'!AO4</f>
        <v>0</v>
      </c>
      <c r="AQ4" s="12">
        <f>'All Running Order'!AP4</f>
        <v>1</v>
      </c>
      <c r="AR4" s="12">
        <f>'All Running Order'!AQ4</f>
        <v>0</v>
      </c>
      <c r="AS4" s="12">
        <f>'All Running Order'!AR4</f>
        <v>0</v>
      </c>
      <c r="AT4" s="12">
        <f>'All Running Order'!AS4</f>
        <v>3</v>
      </c>
      <c r="AU4" s="12">
        <f>'All Running Order'!AT4</f>
        <v>0</v>
      </c>
      <c r="AV4" s="12">
        <f>'All Running Order'!AU4</f>
        <v>0</v>
      </c>
      <c r="AW4" s="12">
        <f>'All Running Order'!AV4</f>
        <v>7</v>
      </c>
      <c r="AX4" s="12">
        <f>'All Running Order'!AW4</f>
        <v>28</v>
      </c>
      <c r="AY4" s="12">
        <f>'All Running Order'!AX4</f>
        <v>0</v>
      </c>
      <c r="AZ4" s="12">
        <f>'All Running Order'!AY4</f>
        <v>0</v>
      </c>
      <c r="BA4" s="12">
        <f>'All Running Order'!AZ4</f>
        <v>0</v>
      </c>
      <c r="BB4" s="12">
        <f>'All Running Order'!BA4</f>
        <v>0</v>
      </c>
      <c r="BC4" s="12">
        <f>'All Running Order'!BB4</f>
        <v>0</v>
      </c>
      <c r="BD4" s="12">
        <f>'All Running Order'!BC4</f>
        <v>0</v>
      </c>
      <c r="BE4" s="12">
        <f>'All Running Order'!BD4</f>
        <v>0</v>
      </c>
      <c r="BF4" s="12">
        <f>'All Running Order'!BE4</f>
        <v>0</v>
      </c>
      <c r="BG4" s="12">
        <f>'All Running Order'!BF4</f>
        <v>0</v>
      </c>
      <c r="BH4" s="12">
        <f>'All Running Order'!BG4</f>
        <v>0</v>
      </c>
      <c r="BI4" s="12">
        <f>'All Running Order'!BH4</f>
        <v>0</v>
      </c>
      <c r="BJ4" s="12">
        <f>'All Running Order'!BI4</f>
        <v>28</v>
      </c>
      <c r="BK4" s="12">
        <f>'All Running Order'!BJ4</f>
        <v>2</v>
      </c>
      <c r="BL4" s="12">
        <f>'All Running Order'!BK4</f>
        <v>2</v>
      </c>
      <c r="BM4" s="12">
        <f>'All Running Order'!BL4</f>
        <v>2</v>
      </c>
      <c r="BN4" s="12">
        <f>'All Running Order'!BM4</f>
        <v>2</v>
      </c>
      <c r="BO4" s="12">
        <f>'All Running Order'!BN4</f>
        <v>2</v>
      </c>
      <c r="BP4" s="12">
        <f>'All Running Order'!BO4</f>
        <v>2</v>
      </c>
      <c r="BQ4" s="12">
        <f>'All Running Order'!BP4</f>
        <v>2</v>
      </c>
      <c r="BR4" s="12">
        <f>'All Running Order'!BQ4</f>
        <v>2</v>
      </c>
      <c r="BS4" s="12">
        <f>'All Running Order'!BR4</f>
        <v>2</v>
      </c>
      <c r="BT4" s="12">
        <f>'All Running Order'!BS4</f>
        <v>2</v>
      </c>
      <c r="BU4" s="12">
        <f>'All Running Order'!BT4</f>
        <v>2</v>
      </c>
      <c r="BV4" s="12">
        <f>'All Running Order'!BU4</f>
        <v>2</v>
      </c>
      <c r="BW4" s="12" t="str">
        <f>'All Running Order'!BV4</f>
        <v>-</v>
      </c>
      <c r="BX4" s="12" t="str">
        <f>'All Running Order'!BW4</f>
        <v/>
      </c>
      <c r="BY4" s="12" t="str">
        <f>'All Running Order'!BX4</f>
        <v>-</v>
      </c>
      <c r="BZ4" s="12" t="str">
        <f>'All Running Order'!BY4</f>
        <v/>
      </c>
      <c r="CA4" s="12" t="str">
        <f>'All Running Order'!BZ4</f>
        <v>-</v>
      </c>
      <c r="CB4" s="12" t="str">
        <f>'All Running Order'!CA4</f>
        <v/>
      </c>
      <c r="CC4" s="12" t="str">
        <f>'All Running Order'!CB4</f>
        <v>-</v>
      </c>
      <c r="CD4" s="12" t="str">
        <f>'All Running Order'!CC4</f>
        <v/>
      </c>
      <c r="CE4" s="12" t="str">
        <f>'All Running Order'!CD4</f>
        <v>-</v>
      </c>
      <c r="CF4" s="12" t="str">
        <f>'All Running Order'!CE4</f>
        <v/>
      </c>
      <c r="CG4" s="12" t="str">
        <f>'All Running Order'!CF4</f>
        <v>-</v>
      </c>
      <c r="CH4" s="12" t="str">
        <f>'All Running Order'!CG4</f>
        <v/>
      </c>
      <c r="CI4" s="12" t="str">
        <f>'All Running Order'!CH4</f>
        <v>-</v>
      </c>
      <c r="CJ4" s="12" t="str">
        <f>'All Running Order'!CI4</f>
        <v xml:space="preserve"> </v>
      </c>
      <c r="CK4" s="12" t="str">
        <f>'All Running Order'!CJ4</f>
        <v>-</v>
      </c>
      <c r="CL4" s="12" t="str">
        <f>'All Running Order'!CK4</f>
        <v xml:space="preserve"> </v>
      </c>
      <c r="CM4" s="12" t="str">
        <f>'All Running Order'!CL4</f>
        <v>2</v>
      </c>
      <c r="CN4" s="12" t="str">
        <f>'All Running Order'!CM4</f>
        <v xml:space="preserve"> </v>
      </c>
      <c r="CO4" s="12" t="str">
        <f>'All Running Order'!CN4</f>
        <v xml:space="preserve"> </v>
      </c>
    </row>
    <row r="5" spans="1:93" s="3" customFormat="1" x14ac:dyDescent="0.2">
      <c r="A5" s="3" t="str">
        <f t="shared" ref="A5:A60" si="4">CONCATENATE(O5,CM5)</f>
        <v>Blue8</v>
      </c>
      <c r="B5" s="3" t="str">
        <f>IF(N5=Constants!$D$2,CONCATENATE(N5,BT5),IF(N5=Constants!$D$3,CONCATENATE(N5,CB5),""))</f>
        <v>National17</v>
      </c>
      <c r="C5" s="12">
        <f>'All Running Order'!B5</f>
        <v>2</v>
      </c>
      <c r="D5" s="21" t="str">
        <f>'All Running Order'!C5</f>
        <v>Mike Baker</v>
      </c>
      <c r="E5" s="21">
        <f>'All Running Order'!D5</f>
        <v>0</v>
      </c>
      <c r="F5" s="21" t="str">
        <f>'All Running Order'!E5</f>
        <v>Crossle</v>
      </c>
      <c r="G5" s="12">
        <f>'All Running Order'!F5</f>
        <v>1600</v>
      </c>
      <c r="H5" s="12" t="str">
        <f>'All Running Order'!G5</f>
        <v>IRS</v>
      </c>
      <c r="I5" s="12">
        <f>'All Running Order'!H5</f>
        <v>0</v>
      </c>
      <c r="J5" s="12">
        <f>'All Running Order'!I5</f>
        <v>0</v>
      </c>
      <c r="K5" s="12">
        <f>'All Running Order'!J5</f>
        <v>0</v>
      </c>
      <c r="L5" s="12"/>
      <c r="M5" s="12">
        <f>'All Running Order'!L5</f>
        <v>0</v>
      </c>
      <c r="N5" s="12" t="str">
        <f>'All Running Order'!M5</f>
        <v>National</v>
      </c>
      <c r="O5" s="12" t="str">
        <f>'All Running Order'!N5</f>
        <v>Blue</v>
      </c>
      <c r="P5" s="12">
        <f>'All Running Order'!O5</f>
        <v>6</v>
      </c>
      <c r="Q5" s="12">
        <f>'All Running Order'!P5</f>
        <v>7</v>
      </c>
      <c r="R5" s="12">
        <f>'All Running Order'!Q5</f>
        <v>5</v>
      </c>
      <c r="S5" s="12">
        <f>'All Running Order'!R5</f>
        <v>3</v>
      </c>
      <c r="T5" s="12">
        <f>'All Running Order'!S5</f>
        <v>3</v>
      </c>
      <c r="U5" s="12">
        <f>'All Running Order'!T5</f>
        <v>5</v>
      </c>
      <c r="V5" s="12">
        <f>'All Running Order'!U5</f>
        <v>4</v>
      </c>
      <c r="W5" s="12">
        <f>'All Running Order'!V5</f>
        <v>3</v>
      </c>
      <c r="X5" s="12">
        <f>'All Running Order'!W5</f>
        <v>0</v>
      </c>
      <c r="Y5" s="12">
        <f>'All Running Order'!X5</f>
        <v>0</v>
      </c>
      <c r="Z5" s="12">
        <f>'All Running Order'!Y5</f>
        <v>36</v>
      </c>
      <c r="AA5" s="12">
        <f>'All Running Order'!Z5</f>
        <v>6</v>
      </c>
      <c r="AB5" s="12">
        <f>'All Running Order'!AA5</f>
        <v>2</v>
      </c>
      <c r="AC5" s="12">
        <f>'All Running Order'!AB5</f>
        <v>5</v>
      </c>
      <c r="AD5" s="12">
        <f>'All Running Order'!AC5</f>
        <v>5</v>
      </c>
      <c r="AE5" s="12">
        <f>'All Running Order'!AD5</f>
        <v>3</v>
      </c>
      <c r="AF5" s="12">
        <f>'All Running Order'!AE5</f>
        <v>5</v>
      </c>
      <c r="AG5" s="12">
        <f>'All Running Order'!AF5</f>
        <v>1</v>
      </c>
      <c r="AH5" s="12">
        <f>'All Running Order'!AG5</f>
        <v>6</v>
      </c>
      <c r="AI5" s="12">
        <f>'All Running Order'!AH5</f>
        <v>0</v>
      </c>
      <c r="AJ5" s="12">
        <f>'All Running Order'!AI5</f>
        <v>0</v>
      </c>
      <c r="AK5" s="12">
        <f>'All Running Order'!AJ5</f>
        <v>33</v>
      </c>
      <c r="AL5" s="12">
        <f>'All Running Order'!AK5</f>
        <v>69</v>
      </c>
      <c r="AM5" s="12">
        <f>'All Running Order'!AL5</f>
        <v>6</v>
      </c>
      <c r="AN5" s="12">
        <f>'All Running Order'!AM5</f>
        <v>1</v>
      </c>
      <c r="AO5" s="12">
        <f>'All Running Order'!AN5</f>
        <v>7</v>
      </c>
      <c r="AP5" s="12">
        <f>'All Running Order'!AO5</f>
        <v>5</v>
      </c>
      <c r="AQ5" s="12">
        <f>'All Running Order'!AP5</f>
        <v>3</v>
      </c>
      <c r="AR5" s="12">
        <f>'All Running Order'!AQ5</f>
        <v>1</v>
      </c>
      <c r="AS5" s="12">
        <f>'All Running Order'!AR5</f>
        <v>4</v>
      </c>
      <c r="AT5" s="12">
        <f>'All Running Order'!AS5</f>
        <v>3</v>
      </c>
      <c r="AU5" s="12">
        <f>'All Running Order'!AT5</f>
        <v>0</v>
      </c>
      <c r="AV5" s="12">
        <f>'All Running Order'!AU5</f>
        <v>0</v>
      </c>
      <c r="AW5" s="12">
        <f>'All Running Order'!AV5</f>
        <v>30</v>
      </c>
      <c r="AX5" s="12">
        <f>'All Running Order'!AW5</f>
        <v>99</v>
      </c>
      <c r="AY5" s="12">
        <f>'All Running Order'!AX5</f>
        <v>0</v>
      </c>
      <c r="AZ5" s="12">
        <f>'All Running Order'!AY5</f>
        <v>0</v>
      </c>
      <c r="BA5" s="12">
        <f>'All Running Order'!AZ5</f>
        <v>0</v>
      </c>
      <c r="BB5" s="12">
        <f>'All Running Order'!BA5</f>
        <v>0</v>
      </c>
      <c r="BC5" s="12">
        <f>'All Running Order'!BB5</f>
        <v>0</v>
      </c>
      <c r="BD5" s="12">
        <f>'All Running Order'!BC5</f>
        <v>0</v>
      </c>
      <c r="BE5" s="12">
        <f>'All Running Order'!BD5</f>
        <v>0</v>
      </c>
      <c r="BF5" s="12">
        <f>'All Running Order'!BE5</f>
        <v>0</v>
      </c>
      <c r="BG5" s="12">
        <f>'All Running Order'!BF5</f>
        <v>0</v>
      </c>
      <c r="BH5" s="12">
        <f>'All Running Order'!BG5</f>
        <v>0</v>
      </c>
      <c r="BI5" s="12">
        <f>'All Running Order'!BH5</f>
        <v>0</v>
      </c>
      <c r="BJ5" s="12">
        <f>'All Running Order'!BI5</f>
        <v>99</v>
      </c>
      <c r="BK5" s="12">
        <f>'All Running Order'!BJ5</f>
        <v>18</v>
      </c>
      <c r="BL5" s="12">
        <f>'All Running Order'!BK5</f>
        <v>19</v>
      </c>
      <c r="BM5" s="12">
        <f>'All Running Order'!BL5</f>
        <v>20</v>
      </c>
      <c r="BN5" s="12">
        <f>'All Running Order'!BM5</f>
        <v>20</v>
      </c>
      <c r="BO5" s="12">
        <f>'All Running Order'!BN5</f>
        <v>18</v>
      </c>
      <c r="BP5" s="12">
        <f>'All Running Order'!BO5</f>
        <v>19</v>
      </c>
      <c r="BQ5" s="12">
        <f>'All Running Order'!BP5</f>
        <v>20</v>
      </c>
      <c r="BR5" s="12">
        <f>'All Running Order'!BQ5</f>
        <v>20</v>
      </c>
      <c r="BS5" s="12">
        <f>'All Running Order'!BR5</f>
        <v>20</v>
      </c>
      <c r="BT5" s="12">
        <f>'All Running Order'!BS5</f>
        <v>17</v>
      </c>
      <c r="BU5" s="12" t="str">
        <f>'All Running Order'!BT5</f>
        <v>-</v>
      </c>
      <c r="BV5" s="12" t="str">
        <f>'All Running Order'!BU5</f>
        <v/>
      </c>
      <c r="BW5" s="12">
        <f>'All Running Order'!BV5</f>
        <v>20</v>
      </c>
      <c r="BX5" s="12">
        <f>'All Running Order'!BW5</f>
        <v>8</v>
      </c>
      <c r="BY5" s="12" t="str">
        <f>'All Running Order'!BX5</f>
        <v>-</v>
      </c>
      <c r="BZ5" s="12" t="str">
        <f>'All Running Order'!BY5</f>
        <v/>
      </c>
      <c r="CA5" s="12" t="str">
        <f>'All Running Order'!BZ5</f>
        <v>-</v>
      </c>
      <c r="CB5" s="12" t="str">
        <f>'All Running Order'!CA5</f>
        <v/>
      </c>
      <c r="CC5" s="12" t="str">
        <f>'All Running Order'!CB5</f>
        <v>-</v>
      </c>
      <c r="CD5" s="12" t="str">
        <f>'All Running Order'!CC5</f>
        <v/>
      </c>
      <c r="CE5" s="12" t="str">
        <f>'All Running Order'!CD5</f>
        <v>-</v>
      </c>
      <c r="CF5" s="12" t="str">
        <f>'All Running Order'!CE5</f>
        <v/>
      </c>
      <c r="CG5" s="12" t="str">
        <f>'All Running Order'!CF5</f>
        <v>-</v>
      </c>
      <c r="CH5" s="12" t="str">
        <f>'All Running Order'!CG5</f>
        <v/>
      </c>
      <c r="CI5" s="12" t="str">
        <f>'All Running Order'!CH5</f>
        <v>-</v>
      </c>
      <c r="CJ5" s="12" t="str">
        <f>'All Running Order'!CI5</f>
        <v xml:space="preserve"> </v>
      </c>
      <c r="CK5" s="12" t="str">
        <f>'All Running Order'!CJ5</f>
        <v>-</v>
      </c>
      <c r="CL5" s="12" t="str">
        <f>'All Running Order'!CK5</f>
        <v xml:space="preserve"> </v>
      </c>
      <c r="CM5" s="12" t="str">
        <f>'All Running Order'!CL5</f>
        <v>8</v>
      </c>
      <c r="CN5" s="12" t="str">
        <f>'All Running Order'!CM5</f>
        <v xml:space="preserve"> </v>
      </c>
      <c r="CO5" s="12" t="str">
        <f>'All Running Order'!CN5</f>
        <v xml:space="preserve"> </v>
      </c>
    </row>
    <row r="6" spans="1:93" s="3" customFormat="1" x14ac:dyDescent="0.2">
      <c r="A6" s="3" t="str">
        <f t="shared" si="4"/>
        <v>Club-B6</v>
      </c>
      <c r="B6" s="3" t="str">
        <f>IF(N6=Constants!$D$2,CONCATENATE(N6,BT6),IF(N6=Constants!$D$3,CONCATENATE(N6,CB6),""))</f>
        <v>Clubman12</v>
      </c>
      <c r="C6" s="12">
        <f>'All Running Order'!B6</f>
        <v>3</v>
      </c>
      <c r="D6" s="21" t="str">
        <f>'All Running Order'!C6</f>
        <v>Nelly Danel</v>
      </c>
      <c r="E6" s="21">
        <f>'All Running Order'!D6</f>
        <v>0</v>
      </c>
      <c r="F6" s="21" t="str">
        <f>'All Running Order'!E6</f>
        <v>Ibex</v>
      </c>
      <c r="G6" s="12">
        <f>'All Running Order'!F6</f>
        <v>1400</v>
      </c>
      <c r="H6" s="12" t="str">
        <f>'All Running Order'!G6</f>
        <v>Live</v>
      </c>
      <c r="I6" s="12">
        <f>'All Running Order'!H6</f>
        <v>0</v>
      </c>
      <c r="J6" s="12">
        <f>'All Running Order'!I6</f>
        <v>0</v>
      </c>
      <c r="K6" s="12">
        <f>'All Running Order'!J6</f>
        <v>0</v>
      </c>
      <c r="L6" s="12"/>
      <c r="M6" s="12" t="str">
        <f>'All Running Order'!L6</f>
        <v>Ret/NS</v>
      </c>
      <c r="N6" s="12" t="str">
        <f>'All Running Order'!M6</f>
        <v>Clubman</v>
      </c>
      <c r="O6" s="12" t="str">
        <f>'All Running Order'!N6</f>
        <v>Club-B</v>
      </c>
      <c r="P6" s="12">
        <f>'All Running Order'!O6</f>
        <v>8</v>
      </c>
      <c r="Q6" s="12">
        <f>'All Running Order'!P6</f>
        <v>12</v>
      </c>
      <c r="R6" s="12">
        <f>'All Running Order'!Q6</f>
        <v>12</v>
      </c>
      <c r="S6" s="12">
        <f>'All Running Order'!R6</f>
        <v>12</v>
      </c>
      <c r="T6" s="12">
        <f>'All Running Order'!S6</f>
        <v>12</v>
      </c>
      <c r="U6" s="12">
        <f>'All Running Order'!T6</f>
        <v>12</v>
      </c>
      <c r="V6" s="12">
        <f>'All Running Order'!U6</f>
        <v>12</v>
      </c>
      <c r="W6" s="12">
        <f>'All Running Order'!V6</f>
        <v>7</v>
      </c>
      <c r="X6" s="12">
        <f>'All Running Order'!W6</f>
        <v>0</v>
      </c>
      <c r="Y6" s="12">
        <f>'All Running Order'!X6</f>
        <v>0</v>
      </c>
      <c r="Z6" s="12">
        <f>'All Running Order'!Y6</f>
        <v>1000</v>
      </c>
      <c r="AA6" s="12">
        <f>'All Running Order'!Z6</f>
        <v>0</v>
      </c>
      <c r="AB6" s="12">
        <f>'All Running Order'!AA6</f>
        <v>0</v>
      </c>
      <c r="AC6" s="12">
        <f>'All Running Order'!AB6</f>
        <v>0</v>
      </c>
      <c r="AD6" s="12">
        <f>'All Running Order'!AC6</f>
        <v>0</v>
      </c>
      <c r="AE6" s="12">
        <f>'All Running Order'!AD6</f>
        <v>0</v>
      </c>
      <c r="AF6" s="12">
        <f>'All Running Order'!AE6</f>
        <v>0</v>
      </c>
      <c r="AG6" s="12">
        <f>'All Running Order'!AF6</f>
        <v>0</v>
      </c>
      <c r="AH6" s="12">
        <f>'All Running Order'!AG6</f>
        <v>0</v>
      </c>
      <c r="AI6" s="12">
        <f>'All Running Order'!AH6</f>
        <v>0</v>
      </c>
      <c r="AJ6" s="12">
        <f>'All Running Order'!AI6</f>
        <v>0</v>
      </c>
      <c r="AK6" s="12">
        <f>'All Running Order'!AJ6</f>
        <v>0</v>
      </c>
      <c r="AL6" s="12">
        <f>'All Running Order'!AK6</f>
        <v>1000</v>
      </c>
      <c r="AM6" s="12">
        <f>'All Running Order'!AL6</f>
        <v>0</v>
      </c>
      <c r="AN6" s="12">
        <f>'All Running Order'!AM6</f>
        <v>0</v>
      </c>
      <c r="AO6" s="12">
        <f>'All Running Order'!AN6</f>
        <v>0</v>
      </c>
      <c r="AP6" s="12">
        <f>'All Running Order'!AO6</f>
        <v>0</v>
      </c>
      <c r="AQ6" s="12">
        <f>'All Running Order'!AP6</f>
        <v>0</v>
      </c>
      <c r="AR6" s="12">
        <f>'All Running Order'!AQ6</f>
        <v>0</v>
      </c>
      <c r="AS6" s="12">
        <f>'All Running Order'!AR6</f>
        <v>0</v>
      </c>
      <c r="AT6" s="12">
        <f>'All Running Order'!AS6</f>
        <v>0</v>
      </c>
      <c r="AU6" s="12">
        <f>'All Running Order'!AT6</f>
        <v>0</v>
      </c>
      <c r="AV6" s="12">
        <f>'All Running Order'!AU6</f>
        <v>0</v>
      </c>
      <c r="AW6" s="12">
        <f>'All Running Order'!AV6</f>
        <v>0</v>
      </c>
      <c r="AX6" s="12">
        <f>'All Running Order'!AW6</f>
        <v>1000</v>
      </c>
      <c r="AY6" s="12">
        <f>'All Running Order'!AX6</f>
        <v>0</v>
      </c>
      <c r="AZ6" s="12">
        <f>'All Running Order'!AY6</f>
        <v>0</v>
      </c>
      <c r="BA6" s="12">
        <f>'All Running Order'!AZ6</f>
        <v>0</v>
      </c>
      <c r="BB6" s="12">
        <f>'All Running Order'!BA6</f>
        <v>0</v>
      </c>
      <c r="BC6" s="12">
        <f>'All Running Order'!BB6</f>
        <v>0</v>
      </c>
      <c r="BD6" s="12">
        <f>'All Running Order'!BC6</f>
        <v>0</v>
      </c>
      <c r="BE6" s="12">
        <f>'All Running Order'!BD6</f>
        <v>0</v>
      </c>
      <c r="BF6" s="12">
        <f>'All Running Order'!BE6</f>
        <v>0</v>
      </c>
      <c r="BG6" s="12">
        <f>'All Running Order'!BF6</f>
        <v>0</v>
      </c>
      <c r="BH6" s="12">
        <f>'All Running Order'!BG6</f>
        <v>0</v>
      </c>
      <c r="BI6" s="12">
        <f>'All Running Order'!BH6</f>
        <v>0</v>
      </c>
      <c r="BJ6" s="12">
        <f>'All Running Order'!BI6</f>
        <v>1000</v>
      </c>
      <c r="BK6" s="12">
        <f>'All Running Order'!BJ6</f>
        <v>32</v>
      </c>
      <c r="BL6" s="12">
        <f>'All Running Order'!BK6</f>
        <v>31</v>
      </c>
      <c r="BM6" s="12">
        <f>'All Running Order'!BL6</f>
        <v>32</v>
      </c>
      <c r="BN6" s="12">
        <f>'All Running Order'!BM6</f>
        <v>32</v>
      </c>
      <c r="BO6" s="12">
        <f>'All Running Order'!BN6</f>
        <v>31</v>
      </c>
      <c r="BP6" s="12">
        <f>'All Running Order'!BO6</f>
        <v>31</v>
      </c>
      <c r="BQ6" s="12">
        <f>'All Running Order'!BP6</f>
        <v>31</v>
      </c>
      <c r="BR6" s="12">
        <f>'All Running Order'!BQ6</f>
        <v>31</v>
      </c>
      <c r="BS6" s="12" t="str">
        <f>'All Running Order'!BR6</f>
        <v>-</v>
      </c>
      <c r="BT6" s="12" t="str">
        <f>'All Running Order'!BS6</f>
        <v/>
      </c>
      <c r="BU6" s="12" t="str">
        <f>'All Running Order'!BT6</f>
        <v>-</v>
      </c>
      <c r="BV6" s="12" t="str">
        <f>'All Running Order'!BU6</f>
        <v/>
      </c>
      <c r="BW6" s="12" t="str">
        <f>'All Running Order'!BV6</f>
        <v>-</v>
      </c>
      <c r="BX6" s="12" t="str">
        <f>'All Running Order'!BW6</f>
        <v/>
      </c>
      <c r="BY6" s="12" t="str">
        <f>'All Running Order'!BX6</f>
        <v>-</v>
      </c>
      <c r="BZ6" s="12" t="str">
        <f>'All Running Order'!BY6</f>
        <v/>
      </c>
      <c r="CA6" s="12">
        <f>'All Running Order'!BZ6</f>
        <v>32</v>
      </c>
      <c r="CB6" s="12">
        <f>'All Running Order'!CA6</f>
        <v>12</v>
      </c>
      <c r="CC6" s="12" t="str">
        <f>'All Running Order'!CB6</f>
        <v>-</v>
      </c>
      <c r="CD6" s="12" t="str">
        <f>'All Running Order'!CC6</f>
        <v/>
      </c>
      <c r="CE6" s="12">
        <f>'All Running Order'!CD6</f>
        <v>32</v>
      </c>
      <c r="CF6" s="12">
        <f>'All Running Order'!CE6</f>
        <v>6</v>
      </c>
      <c r="CG6" s="12" t="str">
        <f>'All Running Order'!CF6</f>
        <v>-</v>
      </c>
      <c r="CH6" s="12" t="str">
        <f>'All Running Order'!CG6</f>
        <v/>
      </c>
      <c r="CI6" s="12" t="str">
        <f>'All Running Order'!CH6</f>
        <v>-</v>
      </c>
      <c r="CJ6" s="12" t="str">
        <f>'All Running Order'!CI6</f>
        <v xml:space="preserve"> </v>
      </c>
      <c r="CK6" s="12">
        <f>'All Running Order'!CJ6</f>
        <v>32</v>
      </c>
      <c r="CL6" s="12">
        <f>'All Running Order'!CK6</f>
        <v>19</v>
      </c>
      <c r="CM6" s="12" t="str">
        <f>'All Running Order'!CL6</f>
        <v>6</v>
      </c>
      <c r="CN6" s="12">
        <f>'All Running Order'!CM6</f>
        <v>19</v>
      </c>
      <c r="CO6" s="12" t="str">
        <f>'All Running Order'!CN6</f>
        <v xml:space="preserve"> </v>
      </c>
    </row>
    <row r="7" spans="1:93" s="3" customFormat="1" x14ac:dyDescent="0.2">
      <c r="A7" s="3" t="str">
        <f t="shared" si="4"/>
        <v>Club-N1</v>
      </c>
      <c r="B7" s="3" t="str">
        <f>IF(N7=Constants!$D$2,CONCATENATE(N7,BT7),IF(N7=Constants!$D$3,CONCATENATE(N7,CB7),""))</f>
        <v>Clubman3</v>
      </c>
      <c r="C7" s="12">
        <f>'All Running Order'!B7</f>
        <v>4</v>
      </c>
      <c r="D7" s="21" t="str">
        <f>'All Running Order'!C7</f>
        <v>Ricky P-M</v>
      </c>
      <c r="E7" s="21">
        <f>'All Running Order'!D7</f>
        <v>0</v>
      </c>
      <c r="F7" s="21" t="str">
        <f>'All Running Order'!E7</f>
        <v>Kincraft</v>
      </c>
      <c r="G7" s="12">
        <f>'All Running Order'!F7</f>
        <v>1650</v>
      </c>
      <c r="H7" s="12" t="str">
        <f>'All Running Order'!G7</f>
        <v>Live</v>
      </c>
      <c r="I7" s="12">
        <f>'All Running Order'!H7</f>
        <v>0</v>
      </c>
      <c r="J7" s="12">
        <f>'All Running Order'!I7</f>
        <v>0</v>
      </c>
      <c r="K7" s="12">
        <f>'All Running Order'!J7</f>
        <v>0</v>
      </c>
      <c r="L7" s="12"/>
      <c r="M7" s="12">
        <f>'All Running Order'!L7</f>
        <v>0</v>
      </c>
      <c r="N7" s="12" t="str">
        <f>'All Running Order'!M7</f>
        <v>Clubman</v>
      </c>
      <c r="O7" s="12" t="str">
        <f>'All Running Order'!N7</f>
        <v>Club-N</v>
      </c>
      <c r="P7" s="12">
        <f>'All Running Order'!O7</f>
        <v>4</v>
      </c>
      <c r="Q7" s="12">
        <f>'All Running Order'!P7</f>
        <v>7</v>
      </c>
      <c r="R7" s="12">
        <f>'All Running Order'!Q7</f>
        <v>6</v>
      </c>
      <c r="S7" s="12">
        <f>'All Running Order'!R7</f>
        <v>4</v>
      </c>
      <c r="T7" s="12">
        <f>'All Running Order'!S7</f>
        <v>3</v>
      </c>
      <c r="U7" s="12">
        <f>'All Running Order'!T7</f>
        <v>4</v>
      </c>
      <c r="V7" s="12">
        <f>'All Running Order'!U7</f>
        <v>2</v>
      </c>
      <c r="W7" s="12">
        <f>'All Running Order'!V7</f>
        <v>7</v>
      </c>
      <c r="X7" s="12">
        <f>'All Running Order'!W7</f>
        <v>0</v>
      </c>
      <c r="Y7" s="12">
        <f>'All Running Order'!X7</f>
        <v>0</v>
      </c>
      <c r="Z7" s="12">
        <f>'All Running Order'!Y7</f>
        <v>37</v>
      </c>
      <c r="AA7" s="12">
        <f>'All Running Order'!Z7</f>
        <v>3</v>
      </c>
      <c r="AB7" s="12">
        <f>'All Running Order'!AA7</f>
        <v>4</v>
      </c>
      <c r="AC7" s="12">
        <f>'All Running Order'!AB7</f>
        <v>3</v>
      </c>
      <c r="AD7" s="12">
        <f>'All Running Order'!AC7</f>
        <v>5</v>
      </c>
      <c r="AE7" s="12">
        <f>'All Running Order'!AD7</f>
        <v>3</v>
      </c>
      <c r="AF7" s="12">
        <f>'All Running Order'!AE7</f>
        <v>5</v>
      </c>
      <c r="AG7" s="12">
        <f>'All Running Order'!AF7</f>
        <v>4</v>
      </c>
      <c r="AH7" s="12">
        <f>'All Running Order'!AG7</f>
        <v>3</v>
      </c>
      <c r="AI7" s="12">
        <f>'All Running Order'!AH7</f>
        <v>0</v>
      </c>
      <c r="AJ7" s="12">
        <f>'All Running Order'!AI7</f>
        <v>0</v>
      </c>
      <c r="AK7" s="12">
        <f>'All Running Order'!AJ7</f>
        <v>30</v>
      </c>
      <c r="AL7" s="12">
        <f>'All Running Order'!AK7</f>
        <v>67</v>
      </c>
      <c r="AM7" s="12">
        <f>'All Running Order'!AL7</f>
        <v>0</v>
      </c>
      <c r="AN7" s="12">
        <f>'All Running Order'!AM7</f>
        <v>5</v>
      </c>
      <c r="AO7" s="12">
        <f>'All Running Order'!AN7</f>
        <v>3</v>
      </c>
      <c r="AP7" s="12">
        <f>'All Running Order'!AO7</f>
        <v>5</v>
      </c>
      <c r="AQ7" s="12">
        <f>'All Running Order'!AP7</f>
        <v>4</v>
      </c>
      <c r="AR7" s="12">
        <f>'All Running Order'!AQ7</f>
        <v>5</v>
      </c>
      <c r="AS7" s="12">
        <f>'All Running Order'!AR7</f>
        <v>3</v>
      </c>
      <c r="AT7" s="12">
        <f>'All Running Order'!AS7</f>
        <v>4</v>
      </c>
      <c r="AU7" s="12">
        <f>'All Running Order'!AT7</f>
        <v>0</v>
      </c>
      <c r="AV7" s="12">
        <f>'All Running Order'!AU7</f>
        <v>0</v>
      </c>
      <c r="AW7" s="12">
        <f>'All Running Order'!AV7</f>
        <v>29</v>
      </c>
      <c r="AX7" s="12">
        <f>'All Running Order'!AW7</f>
        <v>96</v>
      </c>
      <c r="AY7" s="12">
        <f>'All Running Order'!AX7</f>
        <v>0</v>
      </c>
      <c r="AZ7" s="12">
        <f>'All Running Order'!AY7</f>
        <v>0</v>
      </c>
      <c r="BA7" s="12">
        <f>'All Running Order'!AZ7</f>
        <v>0</v>
      </c>
      <c r="BB7" s="12">
        <f>'All Running Order'!BA7</f>
        <v>0</v>
      </c>
      <c r="BC7" s="12">
        <f>'All Running Order'!BB7</f>
        <v>0</v>
      </c>
      <c r="BD7" s="12">
        <f>'All Running Order'!BC7</f>
        <v>0</v>
      </c>
      <c r="BE7" s="12">
        <f>'All Running Order'!BD7</f>
        <v>0</v>
      </c>
      <c r="BF7" s="12">
        <f>'All Running Order'!BE7</f>
        <v>0</v>
      </c>
      <c r="BG7" s="12">
        <f>'All Running Order'!BF7</f>
        <v>0</v>
      </c>
      <c r="BH7" s="12">
        <f>'All Running Order'!BG7</f>
        <v>0</v>
      </c>
      <c r="BI7" s="12">
        <f>'All Running Order'!BH7</f>
        <v>0</v>
      </c>
      <c r="BJ7" s="12">
        <f>'All Running Order'!BI7</f>
        <v>96</v>
      </c>
      <c r="BK7" s="12">
        <f>'All Running Order'!BJ7</f>
        <v>19</v>
      </c>
      <c r="BL7" s="12">
        <f>'All Running Order'!BK7</f>
        <v>18</v>
      </c>
      <c r="BM7" s="12">
        <f>'All Running Order'!BL7</f>
        <v>19</v>
      </c>
      <c r="BN7" s="12">
        <f>'All Running Order'!BM7</f>
        <v>19</v>
      </c>
      <c r="BO7" s="12">
        <f>'All Running Order'!BN7</f>
        <v>19</v>
      </c>
      <c r="BP7" s="12">
        <f>'All Running Order'!BO7</f>
        <v>18</v>
      </c>
      <c r="BQ7" s="12">
        <f>'All Running Order'!BP7</f>
        <v>19</v>
      </c>
      <c r="BR7" s="12">
        <f>'All Running Order'!BQ7</f>
        <v>19</v>
      </c>
      <c r="BS7" s="12" t="str">
        <f>'All Running Order'!BR7</f>
        <v>-</v>
      </c>
      <c r="BT7" s="12" t="str">
        <f>'All Running Order'!BS7</f>
        <v/>
      </c>
      <c r="BU7" s="12" t="str">
        <f>'All Running Order'!BT7</f>
        <v>-</v>
      </c>
      <c r="BV7" s="12" t="str">
        <f>'All Running Order'!BU7</f>
        <v/>
      </c>
      <c r="BW7" s="12" t="str">
        <f>'All Running Order'!BV7</f>
        <v>-</v>
      </c>
      <c r="BX7" s="12" t="str">
        <f>'All Running Order'!BW7</f>
        <v/>
      </c>
      <c r="BY7" s="12" t="str">
        <f>'All Running Order'!BX7</f>
        <v>-</v>
      </c>
      <c r="BZ7" s="12" t="str">
        <f>'All Running Order'!BY7</f>
        <v/>
      </c>
      <c r="CA7" s="12">
        <f>'All Running Order'!BZ7</f>
        <v>19</v>
      </c>
      <c r="CB7" s="12">
        <f>'All Running Order'!CA7</f>
        <v>3</v>
      </c>
      <c r="CC7" s="12" t="str">
        <f>'All Running Order'!CB7</f>
        <v>-</v>
      </c>
      <c r="CD7" s="12" t="str">
        <f>'All Running Order'!CC7</f>
        <v/>
      </c>
      <c r="CE7" s="12" t="str">
        <f>'All Running Order'!CD7</f>
        <v>-</v>
      </c>
      <c r="CF7" s="12" t="str">
        <f>'All Running Order'!CE7</f>
        <v/>
      </c>
      <c r="CG7" s="12">
        <f>'All Running Order'!CF7</f>
        <v>19</v>
      </c>
      <c r="CH7" s="12">
        <f>'All Running Order'!CG7</f>
        <v>1</v>
      </c>
      <c r="CI7" s="12" t="str">
        <f>'All Running Order'!CH7</f>
        <v>-</v>
      </c>
      <c r="CJ7" s="12" t="str">
        <f>'All Running Order'!CI7</f>
        <v xml:space="preserve"> </v>
      </c>
      <c r="CK7" s="12">
        <f>'All Running Order'!CJ7</f>
        <v>19</v>
      </c>
      <c r="CL7" s="12">
        <f>'All Running Order'!CK7</f>
        <v>9</v>
      </c>
      <c r="CM7" s="12" t="str">
        <f>'All Running Order'!CL7</f>
        <v>1</v>
      </c>
      <c r="CN7" s="12">
        <f>'All Running Order'!CM7</f>
        <v>9</v>
      </c>
      <c r="CO7" s="12" t="str">
        <f>'All Running Order'!CN7</f>
        <v xml:space="preserve"> </v>
      </c>
    </row>
    <row r="8" spans="1:93" s="3" customFormat="1" x14ac:dyDescent="0.2">
      <c r="A8" s="3" t="str">
        <f t="shared" si="4"/>
        <v>Red6</v>
      </c>
      <c r="B8" s="3" t="str">
        <f>IF(N8=Constants!$D$2,CONCATENATE(N8,BT8),IF(N8=Constants!$D$3,CONCATENATE(N8,CB8),""))</f>
        <v>National7</v>
      </c>
      <c r="C8" s="12">
        <f>'All Running Order'!B8</f>
        <v>5</v>
      </c>
      <c r="D8" s="21" t="str">
        <f>'All Running Order'!C8</f>
        <v>Mark Howse</v>
      </c>
      <c r="E8" s="21">
        <f>'All Running Order'!D8</f>
        <v>0</v>
      </c>
      <c r="F8" s="21" t="str">
        <f>'All Running Order'!E8</f>
        <v>Impunity</v>
      </c>
      <c r="G8" s="12">
        <f>'All Running Order'!F8</f>
        <v>1200</v>
      </c>
      <c r="H8" s="12" t="str">
        <f>'All Running Order'!G8</f>
        <v>Live</v>
      </c>
      <c r="I8" s="12">
        <f>'All Running Order'!H8</f>
        <v>0</v>
      </c>
      <c r="J8" s="12">
        <f>'All Running Order'!I8</f>
        <v>0</v>
      </c>
      <c r="K8" s="12">
        <f>'All Running Order'!J8</f>
        <v>0</v>
      </c>
      <c r="L8" s="12"/>
      <c r="M8" s="12">
        <f>'All Running Order'!L8</f>
        <v>0</v>
      </c>
      <c r="N8" s="12" t="str">
        <f>'All Running Order'!M8</f>
        <v>National</v>
      </c>
      <c r="O8" s="12" t="str">
        <f>'All Running Order'!N8</f>
        <v>Red</v>
      </c>
      <c r="P8" s="12">
        <f>'All Running Order'!O8</f>
        <v>2</v>
      </c>
      <c r="Q8" s="12">
        <f>'All Running Order'!P8</f>
        <v>3</v>
      </c>
      <c r="R8" s="12">
        <f>'All Running Order'!Q8</f>
        <v>5</v>
      </c>
      <c r="S8" s="12">
        <f>'All Running Order'!R8</f>
        <v>0</v>
      </c>
      <c r="T8" s="12">
        <f>'All Running Order'!S8</f>
        <v>2</v>
      </c>
      <c r="U8" s="12">
        <f>'All Running Order'!T8</f>
        <v>5</v>
      </c>
      <c r="V8" s="12">
        <f>'All Running Order'!U8</f>
        <v>2</v>
      </c>
      <c r="W8" s="12">
        <f>'All Running Order'!V8</f>
        <v>2</v>
      </c>
      <c r="X8" s="12">
        <f>'All Running Order'!W8</f>
        <v>0</v>
      </c>
      <c r="Y8" s="12">
        <f>'All Running Order'!X8</f>
        <v>0</v>
      </c>
      <c r="Z8" s="12">
        <f>'All Running Order'!Y8</f>
        <v>21</v>
      </c>
      <c r="AA8" s="12">
        <f>'All Running Order'!Z8</f>
        <v>4</v>
      </c>
      <c r="AB8" s="12">
        <f>'All Running Order'!AA8</f>
        <v>4</v>
      </c>
      <c r="AC8" s="12">
        <f>'All Running Order'!AB8</f>
        <v>1</v>
      </c>
      <c r="AD8" s="12">
        <f>'All Running Order'!AC8</f>
        <v>3</v>
      </c>
      <c r="AE8" s="12">
        <f>'All Running Order'!AD8</f>
        <v>2</v>
      </c>
      <c r="AF8" s="12">
        <f>'All Running Order'!AE8</f>
        <v>0</v>
      </c>
      <c r="AG8" s="12">
        <f>'All Running Order'!AF8</f>
        <v>3</v>
      </c>
      <c r="AH8" s="12">
        <f>'All Running Order'!AG8</f>
        <v>4</v>
      </c>
      <c r="AI8" s="12">
        <f>'All Running Order'!AH8</f>
        <v>0</v>
      </c>
      <c r="AJ8" s="12">
        <f>'All Running Order'!AI8</f>
        <v>0</v>
      </c>
      <c r="AK8" s="12">
        <f>'All Running Order'!AJ8</f>
        <v>21</v>
      </c>
      <c r="AL8" s="12">
        <f>'All Running Order'!AK8</f>
        <v>42</v>
      </c>
      <c r="AM8" s="12">
        <f>'All Running Order'!AL8</f>
        <v>0</v>
      </c>
      <c r="AN8" s="12">
        <f>'All Running Order'!AM8</f>
        <v>4</v>
      </c>
      <c r="AO8" s="12">
        <f>'All Running Order'!AN8</f>
        <v>3</v>
      </c>
      <c r="AP8" s="12">
        <f>'All Running Order'!AO8</f>
        <v>0</v>
      </c>
      <c r="AQ8" s="12">
        <f>'All Running Order'!AP8</f>
        <v>3</v>
      </c>
      <c r="AR8" s="12">
        <f>'All Running Order'!AQ8</f>
        <v>0</v>
      </c>
      <c r="AS8" s="12">
        <f>'All Running Order'!AR8</f>
        <v>0</v>
      </c>
      <c r="AT8" s="12">
        <f>'All Running Order'!AS8</f>
        <v>4</v>
      </c>
      <c r="AU8" s="12">
        <f>'All Running Order'!AT8</f>
        <v>0</v>
      </c>
      <c r="AV8" s="12">
        <f>'All Running Order'!AU8</f>
        <v>0</v>
      </c>
      <c r="AW8" s="12">
        <f>'All Running Order'!AV8</f>
        <v>14</v>
      </c>
      <c r="AX8" s="12">
        <f>'All Running Order'!AW8</f>
        <v>56</v>
      </c>
      <c r="AY8" s="12">
        <f>'All Running Order'!AX8</f>
        <v>0</v>
      </c>
      <c r="AZ8" s="12">
        <f>'All Running Order'!AY8</f>
        <v>0</v>
      </c>
      <c r="BA8" s="12">
        <f>'All Running Order'!AZ8</f>
        <v>0</v>
      </c>
      <c r="BB8" s="12">
        <f>'All Running Order'!BA8</f>
        <v>0</v>
      </c>
      <c r="BC8" s="12">
        <f>'All Running Order'!BB8</f>
        <v>0</v>
      </c>
      <c r="BD8" s="12">
        <f>'All Running Order'!BC8</f>
        <v>0</v>
      </c>
      <c r="BE8" s="12">
        <f>'All Running Order'!BD8</f>
        <v>0</v>
      </c>
      <c r="BF8" s="12">
        <f>'All Running Order'!BE8</f>
        <v>0</v>
      </c>
      <c r="BG8" s="12">
        <f>'All Running Order'!BF8</f>
        <v>0</v>
      </c>
      <c r="BH8" s="12">
        <f>'All Running Order'!BG8</f>
        <v>0</v>
      </c>
      <c r="BI8" s="12">
        <f>'All Running Order'!BH8</f>
        <v>0</v>
      </c>
      <c r="BJ8" s="12">
        <f>'All Running Order'!BI8</f>
        <v>56</v>
      </c>
      <c r="BK8" s="12">
        <f>'All Running Order'!BJ8</f>
        <v>8</v>
      </c>
      <c r="BL8" s="12">
        <f>'All Running Order'!BK8</f>
        <v>8</v>
      </c>
      <c r="BM8" s="12">
        <f>'All Running Order'!BL8</f>
        <v>7</v>
      </c>
      <c r="BN8" s="12">
        <f>'All Running Order'!BM8</f>
        <v>7</v>
      </c>
      <c r="BO8" s="12">
        <f>'All Running Order'!BN8</f>
        <v>7</v>
      </c>
      <c r="BP8" s="12">
        <f>'All Running Order'!BO8</f>
        <v>8</v>
      </c>
      <c r="BQ8" s="12">
        <f>'All Running Order'!BP8</f>
        <v>7</v>
      </c>
      <c r="BR8" s="12">
        <f>'All Running Order'!BQ8</f>
        <v>7</v>
      </c>
      <c r="BS8" s="12">
        <f>'All Running Order'!BR8</f>
        <v>7</v>
      </c>
      <c r="BT8" s="12">
        <f>'All Running Order'!BS8</f>
        <v>7</v>
      </c>
      <c r="BU8" s="12">
        <f>'All Running Order'!BT8</f>
        <v>7</v>
      </c>
      <c r="BV8" s="12">
        <f>'All Running Order'!BU8</f>
        <v>6</v>
      </c>
      <c r="BW8" s="12" t="str">
        <f>'All Running Order'!BV8</f>
        <v>-</v>
      </c>
      <c r="BX8" s="12" t="str">
        <f>'All Running Order'!BW8</f>
        <v/>
      </c>
      <c r="BY8" s="12" t="str">
        <f>'All Running Order'!BX8</f>
        <v>-</v>
      </c>
      <c r="BZ8" s="12" t="str">
        <f>'All Running Order'!BY8</f>
        <v/>
      </c>
      <c r="CA8" s="12" t="str">
        <f>'All Running Order'!BZ8</f>
        <v>-</v>
      </c>
      <c r="CB8" s="12" t="str">
        <f>'All Running Order'!CA8</f>
        <v/>
      </c>
      <c r="CC8" s="12" t="str">
        <f>'All Running Order'!CB8</f>
        <v>-</v>
      </c>
      <c r="CD8" s="12" t="str">
        <f>'All Running Order'!CC8</f>
        <v/>
      </c>
      <c r="CE8" s="12" t="str">
        <f>'All Running Order'!CD8</f>
        <v>-</v>
      </c>
      <c r="CF8" s="12" t="str">
        <f>'All Running Order'!CE8</f>
        <v/>
      </c>
      <c r="CG8" s="12" t="str">
        <f>'All Running Order'!CF8</f>
        <v>-</v>
      </c>
      <c r="CH8" s="12" t="str">
        <f>'All Running Order'!CG8</f>
        <v/>
      </c>
      <c r="CI8" s="12" t="str">
        <f>'All Running Order'!CH8</f>
        <v>-</v>
      </c>
      <c r="CJ8" s="12" t="str">
        <f>'All Running Order'!CI8</f>
        <v xml:space="preserve"> </v>
      </c>
      <c r="CK8" s="12">
        <f>'All Running Order'!CJ8</f>
        <v>7</v>
      </c>
      <c r="CL8" s="12">
        <f>'All Running Order'!CK8</f>
        <v>1</v>
      </c>
      <c r="CM8" s="12" t="str">
        <f>'All Running Order'!CL8</f>
        <v>6</v>
      </c>
      <c r="CN8" s="12">
        <f>'All Running Order'!CM8</f>
        <v>1</v>
      </c>
      <c r="CO8" s="12" t="str">
        <f>'All Running Order'!CN8</f>
        <v xml:space="preserve"> </v>
      </c>
    </row>
    <row r="9" spans="1:93" s="3" customFormat="1" x14ac:dyDescent="0.2">
      <c r="A9" s="3" t="str">
        <f t="shared" si="4"/>
        <v>Club-B4</v>
      </c>
      <c r="B9" s="3" t="str">
        <f>IF(N9=Constants!$D$2,CONCATENATE(N9,BT9),IF(N9=Constants!$D$3,CONCATENATE(N9,CB9),""))</f>
        <v>Clubman7</v>
      </c>
      <c r="C9" s="12">
        <f>'All Running Order'!B9</f>
        <v>6</v>
      </c>
      <c r="D9" s="21" t="str">
        <f>'All Running Order'!C9</f>
        <v>Tim Mann</v>
      </c>
      <c r="E9" s="21">
        <f>'All Running Order'!D9</f>
        <v>0</v>
      </c>
      <c r="F9" s="21" t="str">
        <f>'All Running Order'!E9</f>
        <v>Concordish</v>
      </c>
      <c r="G9" s="12">
        <f>'All Running Order'!F9</f>
        <v>1340</v>
      </c>
      <c r="H9" s="12" t="str">
        <f>'All Running Order'!G9</f>
        <v>Live</v>
      </c>
      <c r="I9" s="12">
        <f>'All Running Order'!H9</f>
        <v>0</v>
      </c>
      <c r="J9" s="12">
        <f>'All Running Order'!I9</f>
        <v>0</v>
      </c>
      <c r="K9" s="12">
        <f>'All Running Order'!J9</f>
        <v>0</v>
      </c>
      <c r="L9" s="12"/>
      <c r="M9" s="12">
        <f>'All Running Order'!L9</f>
        <v>0</v>
      </c>
      <c r="N9" s="12" t="str">
        <f>'All Running Order'!M9</f>
        <v>Clubman</v>
      </c>
      <c r="O9" s="12" t="str">
        <f>'All Running Order'!N9</f>
        <v>Club-B</v>
      </c>
      <c r="P9" s="12">
        <f>'All Running Order'!O9</f>
        <v>7</v>
      </c>
      <c r="Q9" s="12">
        <f>'All Running Order'!P9</f>
        <v>8</v>
      </c>
      <c r="R9" s="12">
        <f>'All Running Order'!Q9</f>
        <v>7</v>
      </c>
      <c r="S9" s="12">
        <f>'All Running Order'!R9</f>
        <v>7</v>
      </c>
      <c r="T9" s="12">
        <f>'All Running Order'!S9</f>
        <v>5</v>
      </c>
      <c r="U9" s="12">
        <f>'All Running Order'!T9</f>
        <v>8</v>
      </c>
      <c r="V9" s="12">
        <f>'All Running Order'!U9</f>
        <v>6</v>
      </c>
      <c r="W9" s="12">
        <f>'All Running Order'!V9</f>
        <v>3</v>
      </c>
      <c r="X9" s="12">
        <f>'All Running Order'!W9</f>
        <v>0</v>
      </c>
      <c r="Y9" s="12">
        <f>'All Running Order'!X9</f>
        <v>0</v>
      </c>
      <c r="Z9" s="12">
        <f>'All Running Order'!Y9</f>
        <v>51</v>
      </c>
      <c r="AA9" s="12">
        <f>'All Running Order'!Z9</f>
        <v>6</v>
      </c>
      <c r="AB9" s="12">
        <f>'All Running Order'!AA9</f>
        <v>4</v>
      </c>
      <c r="AC9" s="12">
        <f>'All Running Order'!AB9</f>
        <v>7</v>
      </c>
      <c r="AD9" s="12">
        <f>'All Running Order'!AC9</f>
        <v>6</v>
      </c>
      <c r="AE9" s="12">
        <f>'All Running Order'!AD9</f>
        <v>8</v>
      </c>
      <c r="AF9" s="12">
        <f>'All Running Order'!AE9</f>
        <v>7</v>
      </c>
      <c r="AG9" s="12">
        <f>'All Running Order'!AF9</f>
        <v>4</v>
      </c>
      <c r="AH9" s="12">
        <f>'All Running Order'!AG9</f>
        <v>7</v>
      </c>
      <c r="AI9" s="12">
        <f>'All Running Order'!AH9</f>
        <v>0</v>
      </c>
      <c r="AJ9" s="12">
        <f>'All Running Order'!AI9</f>
        <v>0</v>
      </c>
      <c r="AK9" s="12">
        <f>'All Running Order'!AJ9</f>
        <v>49</v>
      </c>
      <c r="AL9" s="12">
        <f>'All Running Order'!AK9</f>
        <v>100</v>
      </c>
      <c r="AM9" s="12">
        <f>'All Running Order'!AL9</f>
        <v>8</v>
      </c>
      <c r="AN9" s="12">
        <f>'All Running Order'!AM9</f>
        <v>9</v>
      </c>
      <c r="AO9" s="12">
        <f>'All Running Order'!AN9</f>
        <v>8</v>
      </c>
      <c r="AP9" s="12">
        <f>'All Running Order'!AO9</f>
        <v>7</v>
      </c>
      <c r="AQ9" s="12">
        <f>'All Running Order'!AP9</f>
        <v>4</v>
      </c>
      <c r="AR9" s="12">
        <f>'All Running Order'!AQ9</f>
        <v>4</v>
      </c>
      <c r="AS9" s="12">
        <f>'All Running Order'!AR9</f>
        <v>4</v>
      </c>
      <c r="AT9" s="12">
        <f>'All Running Order'!AS9</f>
        <v>5</v>
      </c>
      <c r="AU9" s="12">
        <f>'All Running Order'!AT9</f>
        <v>0</v>
      </c>
      <c r="AV9" s="12">
        <f>'All Running Order'!AU9</f>
        <v>0</v>
      </c>
      <c r="AW9" s="12">
        <f>'All Running Order'!AV9</f>
        <v>49</v>
      </c>
      <c r="AX9" s="12">
        <f>'All Running Order'!AW9</f>
        <v>149</v>
      </c>
      <c r="AY9" s="12">
        <f>'All Running Order'!AX9</f>
        <v>0</v>
      </c>
      <c r="AZ9" s="12">
        <f>'All Running Order'!AY9</f>
        <v>0</v>
      </c>
      <c r="BA9" s="12">
        <f>'All Running Order'!AZ9</f>
        <v>0</v>
      </c>
      <c r="BB9" s="12">
        <f>'All Running Order'!BA9</f>
        <v>0</v>
      </c>
      <c r="BC9" s="12">
        <f>'All Running Order'!BB9</f>
        <v>0</v>
      </c>
      <c r="BD9" s="12">
        <f>'All Running Order'!BC9</f>
        <v>0</v>
      </c>
      <c r="BE9" s="12">
        <f>'All Running Order'!BD9</f>
        <v>0</v>
      </c>
      <c r="BF9" s="12">
        <f>'All Running Order'!BE9</f>
        <v>0</v>
      </c>
      <c r="BG9" s="12">
        <f>'All Running Order'!BF9</f>
        <v>0</v>
      </c>
      <c r="BH9" s="12">
        <f>'All Running Order'!BG9</f>
        <v>0</v>
      </c>
      <c r="BI9" s="12">
        <f>'All Running Order'!BH9</f>
        <v>0</v>
      </c>
      <c r="BJ9" s="12">
        <f>'All Running Order'!BI9</f>
        <v>149</v>
      </c>
      <c r="BK9" s="12">
        <f>'All Running Order'!BJ9</f>
        <v>24</v>
      </c>
      <c r="BL9" s="12">
        <f>'All Running Order'!BK9</f>
        <v>27</v>
      </c>
      <c r="BM9" s="12">
        <f>'All Running Order'!BL9</f>
        <v>27</v>
      </c>
      <c r="BN9" s="12">
        <f>'All Running Order'!BM9</f>
        <v>27</v>
      </c>
      <c r="BO9" s="12">
        <f>'All Running Order'!BN9</f>
        <v>24</v>
      </c>
      <c r="BP9" s="12">
        <f>'All Running Order'!BO9</f>
        <v>27</v>
      </c>
      <c r="BQ9" s="12">
        <f>'All Running Order'!BP9</f>
        <v>27</v>
      </c>
      <c r="BR9" s="12">
        <f>'All Running Order'!BQ9</f>
        <v>27</v>
      </c>
      <c r="BS9" s="12" t="str">
        <f>'All Running Order'!BR9</f>
        <v>-</v>
      </c>
      <c r="BT9" s="12" t="str">
        <f>'All Running Order'!BS9</f>
        <v/>
      </c>
      <c r="BU9" s="12" t="str">
        <f>'All Running Order'!BT9</f>
        <v>-</v>
      </c>
      <c r="BV9" s="12" t="str">
        <f>'All Running Order'!BU9</f>
        <v/>
      </c>
      <c r="BW9" s="12" t="str">
        <f>'All Running Order'!BV9</f>
        <v>-</v>
      </c>
      <c r="BX9" s="12" t="str">
        <f>'All Running Order'!BW9</f>
        <v/>
      </c>
      <c r="BY9" s="12" t="str">
        <f>'All Running Order'!BX9</f>
        <v>-</v>
      </c>
      <c r="BZ9" s="12" t="str">
        <f>'All Running Order'!BY9</f>
        <v/>
      </c>
      <c r="CA9" s="12">
        <f>'All Running Order'!BZ9</f>
        <v>27</v>
      </c>
      <c r="CB9" s="12">
        <f>'All Running Order'!CA9</f>
        <v>7</v>
      </c>
      <c r="CC9" s="12" t="str">
        <f>'All Running Order'!CB9</f>
        <v>-</v>
      </c>
      <c r="CD9" s="12" t="str">
        <f>'All Running Order'!CC9</f>
        <v/>
      </c>
      <c r="CE9" s="12">
        <f>'All Running Order'!CD9</f>
        <v>27</v>
      </c>
      <c r="CF9" s="12">
        <f>'All Running Order'!CE9</f>
        <v>4</v>
      </c>
      <c r="CG9" s="12" t="str">
        <f>'All Running Order'!CF9</f>
        <v>-</v>
      </c>
      <c r="CH9" s="12" t="str">
        <f>'All Running Order'!CG9</f>
        <v/>
      </c>
      <c r="CI9" s="12" t="str">
        <f>'All Running Order'!CH9</f>
        <v>-</v>
      </c>
      <c r="CJ9" s="12" t="str">
        <f>'All Running Order'!CI9</f>
        <v xml:space="preserve"> </v>
      </c>
      <c r="CK9" s="12">
        <f>'All Running Order'!CJ9</f>
        <v>27</v>
      </c>
      <c r="CL9" s="12">
        <f>'All Running Order'!CK9</f>
        <v>15</v>
      </c>
      <c r="CM9" s="12" t="str">
        <f>'All Running Order'!CL9</f>
        <v>4</v>
      </c>
      <c r="CN9" s="12">
        <f>'All Running Order'!CM9</f>
        <v>15</v>
      </c>
      <c r="CO9" s="12" t="str">
        <f>'All Running Order'!CN9</f>
        <v xml:space="preserve"> </v>
      </c>
    </row>
    <row r="10" spans="1:93" s="3" customFormat="1" x14ac:dyDescent="0.2">
      <c r="A10" s="3" t="str">
        <f t="shared" si="4"/>
        <v>Blue4</v>
      </c>
      <c r="B10" s="3" t="str">
        <f>IF(N10=Constants!$D$2,CONCATENATE(N10,BT10),IF(N10=Constants!$D$3,CONCATENATE(N10,CB10),""))</f>
        <v>National12</v>
      </c>
      <c r="C10" s="12">
        <f>'All Running Order'!B10</f>
        <v>7</v>
      </c>
      <c r="D10" s="21" t="str">
        <f>'All Running Order'!C10</f>
        <v>John Cole</v>
      </c>
      <c r="E10" s="21">
        <f>'All Running Order'!D10</f>
        <v>0</v>
      </c>
      <c r="F10" s="21" t="str">
        <f>'All Running Order'!E10</f>
        <v>Crossle</v>
      </c>
      <c r="G10" s="12">
        <f>'All Running Order'!F10</f>
        <v>1600</v>
      </c>
      <c r="H10" s="12" t="str">
        <f>'All Running Order'!G10</f>
        <v>IRS</v>
      </c>
      <c r="I10" s="12">
        <f>'All Running Order'!H10</f>
        <v>0</v>
      </c>
      <c r="J10" s="12">
        <f>'All Running Order'!I10</f>
        <v>0</v>
      </c>
      <c r="K10" s="12">
        <f>'All Running Order'!J10</f>
        <v>0</v>
      </c>
      <c r="L10" s="12"/>
      <c r="M10" s="12">
        <f>'All Running Order'!L10</f>
        <v>0</v>
      </c>
      <c r="N10" s="12" t="str">
        <f>'All Running Order'!M10</f>
        <v>National</v>
      </c>
      <c r="O10" s="12" t="str">
        <f>'All Running Order'!N10</f>
        <v>Blue</v>
      </c>
      <c r="P10" s="12">
        <f>'All Running Order'!O10</f>
        <v>2</v>
      </c>
      <c r="Q10" s="12">
        <f>'All Running Order'!P10</f>
        <v>7</v>
      </c>
      <c r="R10" s="12">
        <f>'All Running Order'!Q10</f>
        <v>6</v>
      </c>
      <c r="S10" s="12">
        <f>'All Running Order'!R10</f>
        <v>2</v>
      </c>
      <c r="T10" s="12">
        <f>'All Running Order'!S10</f>
        <v>3</v>
      </c>
      <c r="U10" s="12">
        <f>'All Running Order'!T10</f>
        <v>4</v>
      </c>
      <c r="V10" s="12">
        <f>'All Running Order'!U10</f>
        <v>4</v>
      </c>
      <c r="W10" s="12">
        <f>'All Running Order'!V10</f>
        <v>3</v>
      </c>
      <c r="X10" s="12">
        <f>'All Running Order'!W10</f>
        <v>0</v>
      </c>
      <c r="Y10" s="12">
        <f>'All Running Order'!X10</f>
        <v>0</v>
      </c>
      <c r="Z10" s="12">
        <f>'All Running Order'!Y10</f>
        <v>31</v>
      </c>
      <c r="AA10" s="12">
        <f>'All Running Order'!Z10</f>
        <v>1</v>
      </c>
      <c r="AB10" s="12">
        <f>'All Running Order'!AA10</f>
        <v>4</v>
      </c>
      <c r="AC10" s="12">
        <f>'All Running Order'!AB10</f>
        <v>3</v>
      </c>
      <c r="AD10" s="12">
        <f>'All Running Order'!AC10</f>
        <v>5</v>
      </c>
      <c r="AE10" s="12">
        <f>'All Running Order'!AD10</f>
        <v>5</v>
      </c>
      <c r="AF10" s="12">
        <f>'All Running Order'!AE10</f>
        <v>3</v>
      </c>
      <c r="AG10" s="12">
        <f>'All Running Order'!AF10</f>
        <v>4</v>
      </c>
      <c r="AH10" s="12">
        <f>'All Running Order'!AG10</f>
        <v>3</v>
      </c>
      <c r="AI10" s="12">
        <f>'All Running Order'!AH10</f>
        <v>0</v>
      </c>
      <c r="AJ10" s="12">
        <f>'All Running Order'!AI10</f>
        <v>0</v>
      </c>
      <c r="AK10" s="12">
        <f>'All Running Order'!AJ10</f>
        <v>28</v>
      </c>
      <c r="AL10" s="12">
        <f>'All Running Order'!AK10</f>
        <v>59</v>
      </c>
      <c r="AM10" s="12">
        <f>'All Running Order'!AL10</f>
        <v>0</v>
      </c>
      <c r="AN10" s="12">
        <f>'All Running Order'!AM10</f>
        <v>2</v>
      </c>
      <c r="AO10" s="12">
        <f>'All Running Order'!AN10</f>
        <v>3</v>
      </c>
      <c r="AP10" s="12">
        <f>'All Running Order'!AO10</f>
        <v>4</v>
      </c>
      <c r="AQ10" s="12">
        <f>'All Running Order'!AP10</f>
        <v>3</v>
      </c>
      <c r="AR10" s="12">
        <f>'All Running Order'!AQ10</f>
        <v>0</v>
      </c>
      <c r="AS10" s="12">
        <f>'All Running Order'!AR10</f>
        <v>4</v>
      </c>
      <c r="AT10" s="12">
        <f>'All Running Order'!AS10</f>
        <v>4</v>
      </c>
      <c r="AU10" s="12">
        <f>'All Running Order'!AT10</f>
        <v>0</v>
      </c>
      <c r="AV10" s="12">
        <f>'All Running Order'!AU10</f>
        <v>0</v>
      </c>
      <c r="AW10" s="12">
        <f>'All Running Order'!AV10</f>
        <v>20</v>
      </c>
      <c r="AX10" s="12">
        <f>'All Running Order'!AW10</f>
        <v>79</v>
      </c>
      <c r="AY10" s="12">
        <f>'All Running Order'!AX10</f>
        <v>0</v>
      </c>
      <c r="AZ10" s="12">
        <f>'All Running Order'!AY10</f>
        <v>0</v>
      </c>
      <c r="BA10" s="12">
        <f>'All Running Order'!AZ10</f>
        <v>0</v>
      </c>
      <c r="BB10" s="12">
        <f>'All Running Order'!BA10</f>
        <v>0</v>
      </c>
      <c r="BC10" s="12">
        <f>'All Running Order'!BB10</f>
        <v>0</v>
      </c>
      <c r="BD10" s="12">
        <f>'All Running Order'!BC10</f>
        <v>0</v>
      </c>
      <c r="BE10" s="12">
        <f>'All Running Order'!BD10</f>
        <v>0</v>
      </c>
      <c r="BF10" s="12">
        <f>'All Running Order'!BE10</f>
        <v>0</v>
      </c>
      <c r="BG10" s="12">
        <f>'All Running Order'!BF10</f>
        <v>0</v>
      </c>
      <c r="BH10" s="12">
        <f>'All Running Order'!BG10</f>
        <v>0</v>
      </c>
      <c r="BI10" s="12">
        <f>'All Running Order'!BH10</f>
        <v>0</v>
      </c>
      <c r="BJ10" s="12">
        <f>'All Running Order'!BI10</f>
        <v>79</v>
      </c>
      <c r="BK10" s="12">
        <f>'All Running Order'!BJ10</f>
        <v>13</v>
      </c>
      <c r="BL10" s="12">
        <f>'All Running Order'!BK10</f>
        <v>14</v>
      </c>
      <c r="BM10" s="12">
        <f>'All Running Order'!BL10</f>
        <v>14</v>
      </c>
      <c r="BN10" s="12">
        <f>'All Running Order'!BM10</f>
        <v>14</v>
      </c>
      <c r="BO10" s="12">
        <f>'All Running Order'!BN10</f>
        <v>12</v>
      </c>
      <c r="BP10" s="12">
        <f>'All Running Order'!BO10</f>
        <v>14</v>
      </c>
      <c r="BQ10" s="12">
        <f>'All Running Order'!BP10</f>
        <v>14</v>
      </c>
      <c r="BR10" s="12">
        <f>'All Running Order'!BQ10</f>
        <v>14</v>
      </c>
      <c r="BS10" s="12">
        <f>'All Running Order'!BR10</f>
        <v>14</v>
      </c>
      <c r="BT10" s="12">
        <f>'All Running Order'!BS10</f>
        <v>12</v>
      </c>
      <c r="BU10" s="12" t="str">
        <f>'All Running Order'!BT10</f>
        <v>-</v>
      </c>
      <c r="BV10" s="12" t="str">
        <f>'All Running Order'!BU10</f>
        <v/>
      </c>
      <c r="BW10" s="12">
        <f>'All Running Order'!BV10</f>
        <v>14</v>
      </c>
      <c r="BX10" s="12">
        <f>'All Running Order'!BW10</f>
        <v>4</v>
      </c>
      <c r="BY10" s="12" t="str">
        <f>'All Running Order'!BX10</f>
        <v>-</v>
      </c>
      <c r="BZ10" s="12" t="str">
        <f>'All Running Order'!BY10</f>
        <v/>
      </c>
      <c r="CA10" s="12" t="str">
        <f>'All Running Order'!BZ10</f>
        <v>-</v>
      </c>
      <c r="CB10" s="12" t="str">
        <f>'All Running Order'!CA10</f>
        <v/>
      </c>
      <c r="CC10" s="12" t="str">
        <f>'All Running Order'!CB10</f>
        <v>-</v>
      </c>
      <c r="CD10" s="12" t="str">
        <f>'All Running Order'!CC10</f>
        <v/>
      </c>
      <c r="CE10" s="12" t="str">
        <f>'All Running Order'!CD10</f>
        <v>-</v>
      </c>
      <c r="CF10" s="12" t="str">
        <f>'All Running Order'!CE10</f>
        <v/>
      </c>
      <c r="CG10" s="12" t="str">
        <f>'All Running Order'!CF10</f>
        <v>-</v>
      </c>
      <c r="CH10" s="12" t="str">
        <f>'All Running Order'!CG10</f>
        <v/>
      </c>
      <c r="CI10" s="12" t="str">
        <f>'All Running Order'!CH10</f>
        <v>-</v>
      </c>
      <c r="CJ10" s="12" t="str">
        <f>'All Running Order'!CI10</f>
        <v xml:space="preserve"> </v>
      </c>
      <c r="CK10" s="12" t="str">
        <f>'All Running Order'!CJ10</f>
        <v>-</v>
      </c>
      <c r="CL10" s="12" t="str">
        <f>'All Running Order'!CK10</f>
        <v xml:space="preserve"> </v>
      </c>
      <c r="CM10" s="12" t="str">
        <f>'All Running Order'!CL10</f>
        <v>4</v>
      </c>
      <c r="CN10" s="12" t="str">
        <f>'All Running Order'!CM10</f>
        <v xml:space="preserve"> </v>
      </c>
      <c r="CO10" s="12" t="str">
        <f>'All Running Order'!CN10</f>
        <v xml:space="preserve"> </v>
      </c>
    </row>
    <row r="11" spans="1:93" s="3" customFormat="1" x14ac:dyDescent="0.2">
      <c r="A11" s="3" t="str">
        <f t="shared" si="4"/>
        <v>Club-B5</v>
      </c>
      <c r="B11" s="3" t="str">
        <f>IF(N11=Constants!$D$2,CONCATENATE(N11,BT11),IF(N11=Constants!$D$3,CONCATENATE(N11,CB11),""))</f>
        <v>Clubman8</v>
      </c>
      <c r="C11" s="12">
        <f>'All Running Order'!B11</f>
        <v>8</v>
      </c>
      <c r="D11" s="21" t="str">
        <f>'All Running Order'!C11</f>
        <v>Frank Willard</v>
      </c>
      <c r="E11" s="21">
        <f>'All Running Order'!D11</f>
        <v>0</v>
      </c>
      <c r="F11" s="21" t="str">
        <f>'All Running Order'!E11</f>
        <v>Concordish</v>
      </c>
      <c r="G11" s="12">
        <f>'All Running Order'!F11</f>
        <v>1340</v>
      </c>
      <c r="H11" s="12" t="str">
        <f>'All Running Order'!G11</f>
        <v>Live</v>
      </c>
      <c r="I11" s="12">
        <f>'All Running Order'!H11</f>
        <v>0</v>
      </c>
      <c r="J11" s="12">
        <f>'All Running Order'!I11</f>
        <v>0</v>
      </c>
      <c r="K11" s="12">
        <f>'All Running Order'!J11</f>
        <v>0</v>
      </c>
      <c r="L11" s="12"/>
      <c r="M11" s="12">
        <f>'All Running Order'!L11</f>
        <v>0</v>
      </c>
      <c r="N11" s="12" t="str">
        <f>'All Running Order'!M11</f>
        <v>Clubman</v>
      </c>
      <c r="O11" s="12" t="str">
        <f>'All Running Order'!N11</f>
        <v>Club-B</v>
      </c>
      <c r="P11" s="12">
        <f>'All Running Order'!O11</f>
        <v>5</v>
      </c>
      <c r="Q11" s="12">
        <f>'All Running Order'!P11</f>
        <v>9</v>
      </c>
      <c r="R11" s="12">
        <f>'All Running Order'!Q11</f>
        <v>7</v>
      </c>
      <c r="S11" s="12">
        <f>'All Running Order'!R11</f>
        <v>8</v>
      </c>
      <c r="T11" s="12">
        <f>'All Running Order'!S11</f>
        <v>8</v>
      </c>
      <c r="U11" s="12">
        <f>'All Running Order'!T11</f>
        <v>5</v>
      </c>
      <c r="V11" s="12">
        <f>'All Running Order'!U11</f>
        <v>5</v>
      </c>
      <c r="W11" s="12">
        <f>'All Running Order'!V11</f>
        <v>4</v>
      </c>
      <c r="X11" s="12">
        <f>'All Running Order'!W11</f>
        <v>0</v>
      </c>
      <c r="Y11" s="12">
        <f>'All Running Order'!X11</f>
        <v>0</v>
      </c>
      <c r="Z11" s="12">
        <f>'All Running Order'!Y11</f>
        <v>51</v>
      </c>
      <c r="AA11" s="12">
        <f>'All Running Order'!Z11</f>
        <v>7</v>
      </c>
      <c r="AB11" s="12">
        <f>'All Running Order'!AA11</f>
        <v>4</v>
      </c>
      <c r="AC11" s="12">
        <f>'All Running Order'!AB11</f>
        <v>8</v>
      </c>
      <c r="AD11" s="12">
        <f>'All Running Order'!AC11</f>
        <v>7</v>
      </c>
      <c r="AE11" s="12">
        <f>'All Running Order'!AD11</f>
        <v>9</v>
      </c>
      <c r="AF11" s="12">
        <f>'All Running Order'!AE11</f>
        <v>5</v>
      </c>
      <c r="AG11" s="12">
        <f>'All Running Order'!AF11</f>
        <v>6</v>
      </c>
      <c r="AH11" s="12">
        <f>'All Running Order'!AG11</f>
        <v>6</v>
      </c>
      <c r="AI11" s="12">
        <f>'All Running Order'!AH11</f>
        <v>0</v>
      </c>
      <c r="AJ11" s="12">
        <f>'All Running Order'!AI11</f>
        <v>0</v>
      </c>
      <c r="AK11" s="12">
        <f>'All Running Order'!AJ11</f>
        <v>52</v>
      </c>
      <c r="AL11" s="12">
        <f>'All Running Order'!AK11</f>
        <v>103</v>
      </c>
      <c r="AM11" s="12">
        <f>'All Running Order'!AL11</f>
        <v>7</v>
      </c>
      <c r="AN11" s="12">
        <f>'All Running Order'!AM11</f>
        <v>9</v>
      </c>
      <c r="AO11" s="12">
        <f>'All Running Order'!AN11</f>
        <v>8</v>
      </c>
      <c r="AP11" s="12">
        <f>'All Running Order'!AO11</f>
        <v>7</v>
      </c>
      <c r="AQ11" s="12">
        <f>'All Running Order'!AP11</f>
        <v>4</v>
      </c>
      <c r="AR11" s="12">
        <f>'All Running Order'!AQ11</f>
        <v>4</v>
      </c>
      <c r="AS11" s="12">
        <f>'All Running Order'!AR11</f>
        <v>4</v>
      </c>
      <c r="AT11" s="12">
        <f>'All Running Order'!AS11</f>
        <v>6</v>
      </c>
      <c r="AU11" s="12">
        <f>'All Running Order'!AT11</f>
        <v>0</v>
      </c>
      <c r="AV11" s="12">
        <f>'All Running Order'!AU11</f>
        <v>0</v>
      </c>
      <c r="AW11" s="12">
        <f>'All Running Order'!AV11</f>
        <v>49</v>
      </c>
      <c r="AX11" s="12">
        <f>'All Running Order'!AW11</f>
        <v>152</v>
      </c>
      <c r="AY11" s="12">
        <f>'All Running Order'!AX11</f>
        <v>0</v>
      </c>
      <c r="AZ11" s="12">
        <f>'All Running Order'!AY11</f>
        <v>0</v>
      </c>
      <c r="BA11" s="12">
        <f>'All Running Order'!AZ11</f>
        <v>0</v>
      </c>
      <c r="BB11" s="12">
        <f>'All Running Order'!BA11</f>
        <v>0</v>
      </c>
      <c r="BC11" s="12">
        <f>'All Running Order'!BB11</f>
        <v>0</v>
      </c>
      <c r="BD11" s="12">
        <f>'All Running Order'!BC11</f>
        <v>0</v>
      </c>
      <c r="BE11" s="12">
        <f>'All Running Order'!BD11</f>
        <v>0</v>
      </c>
      <c r="BF11" s="12">
        <f>'All Running Order'!BE11</f>
        <v>0</v>
      </c>
      <c r="BG11" s="12">
        <f>'All Running Order'!BF11</f>
        <v>0</v>
      </c>
      <c r="BH11" s="12">
        <f>'All Running Order'!BG11</f>
        <v>0</v>
      </c>
      <c r="BI11" s="12">
        <f>'All Running Order'!BH11</f>
        <v>0</v>
      </c>
      <c r="BJ11" s="12">
        <f>'All Running Order'!BI11</f>
        <v>152</v>
      </c>
      <c r="BK11" s="12">
        <f>'All Running Order'!BJ11</f>
        <v>26</v>
      </c>
      <c r="BL11" s="12">
        <f>'All Running Order'!BK11</f>
        <v>28</v>
      </c>
      <c r="BM11" s="12">
        <f>'All Running Order'!BL11</f>
        <v>28</v>
      </c>
      <c r="BN11" s="12">
        <f>'All Running Order'!BM11</f>
        <v>28</v>
      </c>
      <c r="BO11" s="12">
        <f>'All Running Order'!BN11</f>
        <v>24</v>
      </c>
      <c r="BP11" s="12">
        <f>'All Running Order'!BO11</f>
        <v>28</v>
      </c>
      <c r="BQ11" s="12">
        <f>'All Running Order'!BP11</f>
        <v>28</v>
      </c>
      <c r="BR11" s="12">
        <f>'All Running Order'!BQ11</f>
        <v>28</v>
      </c>
      <c r="BS11" s="12" t="str">
        <f>'All Running Order'!BR11</f>
        <v>-</v>
      </c>
      <c r="BT11" s="12" t="str">
        <f>'All Running Order'!BS11</f>
        <v/>
      </c>
      <c r="BU11" s="12" t="str">
        <f>'All Running Order'!BT11</f>
        <v>-</v>
      </c>
      <c r="BV11" s="12" t="str">
        <f>'All Running Order'!BU11</f>
        <v/>
      </c>
      <c r="BW11" s="12" t="str">
        <f>'All Running Order'!BV11</f>
        <v>-</v>
      </c>
      <c r="BX11" s="12" t="str">
        <f>'All Running Order'!BW11</f>
        <v/>
      </c>
      <c r="BY11" s="12" t="str">
        <f>'All Running Order'!BX11</f>
        <v>-</v>
      </c>
      <c r="BZ11" s="12" t="str">
        <f>'All Running Order'!BY11</f>
        <v/>
      </c>
      <c r="CA11" s="12">
        <f>'All Running Order'!BZ11</f>
        <v>28</v>
      </c>
      <c r="CB11" s="12">
        <f>'All Running Order'!CA11</f>
        <v>8</v>
      </c>
      <c r="CC11" s="12" t="str">
        <f>'All Running Order'!CB11</f>
        <v>-</v>
      </c>
      <c r="CD11" s="12" t="str">
        <f>'All Running Order'!CC11</f>
        <v/>
      </c>
      <c r="CE11" s="12">
        <f>'All Running Order'!CD11</f>
        <v>28</v>
      </c>
      <c r="CF11" s="12">
        <f>'All Running Order'!CE11</f>
        <v>5</v>
      </c>
      <c r="CG11" s="12" t="str">
        <f>'All Running Order'!CF11</f>
        <v>-</v>
      </c>
      <c r="CH11" s="12" t="str">
        <f>'All Running Order'!CG11</f>
        <v/>
      </c>
      <c r="CI11" s="12" t="str">
        <f>'All Running Order'!CH11</f>
        <v>-</v>
      </c>
      <c r="CJ11" s="12" t="str">
        <f>'All Running Order'!CI11</f>
        <v xml:space="preserve"> </v>
      </c>
      <c r="CK11" s="12">
        <f>'All Running Order'!CJ11</f>
        <v>28</v>
      </c>
      <c r="CL11" s="12">
        <f>'All Running Order'!CK11</f>
        <v>16</v>
      </c>
      <c r="CM11" s="12" t="str">
        <f>'All Running Order'!CL11</f>
        <v>5</v>
      </c>
      <c r="CN11" s="12">
        <f>'All Running Order'!CM11</f>
        <v>16</v>
      </c>
      <c r="CO11" s="12" t="str">
        <f>'All Running Order'!CN11</f>
        <v xml:space="preserve"> </v>
      </c>
    </row>
    <row r="12" spans="1:93" s="3" customFormat="1" x14ac:dyDescent="0.2">
      <c r="A12" s="3" t="str">
        <f t="shared" si="4"/>
        <v>Club-B2</v>
      </c>
      <c r="B12" s="3" t="str">
        <f>IF(N12=Constants!$D$2,CONCATENATE(N12,BT12),IF(N12=Constants!$D$3,CONCATENATE(N12,CB12),""))</f>
        <v>Clubman4</v>
      </c>
      <c r="C12" s="12">
        <f>'All Running Order'!B12</f>
        <v>9</v>
      </c>
      <c r="D12" s="21" t="str">
        <f>'All Running Order'!C12</f>
        <v>Bill Hicks</v>
      </c>
      <c r="E12" s="21">
        <f>'All Running Order'!D12</f>
        <v>0</v>
      </c>
      <c r="F12" s="21" t="str">
        <f>'All Running Order'!E12</f>
        <v>Ibex</v>
      </c>
      <c r="G12" s="12">
        <f>'All Running Order'!F12</f>
        <v>1340</v>
      </c>
      <c r="H12" s="12" t="str">
        <f>'All Running Order'!G12</f>
        <v>Live</v>
      </c>
      <c r="I12" s="12">
        <f>'All Running Order'!H12</f>
        <v>0</v>
      </c>
      <c r="J12" s="12">
        <f>'All Running Order'!I12</f>
        <v>0</v>
      </c>
      <c r="K12" s="12">
        <f>'All Running Order'!J12</f>
        <v>0</v>
      </c>
      <c r="L12" s="12"/>
      <c r="M12" s="12">
        <f>'All Running Order'!L12</f>
        <v>0</v>
      </c>
      <c r="N12" s="12" t="str">
        <f>'All Running Order'!M12</f>
        <v>Clubman</v>
      </c>
      <c r="O12" s="12" t="str">
        <f>'All Running Order'!N12</f>
        <v>Club-B</v>
      </c>
      <c r="P12" s="12">
        <f>'All Running Order'!O12</f>
        <v>6</v>
      </c>
      <c r="Q12" s="12">
        <f>'All Running Order'!P12</f>
        <v>8</v>
      </c>
      <c r="R12" s="12">
        <f>'All Running Order'!Q12</f>
        <v>6</v>
      </c>
      <c r="S12" s="12">
        <f>'All Running Order'!R12</f>
        <v>1</v>
      </c>
      <c r="T12" s="12">
        <f>'All Running Order'!S12</f>
        <v>5</v>
      </c>
      <c r="U12" s="12">
        <f>'All Running Order'!T12</f>
        <v>5</v>
      </c>
      <c r="V12" s="12">
        <f>'All Running Order'!U12</f>
        <v>4</v>
      </c>
      <c r="W12" s="12">
        <f>'All Running Order'!V12</f>
        <v>3</v>
      </c>
      <c r="X12" s="12">
        <f>'All Running Order'!W12</f>
        <v>0</v>
      </c>
      <c r="Y12" s="12">
        <f>'All Running Order'!X12</f>
        <v>0</v>
      </c>
      <c r="Z12" s="12">
        <f>'All Running Order'!Y12</f>
        <v>38</v>
      </c>
      <c r="AA12" s="12">
        <f>'All Running Order'!Z12</f>
        <v>6</v>
      </c>
      <c r="AB12" s="12">
        <f>'All Running Order'!AA12</f>
        <v>7</v>
      </c>
      <c r="AC12" s="12">
        <f>'All Running Order'!AB12</f>
        <v>6</v>
      </c>
      <c r="AD12" s="12">
        <f>'All Running Order'!AC12</f>
        <v>6</v>
      </c>
      <c r="AE12" s="12">
        <f>'All Running Order'!AD12</f>
        <v>6</v>
      </c>
      <c r="AF12" s="12">
        <f>'All Running Order'!AE12</f>
        <v>3</v>
      </c>
      <c r="AG12" s="12">
        <f>'All Running Order'!AF12</f>
        <v>5</v>
      </c>
      <c r="AH12" s="12">
        <f>'All Running Order'!AG12</f>
        <v>3</v>
      </c>
      <c r="AI12" s="12">
        <f>'All Running Order'!AH12</f>
        <v>0</v>
      </c>
      <c r="AJ12" s="12">
        <f>'All Running Order'!AI12</f>
        <v>0</v>
      </c>
      <c r="AK12" s="12">
        <f>'All Running Order'!AJ12</f>
        <v>42</v>
      </c>
      <c r="AL12" s="12">
        <f>'All Running Order'!AK12</f>
        <v>80</v>
      </c>
      <c r="AM12" s="12">
        <f>'All Running Order'!AL12</f>
        <v>7</v>
      </c>
      <c r="AN12" s="12">
        <f>'All Running Order'!AM12</f>
        <v>4</v>
      </c>
      <c r="AO12" s="12">
        <f>'All Running Order'!AN12</f>
        <v>7</v>
      </c>
      <c r="AP12" s="12">
        <f>'All Running Order'!AO12</f>
        <v>6</v>
      </c>
      <c r="AQ12" s="12">
        <f>'All Running Order'!AP12</f>
        <v>3</v>
      </c>
      <c r="AR12" s="12">
        <f>'All Running Order'!AQ12</f>
        <v>2</v>
      </c>
      <c r="AS12" s="12">
        <f>'All Running Order'!AR12</f>
        <v>4</v>
      </c>
      <c r="AT12" s="12">
        <f>'All Running Order'!AS12</f>
        <v>4</v>
      </c>
      <c r="AU12" s="12">
        <f>'All Running Order'!AT12</f>
        <v>0</v>
      </c>
      <c r="AV12" s="12">
        <f>'All Running Order'!AU12</f>
        <v>0</v>
      </c>
      <c r="AW12" s="12">
        <f>'All Running Order'!AV12</f>
        <v>37</v>
      </c>
      <c r="AX12" s="12">
        <f>'All Running Order'!AW12</f>
        <v>117</v>
      </c>
      <c r="AY12" s="12">
        <f>'All Running Order'!AX12</f>
        <v>0</v>
      </c>
      <c r="AZ12" s="12">
        <f>'All Running Order'!AY12</f>
        <v>0</v>
      </c>
      <c r="BA12" s="12">
        <f>'All Running Order'!AZ12</f>
        <v>0</v>
      </c>
      <c r="BB12" s="12">
        <f>'All Running Order'!BA12</f>
        <v>0</v>
      </c>
      <c r="BC12" s="12">
        <f>'All Running Order'!BB12</f>
        <v>0</v>
      </c>
      <c r="BD12" s="12">
        <f>'All Running Order'!BC12</f>
        <v>0</v>
      </c>
      <c r="BE12" s="12">
        <f>'All Running Order'!BD12</f>
        <v>0</v>
      </c>
      <c r="BF12" s="12">
        <f>'All Running Order'!BE12</f>
        <v>0</v>
      </c>
      <c r="BG12" s="12">
        <f>'All Running Order'!BF12</f>
        <v>0</v>
      </c>
      <c r="BH12" s="12">
        <f>'All Running Order'!BG12</f>
        <v>0</v>
      </c>
      <c r="BI12" s="12">
        <f>'All Running Order'!BH12</f>
        <v>0</v>
      </c>
      <c r="BJ12" s="12">
        <f>'All Running Order'!BI12</f>
        <v>117</v>
      </c>
      <c r="BK12" s="12">
        <f>'All Running Order'!BJ12</f>
        <v>20</v>
      </c>
      <c r="BL12" s="12">
        <f>'All Running Order'!BK12</f>
        <v>23</v>
      </c>
      <c r="BM12" s="12">
        <f>'All Running Order'!BL12</f>
        <v>22</v>
      </c>
      <c r="BN12" s="12">
        <f>'All Running Order'!BM12</f>
        <v>22</v>
      </c>
      <c r="BO12" s="12">
        <f>'All Running Order'!BN12</f>
        <v>20</v>
      </c>
      <c r="BP12" s="12">
        <f>'All Running Order'!BO12</f>
        <v>23</v>
      </c>
      <c r="BQ12" s="12">
        <f>'All Running Order'!BP12</f>
        <v>22</v>
      </c>
      <c r="BR12" s="12">
        <f>'All Running Order'!BQ12</f>
        <v>22</v>
      </c>
      <c r="BS12" s="12" t="str">
        <f>'All Running Order'!BR12</f>
        <v>-</v>
      </c>
      <c r="BT12" s="12" t="str">
        <f>'All Running Order'!BS12</f>
        <v/>
      </c>
      <c r="BU12" s="12" t="str">
        <f>'All Running Order'!BT12</f>
        <v>-</v>
      </c>
      <c r="BV12" s="12" t="str">
        <f>'All Running Order'!BU12</f>
        <v/>
      </c>
      <c r="BW12" s="12" t="str">
        <f>'All Running Order'!BV12</f>
        <v>-</v>
      </c>
      <c r="BX12" s="12" t="str">
        <f>'All Running Order'!BW12</f>
        <v/>
      </c>
      <c r="BY12" s="12" t="str">
        <f>'All Running Order'!BX12</f>
        <v>-</v>
      </c>
      <c r="BZ12" s="12" t="str">
        <f>'All Running Order'!BY12</f>
        <v/>
      </c>
      <c r="CA12" s="12">
        <f>'All Running Order'!BZ12</f>
        <v>22</v>
      </c>
      <c r="CB12" s="12">
        <f>'All Running Order'!CA12</f>
        <v>4</v>
      </c>
      <c r="CC12" s="12" t="str">
        <f>'All Running Order'!CB12</f>
        <v>-</v>
      </c>
      <c r="CD12" s="12" t="str">
        <f>'All Running Order'!CC12</f>
        <v/>
      </c>
      <c r="CE12" s="12">
        <f>'All Running Order'!CD12</f>
        <v>22</v>
      </c>
      <c r="CF12" s="12">
        <f>'All Running Order'!CE12</f>
        <v>2</v>
      </c>
      <c r="CG12" s="12" t="str">
        <f>'All Running Order'!CF12</f>
        <v>-</v>
      </c>
      <c r="CH12" s="12" t="str">
        <f>'All Running Order'!CG12</f>
        <v/>
      </c>
      <c r="CI12" s="12" t="str">
        <f>'All Running Order'!CH12</f>
        <v>-</v>
      </c>
      <c r="CJ12" s="12" t="str">
        <f>'All Running Order'!CI12</f>
        <v xml:space="preserve"> </v>
      </c>
      <c r="CK12" s="12">
        <f>'All Running Order'!CJ12</f>
        <v>22</v>
      </c>
      <c r="CL12" s="12">
        <f>'All Running Order'!CK12</f>
        <v>11</v>
      </c>
      <c r="CM12" s="12" t="str">
        <f>'All Running Order'!CL12</f>
        <v>2</v>
      </c>
      <c r="CN12" s="12">
        <f>'All Running Order'!CM12</f>
        <v>11</v>
      </c>
      <c r="CO12" s="12" t="str">
        <f>'All Running Order'!CN12</f>
        <v xml:space="preserve"> </v>
      </c>
    </row>
    <row r="13" spans="1:93" s="3" customFormat="1" x14ac:dyDescent="0.2">
      <c r="A13" s="3" t="str">
        <f t="shared" si="4"/>
        <v>Red7</v>
      </c>
      <c r="B13" s="3" t="str">
        <f>IF(N13=Constants!$D$2,CONCATENATE(N13,BT13),IF(N13=Constants!$D$3,CONCATENATE(N13,CB13),""))</f>
        <v>National11</v>
      </c>
      <c r="C13" s="12">
        <f>'All Running Order'!B13</f>
        <v>10</v>
      </c>
      <c r="D13" s="21" t="str">
        <f>'All Running Order'!C13</f>
        <v>Ross Bruce</v>
      </c>
      <c r="E13" s="21">
        <f>'All Running Order'!D13</f>
        <v>0</v>
      </c>
      <c r="F13" s="21" t="str">
        <f>'All Running Order'!E13</f>
        <v>Concord</v>
      </c>
      <c r="G13" s="12">
        <f>'All Running Order'!F13</f>
        <v>1335</v>
      </c>
      <c r="H13" s="12" t="str">
        <f>'All Running Order'!G13</f>
        <v>Live</v>
      </c>
      <c r="I13" s="12">
        <f>'All Running Order'!H13</f>
        <v>0</v>
      </c>
      <c r="J13" s="12">
        <f>'All Running Order'!I13</f>
        <v>0</v>
      </c>
      <c r="K13" s="12">
        <f>'All Running Order'!J13</f>
        <v>0</v>
      </c>
      <c r="L13" s="12"/>
      <c r="M13" s="12">
        <f>'All Running Order'!L13</f>
        <v>0</v>
      </c>
      <c r="N13" s="12" t="str">
        <f>'All Running Order'!M13</f>
        <v>National</v>
      </c>
      <c r="O13" s="12" t="str">
        <f>'All Running Order'!N13</f>
        <v>Red</v>
      </c>
      <c r="P13" s="12">
        <f>'All Running Order'!O13</f>
        <v>0</v>
      </c>
      <c r="Q13" s="12">
        <f>'All Running Order'!P13</f>
        <v>8</v>
      </c>
      <c r="R13" s="12">
        <f>'All Running Order'!Q13</f>
        <v>5</v>
      </c>
      <c r="S13" s="12">
        <f>'All Running Order'!R13</f>
        <v>2</v>
      </c>
      <c r="T13" s="12">
        <f>'All Running Order'!S13</f>
        <v>4</v>
      </c>
      <c r="U13" s="12">
        <f>'All Running Order'!T13</f>
        <v>5</v>
      </c>
      <c r="V13" s="12">
        <f>'All Running Order'!U13</f>
        <v>0</v>
      </c>
      <c r="W13" s="12">
        <f>'All Running Order'!V13</f>
        <v>3</v>
      </c>
      <c r="X13" s="12">
        <f>'All Running Order'!W13</f>
        <v>0</v>
      </c>
      <c r="Y13" s="12">
        <f>'All Running Order'!X13</f>
        <v>0</v>
      </c>
      <c r="Z13" s="12">
        <f>'All Running Order'!Y13</f>
        <v>27</v>
      </c>
      <c r="AA13" s="12">
        <f>'All Running Order'!Z13</f>
        <v>4</v>
      </c>
      <c r="AB13" s="12">
        <f>'All Running Order'!AA13</f>
        <v>4</v>
      </c>
      <c r="AC13" s="12">
        <f>'All Running Order'!AB13</f>
        <v>3</v>
      </c>
      <c r="AD13" s="12">
        <f>'All Running Order'!AC13</f>
        <v>4</v>
      </c>
      <c r="AE13" s="12">
        <f>'All Running Order'!AD13</f>
        <v>3</v>
      </c>
      <c r="AF13" s="12">
        <f>'All Running Order'!AE13</f>
        <v>2</v>
      </c>
      <c r="AG13" s="12">
        <f>'All Running Order'!AF13</f>
        <v>0</v>
      </c>
      <c r="AH13" s="12">
        <f>'All Running Order'!AG13</f>
        <v>3</v>
      </c>
      <c r="AI13" s="12">
        <f>'All Running Order'!AH13</f>
        <v>0</v>
      </c>
      <c r="AJ13" s="12">
        <f>'All Running Order'!AI13</f>
        <v>0</v>
      </c>
      <c r="AK13" s="12">
        <f>'All Running Order'!AJ13</f>
        <v>23</v>
      </c>
      <c r="AL13" s="12">
        <f>'All Running Order'!AK13</f>
        <v>50</v>
      </c>
      <c r="AM13" s="12">
        <f>'All Running Order'!AL13</f>
        <v>4</v>
      </c>
      <c r="AN13" s="12">
        <f>'All Running Order'!AM13</f>
        <v>1</v>
      </c>
      <c r="AO13" s="12">
        <f>'All Running Order'!AN13</f>
        <v>6</v>
      </c>
      <c r="AP13" s="12">
        <f>'All Running Order'!AO13</f>
        <v>3</v>
      </c>
      <c r="AQ13" s="12">
        <f>'All Running Order'!AP13</f>
        <v>3</v>
      </c>
      <c r="AR13" s="12">
        <f>'All Running Order'!AQ13</f>
        <v>3</v>
      </c>
      <c r="AS13" s="12">
        <f>'All Running Order'!AR13</f>
        <v>4</v>
      </c>
      <c r="AT13" s="12">
        <f>'All Running Order'!AS13</f>
        <v>4</v>
      </c>
      <c r="AU13" s="12">
        <f>'All Running Order'!AT13</f>
        <v>0</v>
      </c>
      <c r="AV13" s="12">
        <f>'All Running Order'!AU13</f>
        <v>0</v>
      </c>
      <c r="AW13" s="12">
        <f>'All Running Order'!AV13</f>
        <v>28</v>
      </c>
      <c r="AX13" s="12">
        <f>'All Running Order'!AW13</f>
        <v>78</v>
      </c>
      <c r="AY13" s="12">
        <f>'All Running Order'!AX13</f>
        <v>0</v>
      </c>
      <c r="AZ13" s="12">
        <f>'All Running Order'!AY13</f>
        <v>0</v>
      </c>
      <c r="BA13" s="12">
        <f>'All Running Order'!AZ13</f>
        <v>0</v>
      </c>
      <c r="BB13" s="12">
        <f>'All Running Order'!BA13</f>
        <v>0</v>
      </c>
      <c r="BC13" s="12">
        <f>'All Running Order'!BB13</f>
        <v>0</v>
      </c>
      <c r="BD13" s="12">
        <f>'All Running Order'!BC13</f>
        <v>0</v>
      </c>
      <c r="BE13" s="12">
        <f>'All Running Order'!BD13</f>
        <v>0</v>
      </c>
      <c r="BF13" s="12">
        <f>'All Running Order'!BE13</f>
        <v>0</v>
      </c>
      <c r="BG13" s="12">
        <f>'All Running Order'!BF13</f>
        <v>0</v>
      </c>
      <c r="BH13" s="12">
        <f>'All Running Order'!BG13</f>
        <v>0</v>
      </c>
      <c r="BI13" s="12">
        <f>'All Running Order'!BH13</f>
        <v>0</v>
      </c>
      <c r="BJ13" s="12">
        <f>'All Running Order'!BI13</f>
        <v>78</v>
      </c>
      <c r="BK13" s="12">
        <f>'All Running Order'!BJ13</f>
        <v>10</v>
      </c>
      <c r="BL13" s="12">
        <f>'All Running Order'!BK13</f>
        <v>11</v>
      </c>
      <c r="BM13" s="12">
        <f>'All Running Order'!BL13</f>
        <v>13</v>
      </c>
      <c r="BN13" s="12">
        <f>'All Running Order'!BM13</f>
        <v>13</v>
      </c>
      <c r="BO13" s="12">
        <f>'All Running Order'!BN13</f>
        <v>9</v>
      </c>
      <c r="BP13" s="12">
        <f>'All Running Order'!BO13</f>
        <v>11</v>
      </c>
      <c r="BQ13" s="12">
        <f>'All Running Order'!BP13</f>
        <v>13</v>
      </c>
      <c r="BR13" s="12">
        <f>'All Running Order'!BQ13</f>
        <v>13</v>
      </c>
      <c r="BS13" s="12">
        <f>'All Running Order'!BR13</f>
        <v>13</v>
      </c>
      <c r="BT13" s="12">
        <f>'All Running Order'!BS13</f>
        <v>11</v>
      </c>
      <c r="BU13" s="12">
        <f>'All Running Order'!BT13</f>
        <v>13</v>
      </c>
      <c r="BV13" s="12">
        <f>'All Running Order'!BU13</f>
        <v>7</v>
      </c>
      <c r="BW13" s="12" t="str">
        <f>'All Running Order'!BV13</f>
        <v>-</v>
      </c>
      <c r="BX13" s="12" t="str">
        <f>'All Running Order'!BW13</f>
        <v/>
      </c>
      <c r="BY13" s="12" t="str">
        <f>'All Running Order'!BX13</f>
        <v>-</v>
      </c>
      <c r="BZ13" s="12" t="str">
        <f>'All Running Order'!BY13</f>
        <v/>
      </c>
      <c r="CA13" s="12" t="str">
        <f>'All Running Order'!BZ13</f>
        <v>-</v>
      </c>
      <c r="CB13" s="12" t="str">
        <f>'All Running Order'!CA13</f>
        <v/>
      </c>
      <c r="CC13" s="12" t="str">
        <f>'All Running Order'!CB13</f>
        <v>-</v>
      </c>
      <c r="CD13" s="12" t="str">
        <f>'All Running Order'!CC13</f>
        <v/>
      </c>
      <c r="CE13" s="12" t="str">
        <f>'All Running Order'!CD13</f>
        <v>-</v>
      </c>
      <c r="CF13" s="12" t="str">
        <f>'All Running Order'!CE13</f>
        <v/>
      </c>
      <c r="CG13" s="12" t="str">
        <f>'All Running Order'!CF13</f>
        <v>-</v>
      </c>
      <c r="CH13" s="12" t="str">
        <f>'All Running Order'!CG13</f>
        <v/>
      </c>
      <c r="CI13" s="12" t="str">
        <f>'All Running Order'!CH13</f>
        <v>-</v>
      </c>
      <c r="CJ13" s="12" t="str">
        <f>'All Running Order'!CI13</f>
        <v xml:space="preserve"> </v>
      </c>
      <c r="CK13" s="12">
        <f>'All Running Order'!CJ13</f>
        <v>13</v>
      </c>
      <c r="CL13" s="12">
        <f>'All Running Order'!CK13</f>
        <v>7</v>
      </c>
      <c r="CM13" s="12" t="str">
        <f>'All Running Order'!CL13</f>
        <v>7</v>
      </c>
      <c r="CN13" s="12">
        <f>'All Running Order'!CM13</f>
        <v>7</v>
      </c>
      <c r="CO13" s="12" t="str">
        <f>'All Running Order'!CN13</f>
        <v xml:space="preserve"> </v>
      </c>
    </row>
    <row r="14" spans="1:93" s="3" customFormat="1" x14ac:dyDescent="0.2">
      <c r="A14" s="3" t="str">
        <f t="shared" si="4"/>
        <v>Blue6</v>
      </c>
      <c r="B14" s="3" t="str">
        <f>IF(N14=Constants!$D$2,CONCATENATE(N14,BT14),IF(N14=Constants!$D$3,CONCATENATE(N14,CB14),""))</f>
        <v>National14</v>
      </c>
      <c r="C14" s="12">
        <f>'All Running Order'!B14</f>
        <v>11</v>
      </c>
      <c r="D14" s="21" t="str">
        <f>'All Running Order'!C14</f>
        <v>Colin Flashman</v>
      </c>
      <c r="E14" s="21">
        <f>'All Running Order'!D14</f>
        <v>0</v>
      </c>
      <c r="F14" s="21" t="str">
        <f>'All Running Order'!E14</f>
        <v>MSR</v>
      </c>
      <c r="G14" s="12">
        <f>'All Running Order'!F14</f>
        <v>1600</v>
      </c>
      <c r="H14" s="12" t="str">
        <f>'All Running Order'!G14</f>
        <v>IRS</v>
      </c>
      <c r="I14" s="12">
        <f>'All Running Order'!H14</f>
        <v>0</v>
      </c>
      <c r="J14" s="12">
        <f>'All Running Order'!I14</f>
        <v>0</v>
      </c>
      <c r="K14" s="12">
        <f>'All Running Order'!J14</f>
        <v>0</v>
      </c>
      <c r="L14" s="12"/>
      <c r="M14" s="12">
        <f>'All Running Order'!L14</f>
        <v>0</v>
      </c>
      <c r="N14" s="12" t="str">
        <f>'All Running Order'!M14</f>
        <v>National</v>
      </c>
      <c r="O14" s="12" t="str">
        <f>'All Running Order'!N14</f>
        <v>Blue</v>
      </c>
      <c r="P14" s="12">
        <f>'All Running Order'!O14</f>
        <v>4</v>
      </c>
      <c r="Q14" s="12">
        <f>'All Running Order'!P14</f>
        <v>8</v>
      </c>
      <c r="R14" s="12">
        <f>'All Running Order'!Q14</f>
        <v>6</v>
      </c>
      <c r="S14" s="12">
        <f>'All Running Order'!R14</f>
        <v>3</v>
      </c>
      <c r="T14" s="12">
        <f>'All Running Order'!S14</f>
        <v>4</v>
      </c>
      <c r="U14" s="12">
        <f>'All Running Order'!T14</f>
        <v>6</v>
      </c>
      <c r="V14" s="12">
        <f>'All Running Order'!U14</f>
        <v>0</v>
      </c>
      <c r="W14" s="12">
        <f>'All Running Order'!V14</f>
        <v>3</v>
      </c>
      <c r="X14" s="12">
        <f>'All Running Order'!W14</f>
        <v>0</v>
      </c>
      <c r="Y14" s="12">
        <f>'All Running Order'!X14</f>
        <v>0</v>
      </c>
      <c r="Z14" s="12">
        <f>'All Running Order'!Y14</f>
        <v>34</v>
      </c>
      <c r="AA14" s="12">
        <f>'All Running Order'!Z14</f>
        <v>6</v>
      </c>
      <c r="AB14" s="12">
        <f>'All Running Order'!AA14</f>
        <v>4</v>
      </c>
      <c r="AC14" s="12">
        <f>'All Running Order'!AB14</f>
        <v>2</v>
      </c>
      <c r="AD14" s="12">
        <f>'All Running Order'!AC14</f>
        <v>5</v>
      </c>
      <c r="AE14" s="12">
        <f>'All Running Order'!AD14</f>
        <v>3</v>
      </c>
      <c r="AF14" s="12">
        <f>'All Running Order'!AE14</f>
        <v>2</v>
      </c>
      <c r="AG14" s="12">
        <f>'All Running Order'!AF14</f>
        <v>4</v>
      </c>
      <c r="AH14" s="12">
        <f>'All Running Order'!AG14</f>
        <v>4</v>
      </c>
      <c r="AI14" s="12">
        <f>'All Running Order'!AH14</f>
        <v>0</v>
      </c>
      <c r="AJ14" s="12">
        <f>'All Running Order'!AI14</f>
        <v>0</v>
      </c>
      <c r="AK14" s="12">
        <f>'All Running Order'!AJ14</f>
        <v>30</v>
      </c>
      <c r="AL14" s="12">
        <f>'All Running Order'!AK14</f>
        <v>64</v>
      </c>
      <c r="AM14" s="12">
        <f>'All Running Order'!AL14</f>
        <v>7</v>
      </c>
      <c r="AN14" s="12">
        <f>'All Running Order'!AM14</f>
        <v>4</v>
      </c>
      <c r="AO14" s="12">
        <f>'All Running Order'!AN14</f>
        <v>3</v>
      </c>
      <c r="AP14" s="12">
        <f>'All Running Order'!AO14</f>
        <v>1</v>
      </c>
      <c r="AQ14" s="12">
        <f>'All Running Order'!AP14</f>
        <v>3</v>
      </c>
      <c r="AR14" s="12">
        <f>'All Running Order'!AQ14</f>
        <v>3</v>
      </c>
      <c r="AS14" s="12">
        <f>'All Running Order'!AR14</f>
        <v>3</v>
      </c>
      <c r="AT14" s="12">
        <f>'All Running Order'!AS14</f>
        <v>4</v>
      </c>
      <c r="AU14" s="12">
        <f>'All Running Order'!AT14</f>
        <v>0</v>
      </c>
      <c r="AV14" s="12">
        <f>'All Running Order'!AU14</f>
        <v>0</v>
      </c>
      <c r="AW14" s="12">
        <f>'All Running Order'!AV14</f>
        <v>28</v>
      </c>
      <c r="AX14" s="12">
        <f>'All Running Order'!AW14</f>
        <v>92</v>
      </c>
      <c r="AY14" s="12">
        <f>'All Running Order'!AX14</f>
        <v>0</v>
      </c>
      <c r="AZ14" s="12">
        <f>'All Running Order'!AY14</f>
        <v>0</v>
      </c>
      <c r="BA14" s="12">
        <f>'All Running Order'!AZ14</f>
        <v>0</v>
      </c>
      <c r="BB14" s="12">
        <f>'All Running Order'!BA14</f>
        <v>0</v>
      </c>
      <c r="BC14" s="12">
        <f>'All Running Order'!BB14</f>
        <v>0</v>
      </c>
      <c r="BD14" s="12">
        <f>'All Running Order'!BC14</f>
        <v>0</v>
      </c>
      <c r="BE14" s="12">
        <f>'All Running Order'!BD14</f>
        <v>0</v>
      </c>
      <c r="BF14" s="12">
        <f>'All Running Order'!BE14</f>
        <v>0</v>
      </c>
      <c r="BG14" s="12">
        <f>'All Running Order'!BF14</f>
        <v>0</v>
      </c>
      <c r="BH14" s="12">
        <f>'All Running Order'!BG14</f>
        <v>0</v>
      </c>
      <c r="BI14" s="12">
        <f>'All Running Order'!BH14</f>
        <v>0</v>
      </c>
      <c r="BJ14" s="12">
        <f>'All Running Order'!BI14</f>
        <v>92</v>
      </c>
      <c r="BK14" s="12">
        <f>'All Running Order'!BJ14</f>
        <v>16</v>
      </c>
      <c r="BL14" s="12">
        <f>'All Running Order'!BK14</f>
        <v>16</v>
      </c>
      <c r="BM14" s="12">
        <f>'All Running Order'!BL14</f>
        <v>16</v>
      </c>
      <c r="BN14" s="12">
        <f>'All Running Order'!BM14</f>
        <v>16</v>
      </c>
      <c r="BO14" s="12">
        <f>'All Running Order'!BN14</f>
        <v>15</v>
      </c>
      <c r="BP14" s="12">
        <f>'All Running Order'!BO14</f>
        <v>16</v>
      </c>
      <c r="BQ14" s="12">
        <f>'All Running Order'!BP14</f>
        <v>16</v>
      </c>
      <c r="BR14" s="12">
        <f>'All Running Order'!BQ14</f>
        <v>16</v>
      </c>
      <c r="BS14" s="12">
        <f>'All Running Order'!BR14</f>
        <v>16</v>
      </c>
      <c r="BT14" s="12">
        <f>'All Running Order'!BS14</f>
        <v>14</v>
      </c>
      <c r="BU14" s="12" t="str">
        <f>'All Running Order'!BT14</f>
        <v>-</v>
      </c>
      <c r="BV14" s="12" t="str">
        <f>'All Running Order'!BU14</f>
        <v/>
      </c>
      <c r="BW14" s="12">
        <f>'All Running Order'!BV14</f>
        <v>16</v>
      </c>
      <c r="BX14" s="12">
        <f>'All Running Order'!BW14</f>
        <v>6</v>
      </c>
      <c r="BY14" s="12" t="str">
        <f>'All Running Order'!BX14</f>
        <v>-</v>
      </c>
      <c r="BZ14" s="12" t="str">
        <f>'All Running Order'!BY14</f>
        <v/>
      </c>
      <c r="CA14" s="12" t="str">
        <f>'All Running Order'!BZ14</f>
        <v>-</v>
      </c>
      <c r="CB14" s="12" t="str">
        <f>'All Running Order'!CA14</f>
        <v/>
      </c>
      <c r="CC14" s="12" t="str">
        <f>'All Running Order'!CB14</f>
        <v>-</v>
      </c>
      <c r="CD14" s="12" t="str">
        <f>'All Running Order'!CC14</f>
        <v/>
      </c>
      <c r="CE14" s="12" t="str">
        <f>'All Running Order'!CD14</f>
        <v>-</v>
      </c>
      <c r="CF14" s="12" t="str">
        <f>'All Running Order'!CE14</f>
        <v/>
      </c>
      <c r="CG14" s="12" t="str">
        <f>'All Running Order'!CF14</f>
        <v>-</v>
      </c>
      <c r="CH14" s="12" t="str">
        <f>'All Running Order'!CG14</f>
        <v/>
      </c>
      <c r="CI14" s="12" t="str">
        <f>'All Running Order'!CH14</f>
        <v>-</v>
      </c>
      <c r="CJ14" s="12" t="str">
        <f>'All Running Order'!CI14</f>
        <v xml:space="preserve"> </v>
      </c>
      <c r="CK14" s="12" t="str">
        <f>'All Running Order'!CJ14</f>
        <v>-</v>
      </c>
      <c r="CL14" s="12" t="str">
        <f>'All Running Order'!CK14</f>
        <v xml:space="preserve"> </v>
      </c>
      <c r="CM14" s="12" t="str">
        <f>'All Running Order'!CL14</f>
        <v>6</v>
      </c>
      <c r="CN14" s="12" t="str">
        <f>'All Running Order'!CM14</f>
        <v xml:space="preserve"> </v>
      </c>
      <c r="CO14" s="12" t="str">
        <f>'All Running Order'!CN14</f>
        <v xml:space="preserve"> </v>
      </c>
    </row>
    <row r="15" spans="1:93" s="3" customFormat="1" x14ac:dyDescent="0.2">
      <c r="A15" s="3" t="str">
        <f t="shared" si="4"/>
        <v>Rookie2</v>
      </c>
      <c r="B15" s="3" t="str">
        <f>IF(N15=Constants!$D$2,CONCATENATE(N15,BT15),IF(N15=Constants!$D$3,CONCATENATE(N15,CB15),""))</f>
        <v>National16</v>
      </c>
      <c r="C15" s="12">
        <f>'All Running Order'!B15</f>
        <v>12</v>
      </c>
      <c r="D15" s="21" t="str">
        <f>'All Running Order'!C15</f>
        <v>Paul Marsh</v>
      </c>
      <c r="E15" s="21">
        <f>'All Running Order'!D15</f>
        <v>0</v>
      </c>
      <c r="F15" s="21" t="str">
        <f>'All Running Order'!E15</f>
        <v>Sherpa</v>
      </c>
      <c r="G15" s="12">
        <f>'All Running Order'!F15</f>
        <v>1335</v>
      </c>
      <c r="H15" s="12" t="str">
        <f>'All Running Order'!G15</f>
        <v>Live</v>
      </c>
      <c r="I15" s="12">
        <f>'All Running Order'!H15</f>
        <v>0</v>
      </c>
      <c r="J15" s="12">
        <f>'All Running Order'!I15</f>
        <v>0</v>
      </c>
      <c r="K15" s="12">
        <f>'All Running Order'!J15</f>
        <v>0</v>
      </c>
      <c r="L15" s="12"/>
      <c r="M15" s="12">
        <f>'All Running Order'!L15</f>
        <v>0</v>
      </c>
      <c r="N15" s="12" t="str">
        <f>'All Running Order'!M15</f>
        <v>National</v>
      </c>
      <c r="O15" s="12" t="str">
        <f>'All Running Order'!N15</f>
        <v>Rookie</v>
      </c>
      <c r="P15" s="12">
        <f>'All Running Order'!O15</f>
        <v>4</v>
      </c>
      <c r="Q15" s="12">
        <f>'All Running Order'!P15</f>
        <v>6</v>
      </c>
      <c r="R15" s="12">
        <f>'All Running Order'!Q15</f>
        <v>7</v>
      </c>
      <c r="S15" s="12">
        <f>'All Running Order'!R15</f>
        <v>7</v>
      </c>
      <c r="T15" s="12">
        <f>'All Running Order'!S15</f>
        <v>5</v>
      </c>
      <c r="U15" s="12">
        <f>'All Running Order'!T15</f>
        <v>6</v>
      </c>
      <c r="V15" s="12">
        <f>'All Running Order'!U15</f>
        <v>4</v>
      </c>
      <c r="W15" s="12">
        <f>'All Running Order'!V15</f>
        <v>3</v>
      </c>
      <c r="X15" s="12">
        <f>'All Running Order'!W15</f>
        <v>0</v>
      </c>
      <c r="Y15" s="12">
        <f>'All Running Order'!X15</f>
        <v>0</v>
      </c>
      <c r="Z15" s="12">
        <f>'All Running Order'!Y15</f>
        <v>42</v>
      </c>
      <c r="AA15" s="12">
        <f>'All Running Order'!Z15</f>
        <v>6</v>
      </c>
      <c r="AB15" s="12">
        <f>'All Running Order'!AA15</f>
        <v>3</v>
      </c>
      <c r="AC15" s="12">
        <f>'All Running Order'!AB15</f>
        <v>6</v>
      </c>
      <c r="AD15" s="12">
        <f>'All Running Order'!AC15</f>
        <v>5</v>
      </c>
      <c r="AE15" s="12">
        <f>'All Running Order'!AD15</f>
        <v>3</v>
      </c>
      <c r="AF15" s="12">
        <f>'All Running Order'!AE15</f>
        <v>4</v>
      </c>
      <c r="AG15" s="12">
        <f>'All Running Order'!AF15</f>
        <v>3</v>
      </c>
      <c r="AH15" s="12">
        <f>'All Running Order'!AG15</f>
        <v>4</v>
      </c>
      <c r="AI15" s="12">
        <f>'All Running Order'!AH15</f>
        <v>0</v>
      </c>
      <c r="AJ15" s="12">
        <f>'All Running Order'!AI15</f>
        <v>0</v>
      </c>
      <c r="AK15" s="12">
        <f>'All Running Order'!AJ15</f>
        <v>34</v>
      </c>
      <c r="AL15" s="12">
        <f>'All Running Order'!AK15</f>
        <v>76</v>
      </c>
      <c r="AM15" s="12">
        <f>'All Running Order'!AL15</f>
        <v>6</v>
      </c>
      <c r="AN15" s="12">
        <f>'All Running Order'!AM15</f>
        <v>1</v>
      </c>
      <c r="AO15" s="12">
        <f>'All Running Order'!AN15</f>
        <v>2</v>
      </c>
      <c r="AP15" s="12">
        <f>'All Running Order'!AO15</f>
        <v>0</v>
      </c>
      <c r="AQ15" s="12">
        <f>'All Running Order'!AP15</f>
        <v>2</v>
      </c>
      <c r="AR15" s="12">
        <f>'All Running Order'!AQ15</f>
        <v>0</v>
      </c>
      <c r="AS15" s="12">
        <f>'All Running Order'!AR15</f>
        <v>2</v>
      </c>
      <c r="AT15" s="12">
        <f>'All Running Order'!AS15</f>
        <v>4</v>
      </c>
      <c r="AU15" s="12">
        <f>'All Running Order'!AT15</f>
        <v>0</v>
      </c>
      <c r="AV15" s="12">
        <f>'All Running Order'!AU15</f>
        <v>0</v>
      </c>
      <c r="AW15" s="12">
        <f>'All Running Order'!AV15</f>
        <v>17</v>
      </c>
      <c r="AX15" s="12">
        <f>'All Running Order'!AW15</f>
        <v>93</v>
      </c>
      <c r="AY15" s="12">
        <f>'All Running Order'!AX15</f>
        <v>0</v>
      </c>
      <c r="AZ15" s="12">
        <f>'All Running Order'!AY15</f>
        <v>0</v>
      </c>
      <c r="BA15" s="12">
        <f>'All Running Order'!AZ15</f>
        <v>0</v>
      </c>
      <c r="BB15" s="12">
        <f>'All Running Order'!BA15</f>
        <v>0</v>
      </c>
      <c r="BC15" s="12">
        <f>'All Running Order'!BB15</f>
        <v>0</v>
      </c>
      <c r="BD15" s="12">
        <f>'All Running Order'!BC15</f>
        <v>0</v>
      </c>
      <c r="BE15" s="12">
        <f>'All Running Order'!BD15</f>
        <v>0</v>
      </c>
      <c r="BF15" s="12">
        <f>'All Running Order'!BE15</f>
        <v>0</v>
      </c>
      <c r="BG15" s="12">
        <f>'All Running Order'!BF15</f>
        <v>0</v>
      </c>
      <c r="BH15" s="12">
        <f>'All Running Order'!BG15</f>
        <v>0</v>
      </c>
      <c r="BI15" s="12">
        <f>'All Running Order'!BH15</f>
        <v>0</v>
      </c>
      <c r="BJ15" s="12">
        <f>'All Running Order'!BI15</f>
        <v>93</v>
      </c>
      <c r="BK15" s="12">
        <f>'All Running Order'!BJ15</f>
        <v>23</v>
      </c>
      <c r="BL15" s="12">
        <f>'All Running Order'!BK15</f>
        <v>22</v>
      </c>
      <c r="BM15" s="12">
        <f>'All Running Order'!BL15</f>
        <v>18</v>
      </c>
      <c r="BN15" s="12">
        <f>'All Running Order'!BM15</f>
        <v>18</v>
      </c>
      <c r="BO15" s="12">
        <f>'All Running Order'!BN15</f>
        <v>23</v>
      </c>
      <c r="BP15" s="12">
        <f>'All Running Order'!BO15</f>
        <v>21</v>
      </c>
      <c r="BQ15" s="12">
        <f>'All Running Order'!BP15</f>
        <v>18</v>
      </c>
      <c r="BR15" s="12">
        <f>'All Running Order'!BQ15</f>
        <v>18</v>
      </c>
      <c r="BS15" s="12">
        <f>'All Running Order'!BR15</f>
        <v>18</v>
      </c>
      <c r="BT15" s="12">
        <f>'All Running Order'!BS15</f>
        <v>16</v>
      </c>
      <c r="BU15" s="12" t="str">
        <f>'All Running Order'!BT15</f>
        <v>-</v>
      </c>
      <c r="BV15" s="12" t="str">
        <f>'All Running Order'!BU15</f>
        <v/>
      </c>
      <c r="BW15" s="12" t="str">
        <f>'All Running Order'!BV15</f>
        <v>-</v>
      </c>
      <c r="BX15" s="12" t="str">
        <f>'All Running Order'!BW15</f>
        <v/>
      </c>
      <c r="BY15" s="12">
        <f>'All Running Order'!BX15</f>
        <v>18</v>
      </c>
      <c r="BZ15" s="12">
        <f>'All Running Order'!BY15</f>
        <v>2</v>
      </c>
      <c r="CA15" s="12" t="str">
        <f>'All Running Order'!BZ15</f>
        <v>-</v>
      </c>
      <c r="CB15" s="12" t="str">
        <f>'All Running Order'!CA15</f>
        <v/>
      </c>
      <c r="CC15" s="12" t="str">
        <f>'All Running Order'!CB15</f>
        <v>-</v>
      </c>
      <c r="CD15" s="12" t="str">
        <f>'All Running Order'!CC15</f>
        <v/>
      </c>
      <c r="CE15" s="12" t="str">
        <f>'All Running Order'!CD15</f>
        <v>-</v>
      </c>
      <c r="CF15" s="12" t="str">
        <f>'All Running Order'!CE15</f>
        <v/>
      </c>
      <c r="CG15" s="12" t="str">
        <f>'All Running Order'!CF15</f>
        <v>-</v>
      </c>
      <c r="CH15" s="12" t="str">
        <f>'All Running Order'!CG15</f>
        <v/>
      </c>
      <c r="CI15" s="12" t="str">
        <f>'All Running Order'!CH15</f>
        <v>-</v>
      </c>
      <c r="CJ15" s="12" t="str">
        <f>'All Running Order'!CI15</f>
        <v xml:space="preserve"> </v>
      </c>
      <c r="CK15" s="12">
        <f>'All Running Order'!CJ15</f>
        <v>18</v>
      </c>
      <c r="CL15" s="12">
        <f>'All Running Order'!CK15</f>
        <v>8</v>
      </c>
      <c r="CM15" s="12" t="str">
        <f>'All Running Order'!CL15</f>
        <v>2</v>
      </c>
      <c r="CN15" s="12">
        <f>'All Running Order'!CM15</f>
        <v>8</v>
      </c>
      <c r="CO15" s="12" t="str">
        <f>'All Running Order'!CN15</f>
        <v xml:space="preserve"> </v>
      </c>
    </row>
    <row r="16" spans="1:93" s="3" customFormat="1" x14ac:dyDescent="0.2">
      <c r="A16" s="3" t="str">
        <f t="shared" si="4"/>
        <v>Rookie3</v>
      </c>
      <c r="B16" s="3" t="str">
        <f>IF(N16=Constants!$D$2,CONCATENATE(N16,BT16),IF(N16=Constants!$D$3,CONCATENATE(N16,CB16),""))</f>
        <v>National18</v>
      </c>
      <c r="C16" s="12">
        <f>'All Running Order'!B16</f>
        <v>14</v>
      </c>
      <c r="D16" s="21" t="str">
        <f>'All Running Order'!C16</f>
        <v>George Barnes</v>
      </c>
      <c r="E16" s="21">
        <f>'All Running Order'!D16</f>
        <v>0</v>
      </c>
      <c r="F16" s="21" t="str">
        <f>'All Running Order'!E16</f>
        <v>Sherpa</v>
      </c>
      <c r="G16" s="12">
        <f>'All Running Order'!F16</f>
        <v>1335</v>
      </c>
      <c r="H16" s="12" t="str">
        <f>'All Running Order'!G16</f>
        <v>Live</v>
      </c>
      <c r="I16" s="12">
        <f>'All Running Order'!H16</f>
        <v>0</v>
      </c>
      <c r="J16" s="12">
        <f>'All Running Order'!I16</f>
        <v>0</v>
      </c>
      <c r="K16" s="12">
        <f>'All Running Order'!J16</f>
        <v>0</v>
      </c>
      <c r="L16" s="12"/>
      <c r="M16" s="12">
        <f>'All Running Order'!L16</f>
        <v>0</v>
      </c>
      <c r="N16" s="12" t="str">
        <f>'All Running Order'!M16</f>
        <v>National</v>
      </c>
      <c r="O16" s="12" t="str">
        <f>'All Running Order'!N16</f>
        <v>Rookie</v>
      </c>
      <c r="P16" s="12">
        <f>'All Running Order'!O16</f>
        <v>4</v>
      </c>
      <c r="Q16" s="12">
        <f>'All Running Order'!P16</f>
        <v>3</v>
      </c>
      <c r="R16" s="12">
        <f>'All Running Order'!Q16</f>
        <v>6</v>
      </c>
      <c r="S16" s="12">
        <f>'All Running Order'!R16</f>
        <v>7</v>
      </c>
      <c r="T16" s="12">
        <f>'All Running Order'!S16</f>
        <v>3</v>
      </c>
      <c r="U16" s="12">
        <f>'All Running Order'!T16</f>
        <v>6</v>
      </c>
      <c r="V16" s="12">
        <f>'All Running Order'!U16</f>
        <v>3</v>
      </c>
      <c r="W16" s="12">
        <f>'All Running Order'!V16</f>
        <v>3</v>
      </c>
      <c r="X16" s="12">
        <f>'All Running Order'!W16</f>
        <v>0</v>
      </c>
      <c r="Y16" s="12">
        <f>'All Running Order'!X16</f>
        <v>0</v>
      </c>
      <c r="Z16" s="12">
        <f>'All Running Order'!Y16</f>
        <v>35</v>
      </c>
      <c r="AA16" s="12">
        <f>'All Running Order'!Z16</f>
        <v>4</v>
      </c>
      <c r="AB16" s="12">
        <f>'All Running Order'!AA16</f>
        <v>4</v>
      </c>
      <c r="AC16" s="12">
        <f>'All Running Order'!AB16</f>
        <v>5</v>
      </c>
      <c r="AD16" s="12">
        <f>'All Running Order'!AC16</f>
        <v>5</v>
      </c>
      <c r="AE16" s="12">
        <f>'All Running Order'!AD16</f>
        <v>4</v>
      </c>
      <c r="AF16" s="12">
        <f>'All Running Order'!AE16</f>
        <v>3</v>
      </c>
      <c r="AG16" s="12">
        <f>'All Running Order'!AF16</f>
        <v>4</v>
      </c>
      <c r="AH16" s="12">
        <f>'All Running Order'!AG16</f>
        <v>7</v>
      </c>
      <c r="AI16" s="12">
        <f>'All Running Order'!AH16</f>
        <v>0</v>
      </c>
      <c r="AJ16" s="12">
        <f>'All Running Order'!AI16</f>
        <v>0</v>
      </c>
      <c r="AK16" s="12">
        <f>'All Running Order'!AJ16</f>
        <v>36</v>
      </c>
      <c r="AL16" s="12">
        <f>'All Running Order'!AK16</f>
        <v>71</v>
      </c>
      <c r="AM16" s="12">
        <f>'All Running Order'!AL16</f>
        <v>7</v>
      </c>
      <c r="AN16" s="12">
        <f>'All Running Order'!AM16</f>
        <v>4</v>
      </c>
      <c r="AO16" s="12">
        <f>'All Running Order'!AN16</f>
        <v>3</v>
      </c>
      <c r="AP16" s="12" t="str">
        <f>'All Running Order'!AO16</f>
        <v>`1</v>
      </c>
      <c r="AQ16" s="12">
        <f>'All Running Order'!AP16</f>
        <v>1</v>
      </c>
      <c r="AR16" s="12">
        <f>'All Running Order'!AQ16</f>
        <v>3</v>
      </c>
      <c r="AS16" s="12">
        <f>'All Running Order'!AR16</f>
        <v>4</v>
      </c>
      <c r="AT16" s="12">
        <f>'All Running Order'!AS16</f>
        <v>7</v>
      </c>
      <c r="AU16" s="12">
        <f>'All Running Order'!AT16</f>
        <v>0</v>
      </c>
      <c r="AV16" s="12">
        <f>'All Running Order'!AU16</f>
        <v>0</v>
      </c>
      <c r="AW16" s="12">
        <f>'All Running Order'!AV16</f>
        <v>29</v>
      </c>
      <c r="AX16" s="12">
        <f>'All Running Order'!AW16</f>
        <v>100</v>
      </c>
      <c r="AY16" s="12">
        <f>'All Running Order'!AX16</f>
        <v>0</v>
      </c>
      <c r="AZ16" s="12">
        <f>'All Running Order'!AY16</f>
        <v>0</v>
      </c>
      <c r="BA16" s="12">
        <f>'All Running Order'!AZ16</f>
        <v>0</v>
      </c>
      <c r="BB16" s="12">
        <f>'All Running Order'!BA16</f>
        <v>0</v>
      </c>
      <c r="BC16" s="12">
        <f>'All Running Order'!BB16</f>
        <v>0</v>
      </c>
      <c r="BD16" s="12">
        <f>'All Running Order'!BC16</f>
        <v>0</v>
      </c>
      <c r="BE16" s="12">
        <f>'All Running Order'!BD16</f>
        <v>0</v>
      </c>
      <c r="BF16" s="12">
        <f>'All Running Order'!BE16</f>
        <v>0</v>
      </c>
      <c r="BG16" s="12">
        <f>'All Running Order'!BF16</f>
        <v>0</v>
      </c>
      <c r="BH16" s="12">
        <f>'All Running Order'!BG16</f>
        <v>0</v>
      </c>
      <c r="BI16" s="12">
        <f>'All Running Order'!BH16</f>
        <v>0</v>
      </c>
      <c r="BJ16" s="12">
        <f>'All Running Order'!BI16</f>
        <v>100</v>
      </c>
      <c r="BK16" s="12">
        <f>'All Running Order'!BJ16</f>
        <v>17</v>
      </c>
      <c r="BL16" s="12">
        <f>'All Running Order'!BK16</f>
        <v>20</v>
      </c>
      <c r="BM16" s="12">
        <f>'All Running Order'!BL16</f>
        <v>21</v>
      </c>
      <c r="BN16" s="12">
        <f>'All Running Order'!BM16</f>
        <v>21</v>
      </c>
      <c r="BO16" s="12">
        <f>'All Running Order'!BN16</f>
        <v>17</v>
      </c>
      <c r="BP16" s="12">
        <f>'All Running Order'!BO16</f>
        <v>20</v>
      </c>
      <c r="BQ16" s="12">
        <f>'All Running Order'!BP16</f>
        <v>21</v>
      </c>
      <c r="BR16" s="12">
        <f>'All Running Order'!BQ16</f>
        <v>21</v>
      </c>
      <c r="BS16" s="12">
        <f>'All Running Order'!BR16</f>
        <v>21</v>
      </c>
      <c r="BT16" s="12">
        <f>'All Running Order'!BS16</f>
        <v>18</v>
      </c>
      <c r="BU16" s="12" t="str">
        <f>'All Running Order'!BT16</f>
        <v>-</v>
      </c>
      <c r="BV16" s="12" t="str">
        <f>'All Running Order'!BU16</f>
        <v/>
      </c>
      <c r="BW16" s="12" t="str">
        <f>'All Running Order'!BV16</f>
        <v>-</v>
      </c>
      <c r="BX16" s="12" t="str">
        <f>'All Running Order'!BW16</f>
        <v/>
      </c>
      <c r="BY16" s="12">
        <f>'All Running Order'!BX16</f>
        <v>21</v>
      </c>
      <c r="BZ16" s="12">
        <f>'All Running Order'!BY16</f>
        <v>3</v>
      </c>
      <c r="CA16" s="12" t="str">
        <f>'All Running Order'!BZ16</f>
        <v>-</v>
      </c>
      <c r="CB16" s="12" t="str">
        <f>'All Running Order'!CA16</f>
        <v/>
      </c>
      <c r="CC16" s="12" t="str">
        <f>'All Running Order'!CB16</f>
        <v>-</v>
      </c>
      <c r="CD16" s="12" t="str">
        <f>'All Running Order'!CC16</f>
        <v/>
      </c>
      <c r="CE16" s="12" t="str">
        <f>'All Running Order'!CD16</f>
        <v>-</v>
      </c>
      <c r="CF16" s="12" t="str">
        <f>'All Running Order'!CE16</f>
        <v/>
      </c>
      <c r="CG16" s="12" t="str">
        <f>'All Running Order'!CF16</f>
        <v>-</v>
      </c>
      <c r="CH16" s="12" t="str">
        <f>'All Running Order'!CG16</f>
        <v/>
      </c>
      <c r="CI16" s="12" t="str">
        <f>'All Running Order'!CH16</f>
        <v>-</v>
      </c>
      <c r="CJ16" s="12" t="str">
        <f>'All Running Order'!CI16</f>
        <v xml:space="preserve"> </v>
      </c>
      <c r="CK16" s="12">
        <f>'All Running Order'!CJ16</f>
        <v>21</v>
      </c>
      <c r="CL16" s="12">
        <f>'All Running Order'!CK16</f>
        <v>10</v>
      </c>
      <c r="CM16" s="12" t="str">
        <f>'All Running Order'!CL16</f>
        <v>3</v>
      </c>
      <c r="CN16" s="12">
        <f>'All Running Order'!CM16</f>
        <v>10</v>
      </c>
      <c r="CO16" s="12" t="str">
        <f>'All Running Order'!CN16</f>
        <v xml:space="preserve"> </v>
      </c>
    </row>
    <row r="17" spans="1:93" s="3" customFormat="1" x14ac:dyDescent="0.2">
      <c r="A17" s="3" t="str">
        <f t="shared" si="4"/>
        <v>Red5</v>
      </c>
      <c r="B17" s="3" t="str">
        <f>IF(N17=Constants!$D$2,CONCATENATE(N17,BT17),IF(N17=Constants!$D$3,CONCATENATE(N17,CB17),""))</f>
        <v>National6</v>
      </c>
      <c r="C17" s="12">
        <f>'All Running Order'!B17</f>
        <v>15</v>
      </c>
      <c r="D17" s="21" t="str">
        <f>'All Running Order'!C17</f>
        <v>George Watson</v>
      </c>
      <c r="E17" s="21">
        <f>'All Running Order'!D17</f>
        <v>0</v>
      </c>
      <c r="F17" s="21" t="str">
        <f>'All Running Order'!E17</f>
        <v>Hamilton</v>
      </c>
      <c r="G17" s="12">
        <f>'All Running Order'!F17</f>
        <v>1560</v>
      </c>
      <c r="H17" s="12" t="str">
        <f>'All Running Order'!G17</f>
        <v>IRS</v>
      </c>
      <c r="I17" s="12">
        <f>'All Running Order'!H17</f>
        <v>0</v>
      </c>
      <c r="J17" s="12">
        <f>'All Running Order'!I17</f>
        <v>0</v>
      </c>
      <c r="K17" s="12">
        <f>'All Running Order'!J17</f>
        <v>0</v>
      </c>
      <c r="L17" s="12"/>
      <c r="M17" s="12">
        <f>'All Running Order'!L17</f>
        <v>0</v>
      </c>
      <c r="N17" s="12" t="str">
        <f>'All Running Order'!M17</f>
        <v>National</v>
      </c>
      <c r="O17" s="12" t="str">
        <f>'All Running Order'!N17</f>
        <v>Red</v>
      </c>
      <c r="P17" s="12">
        <f>'All Running Order'!O17</f>
        <v>1</v>
      </c>
      <c r="Q17" s="12">
        <f>'All Running Order'!P17</f>
        <v>0</v>
      </c>
      <c r="R17" s="12">
        <f>'All Running Order'!Q17</f>
        <v>6</v>
      </c>
      <c r="S17" s="12">
        <f>'All Running Order'!R17</f>
        <v>0</v>
      </c>
      <c r="T17" s="12">
        <f>'All Running Order'!S17</f>
        <v>0</v>
      </c>
      <c r="U17" s="12">
        <f>'All Running Order'!T17</f>
        <v>5</v>
      </c>
      <c r="V17" s="12">
        <f>'All Running Order'!U17</f>
        <v>0</v>
      </c>
      <c r="W17" s="12">
        <f>'All Running Order'!V17</f>
        <v>4</v>
      </c>
      <c r="X17" s="12">
        <f>'All Running Order'!W17</f>
        <v>0</v>
      </c>
      <c r="Y17" s="12">
        <f>'All Running Order'!X17</f>
        <v>0</v>
      </c>
      <c r="Z17" s="12">
        <f>'All Running Order'!Y17</f>
        <v>16</v>
      </c>
      <c r="AA17" s="12">
        <f>'All Running Order'!Z17</f>
        <v>5</v>
      </c>
      <c r="AB17" s="12">
        <f>'All Running Order'!AA17</f>
        <v>1</v>
      </c>
      <c r="AC17" s="12">
        <f>'All Running Order'!AB17</f>
        <v>3</v>
      </c>
      <c r="AD17" s="12">
        <f>'All Running Order'!AC17</f>
        <v>2</v>
      </c>
      <c r="AE17" s="12">
        <f>'All Running Order'!AD17</f>
        <v>3</v>
      </c>
      <c r="AF17" s="12">
        <f>'All Running Order'!AE17</f>
        <v>0</v>
      </c>
      <c r="AG17" s="12">
        <f>'All Running Order'!AF17</f>
        <v>0</v>
      </c>
      <c r="AH17" s="12">
        <f>'All Running Order'!AG17</f>
        <v>0</v>
      </c>
      <c r="AI17" s="12">
        <f>'All Running Order'!AH17</f>
        <v>0</v>
      </c>
      <c r="AJ17" s="12">
        <f>'All Running Order'!AI17</f>
        <v>0</v>
      </c>
      <c r="AK17" s="12">
        <f>'All Running Order'!AJ17</f>
        <v>14</v>
      </c>
      <c r="AL17" s="12">
        <f>'All Running Order'!AK17</f>
        <v>30</v>
      </c>
      <c r="AM17" s="12">
        <f>'All Running Order'!AL17</f>
        <v>0</v>
      </c>
      <c r="AN17" s="12">
        <f>'All Running Order'!AM17</f>
        <v>3</v>
      </c>
      <c r="AO17" s="12">
        <f>'All Running Order'!AN17</f>
        <v>3</v>
      </c>
      <c r="AP17" s="12">
        <f>'All Running Order'!AO17</f>
        <v>0</v>
      </c>
      <c r="AQ17" s="12">
        <f>'All Running Order'!AP17</f>
        <v>3</v>
      </c>
      <c r="AR17" s="12">
        <f>'All Running Order'!AQ17</f>
        <v>0</v>
      </c>
      <c r="AS17" s="12">
        <f>'All Running Order'!AR17</f>
        <v>4</v>
      </c>
      <c r="AT17" s="12">
        <f>'All Running Order'!AS17</f>
        <v>3</v>
      </c>
      <c r="AU17" s="12">
        <f>'All Running Order'!AT17</f>
        <v>0</v>
      </c>
      <c r="AV17" s="12">
        <f>'All Running Order'!AU17</f>
        <v>0</v>
      </c>
      <c r="AW17" s="12">
        <f>'All Running Order'!AV17</f>
        <v>16</v>
      </c>
      <c r="AX17" s="12">
        <f>'All Running Order'!AW17</f>
        <v>46</v>
      </c>
      <c r="AY17" s="12">
        <f>'All Running Order'!AX17</f>
        <v>0</v>
      </c>
      <c r="AZ17" s="12">
        <f>'All Running Order'!AY17</f>
        <v>0</v>
      </c>
      <c r="BA17" s="12">
        <f>'All Running Order'!AZ17</f>
        <v>0</v>
      </c>
      <c r="BB17" s="12">
        <f>'All Running Order'!BA17</f>
        <v>0</v>
      </c>
      <c r="BC17" s="12">
        <f>'All Running Order'!BB17</f>
        <v>0</v>
      </c>
      <c r="BD17" s="12">
        <f>'All Running Order'!BC17</f>
        <v>0</v>
      </c>
      <c r="BE17" s="12">
        <f>'All Running Order'!BD17</f>
        <v>0</v>
      </c>
      <c r="BF17" s="12">
        <f>'All Running Order'!BE17</f>
        <v>0</v>
      </c>
      <c r="BG17" s="12">
        <f>'All Running Order'!BF17</f>
        <v>0</v>
      </c>
      <c r="BH17" s="12">
        <f>'All Running Order'!BG17</f>
        <v>0</v>
      </c>
      <c r="BI17" s="12">
        <f>'All Running Order'!BH17</f>
        <v>0</v>
      </c>
      <c r="BJ17" s="12">
        <f>'All Running Order'!BI17</f>
        <v>46</v>
      </c>
      <c r="BK17" s="12">
        <f>'All Running Order'!BJ17</f>
        <v>3</v>
      </c>
      <c r="BL17" s="12">
        <f>'All Running Order'!BK17</f>
        <v>5</v>
      </c>
      <c r="BM17" s="12">
        <f>'All Running Order'!BL17</f>
        <v>6</v>
      </c>
      <c r="BN17" s="12">
        <f>'All Running Order'!BM17</f>
        <v>6</v>
      </c>
      <c r="BO17" s="12">
        <f>'All Running Order'!BN17</f>
        <v>3</v>
      </c>
      <c r="BP17" s="12">
        <f>'All Running Order'!BO17</f>
        <v>5</v>
      </c>
      <c r="BQ17" s="12">
        <f>'All Running Order'!BP17</f>
        <v>6</v>
      </c>
      <c r="BR17" s="12">
        <f>'All Running Order'!BQ17</f>
        <v>6</v>
      </c>
      <c r="BS17" s="12">
        <f>'All Running Order'!BR17</f>
        <v>6</v>
      </c>
      <c r="BT17" s="12">
        <f>'All Running Order'!BS17</f>
        <v>6</v>
      </c>
      <c r="BU17" s="12">
        <f>'All Running Order'!BT17</f>
        <v>6</v>
      </c>
      <c r="BV17" s="12">
        <f>'All Running Order'!BU17</f>
        <v>5</v>
      </c>
      <c r="BW17" s="12" t="str">
        <f>'All Running Order'!BV17</f>
        <v>-</v>
      </c>
      <c r="BX17" s="12" t="str">
        <f>'All Running Order'!BW17</f>
        <v/>
      </c>
      <c r="BY17" s="12" t="str">
        <f>'All Running Order'!BX17</f>
        <v>-</v>
      </c>
      <c r="BZ17" s="12" t="str">
        <f>'All Running Order'!BY17</f>
        <v/>
      </c>
      <c r="CA17" s="12" t="str">
        <f>'All Running Order'!BZ17</f>
        <v>-</v>
      </c>
      <c r="CB17" s="12" t="str">
        <f>'All Running Order'!CA17</f>
        <v/>
      </c>
      <c r="CC17" s="12" t="str">
        <f>'All Running Order'!CB17</f>
        <v>-</v>
      </c>
      <c r="CD17" s="12" t="str">
        <f>'All Running Order'!CC17</f>
        <v/>
      </c>
      <c r="CE17" s="12" t="str">
        <f>'All Running Order'!CD17</f>
        <v>-</v>
      </c>
      <c r="CF17" s="12" t="str">
        <f>'All Running Order'!CE17</f>
        <v/>
      </c>
      <c r="CG17" s="12" t="str">
        <f>'All Running Order'!CF17</f>
        <v>-</v>
      </c>
      <c r="CH17" s="12" t="str">
        <f>'All Running Order'!CG17</f>
        <v/>
      </c>
      <c r="CI17" s="12" t="str">
        <f>'All Running Order'!CH17</f>
        <v>-</v>
      </c>
      <c r="CJ17" s="12" t="str">
        <f>'All Running Order'!CI17</f>
        <v xml:space="preserve"> </v>
      </c>
      <c r="CK17" s="12" t="str">
        <f>'All Running Order'!CJ17</f>
        <v>-</v>
      </c>
      <c r="CL17" s="12" t="str">
        <f>'All Running Order'!CK17</f>
        <v xml:space="preserve"> </v>
      </c>
      <c r="CM17" s="12" t="str">
        <f>'All Running Order'!CL17</f>
        <v>5</v>
      </c>
      <c r="CN17" s="12" t="str">
        <f>'All Running Order'!CM17</f>
        <v xml:space="preserve"> </v>
      </c>
      <c r="CO17" s="12" t="str">
        <f>'All Running Order'!CN17</f>
        <v xml:space="preserve"> </v>
      </c>
    </row>
    <row r="18" spans="1:93" s="3" customFormat="1" x14ac:dyDescent="0.2">
      <c r="A18" s="3" t="str">
        <f t="shared" si="4"/>
        <v>Blue10</v>
      </c>
      <c r="B18" s="3" t="str">
        <f>IF(N18=Constants!$D$2,CONCATENATE(N18,BT18),IF(N18=Constants!$D$3,CONCATENATE(N18,CB18),""))</f>
        <v>National21</v>
      </c>
      <c r="C18" s="12">
        <f>'All Running Order'!B18</f>
        <v>16</v>
      </c>
      <c r="D18" s="21" t="str">
        <f>'All Running Order'!C18</f>
        <v>Ian Fullwood</v>
      </c>
      <c r="E18" s="21">
        <f>'All Running Order'!D18</f>
        <v>0</v>
      </c>
      <c r="F18" s="21" t="str">
        <f>'All Running Order'!E18</f>
        <v>CAP</v>
      </c>
      <c r="G18" s="12">
        <f>'All Running Order'!F18</f>
        <v>1440</v>
      </c>
      <c r="H18" s="12" t="str">
        <f>'All Running Order'!G18</f>
        <v>Live</v>
      </c>
      <c r="I18" s="12">
        <f>'All Running Order'!H18</f>
        <v>0</v>
      </c>
      <c r="J18" s="12">
        <f>'All Running Order'!I18</f>
        <v>0</v>
      </c>
      <c r="K18" s="12">
        <f>'All Running Order'!J18</f>
        <v>0</v>
      </c>
      <c r="L18" s="12"/>
      <c r="M18" s="12" t="str">
        <f>'All Running Order'!L18</f>
        <v>Ret/NS</v>
      </c>
      <c r="N18" s="12" t="str">
        <f>'All Running Order'!M18</f>
        <v>National</v>
      </c>
      <c r="O18" s="12" t="str">
        <f>'All Running Order'!N18</f>
        <v>Blue</v>
      </c>
      <c r="P18" s="12">
        <f>'All Running Order'!O18</f>
        <v>0</v>
      </c>
      <c r="Q18" s="12">
        <f>'All Running Order'!P18</f>
        <v>0</v>
      </c>
      <c r="R18" s="12">
        <f>'All Running Order'!Q18</f>
        <v>0</v>
      </c>
      <c r="S18" s="12">
        <f>'All Running Order'!R18</f>
        <v>0</v>
      </c>
      <c r="T18" s="12">
        <f>'All Running Order'!S18</f>
        <v>0</v>
      </c>
      <c r="U18" s="12">
        <f>'All Running Order'!T18</f>
        <v>0</v>
      </c>
      <c r="V18" s="12">
        <f>'All Running Order'!U18</f>
        <v>0</v>
      </c>
      <c r="W18" s="12">
        <f>'All Running Order'!V18</f>
        <v>0</v>
      </c>
      <c r="X18" s="12">
        <f>'All Running Order'!W18</f>
        <v>0</v>
      </c>
      <c r="Y18" s="12">
        <f>'All Running Order'!X18</f>
        <v>0</v>
      </c>
      <c r="Z18" s="12">
        <f>'All Running Order'!Y18</f>
        <v>1000</v>
      </c>
      <c r="AA18" s="12">
        <f>'All Running Order'!Z18</f>
        <v>0</v>
      </c>
      <c r="AB18" s="12">
        <f>'All Running Order'!AA18</f>
        <v>0</v>
      </c>
      <c r="AC18" s="12">
        <f>'All Running Order'!AB18</f>
        <v>0</v>
      </c>
      <c r="AD18" s="12">
        <f>'All Running Order'!AC18</f>
        <v>0</v>
      </c>
      <c r="AE18" s="12">
        <f>'All Running Order'!AD18</f>
        <v>0</v>
      </c>
      <c r="AF18" s="12">
        <f>'All Running Order'!AE18</f>
        <v>0</v>
      </c>
      <c r="AG18" s="12">
        <f>'All Running Order'!AF18</f>
        <v>0</v>
      </c>
      <c r="AH18" s="12">
        <f>'All Running Order'!AG18</f>
        <v>0</v>
      </c>
      <c r="AI18" s="12">
        <f>'All Running Order'!AH18</f>
        <v>0</v>
      </c>
      <c r="AJ18" s="12">
        <f>'All Running Order'!AI18</f>
        <v>0</v>
      </c>
      <c r="AK18" s="12">
        <f>'All Running Order'!AJ18</f>
        <v>0</v>
      </c>
      <c r="AL18" s="12">
        <f>'All Running Order'!AK18</f>
        <v>1000</v>
      </c>
      <c r="AM18" s="12">
        <f>'All Running Order'!AL18</f>
        <v>0</v>
      </c>
      <c r="AN18" s="12">
        <f>'All Running Order'!AM18</f>
        <v>0</v>
      </c>
      <c r="AO18" s="12">
        <f>'All Running Order'!AN18</f>
        <v>0</v>
      </c>
      <c r="AP18" s="12">
        <f>'All Running Order'!AO18</f>
        <v>0</v>
      </c>
      <c r="AQ18" s="12">
        <f>'All Running Order'!AP18</f>
        <v>0</v>
      </c>
      <c r="AR18" s="12">
        <f>'All Running Order'!AQ18</f>
        <v>0</v>
      </c>
      <c r="AS18" s="12">
        <f>'All Running Order'!AR18</f>
        <v>0</v>
      </c>
      <c r="AT18" s="12">
        <f>'All Running Order'!AS18</f>
        <v>0</v>
      </c>
      <c r="AU18" s="12">
        <f>'All Running Order'!AT18</f>
        <v>0</v>
      </c>
      <c r="AV18" s="12">
        <f>'All Running Order'!AU18</f>
        <v>0</v>
      </c>
      <c r="AW18" s="12">
        <f>'All Running Order'!AV18</f>
        <v>0</v>
      </c>
      <c r="AX18" s="12">
        <f>'All Running Order'!AW18</f>
        <v>1000</v>
      </c>
      <c r="AY18" s="12">
        <f>'All Running Order'!AX18</f>
        <v>0</v>
      </c>
      <c r="AZ18" s="12">
        <f>'All Running Order'!AY18</f>
        <v>0</v>
      </c>
      <c r="BA18" s="12">
        <f>'All Running Order'!AZ18</f>
        <v>0</v>
      </c>
      <c r="BB18" s="12">
        <f>'All Running Order'!BA18</f>
        <v>0</v>
      </c>
      <c r="BC18" s="12">
        <f>'All Running Order'!BB18</f>
        <v>0</v>
      </c>
      <c r="BD18" s="12">
        <f>'All Running Order'!BC18</f>
        <v>0</v>
      </c>
      <c r="BE18" s="12">
        <f>'All Running Order'!BD18</f>
        <v>0</v>
      </c>
      <c r="BF18" s="12">
        <f>'All Running Order'!BE18</f>
        <v>0</v>
      </c>
      <c r="BG18" s="12">
        <f>'All Running Order'!BF18</f>
        <v>0</v>
      </c>
      <c r="BH18" s="12">
        <f>'All Running Order'!BG18</f>
        <v>0</v>
      </c>
      <c r="BI18" s="12">
        <f>'All Running Order'!BH18</f>
        <v>0</v>
      </c>
      <c r="BJ18" s="12">
        <f>'All Running Order'!BI18</f>
        <v>1000</v>
      </c>
      <c r="BK18" s="12">
        <f>'All Running Order'!BJ18</f>
        <v>32</v>
      </c>
      <c r="BL18" s="12">
        <f>'All Running Order'!BK18</f>
        <v>31</v>
      </c>
      <c r="BM18" s="12">
        <f>'All Running Order'!BL18</f>
        <v>32</v>
      </c>
      <c r="BN18" s="12">
        <f>'All Running Order'!BM18</f>
        <v>32</v>
      </c>
      <c r="BO18" s="12">
        <f>'All Running Order'!BN18</f>
        <v>31</v>
      </c>
      <c r="BP18" s="12">
        <f>'All Running Order'!BO18</f>
        <v>31</v>
      </c>
      <c r="BQ18" s="12">
        <f>'All Running Order'!BP18</f>
        <v>31</v>
      </c>
      <c r="BR18" s="12">
        <f>'All Running Order'!BQ18</f>
        <v>31</v>
      </c>
      <c r="BS18" s="12">
        <f>'All Running Order'!BR18</f>
        <v>32</v>
      </c>
      <c r="BT18" s="12">
        <f>'All Running Order'!BS18</f>
        <v>21</v>
      </c>
      <c r="BU18" s="12" t="str">
        <f>'All Running Order'!BT18</f>
        <v>-</v>
      </c>
      <c r="BV18" s="12" t="str">
        <f>'All Running Order'!BU18</f>
        <v/>
      </c>
      <c r="BW18" s="12">
        <f>'All Running Order'!BV18</f>
        <v>32</v>
      </c>
      <c r="BX18" s="12">
        <f>'All Running Order'!BW18</f>
        <v>10</v>
      </c>
      <c r="BY18" s="12" t="str">
        <f>'All Running Order'!BX18</f>
        <v>-</v>
      </c>
      <c r="BZ18" s="12" t="str">
        <f>'All Running Order'!BY18</f>
        <v/>
      </c>
      <c r="CA18" s="12" t="str">
        <f>'All Running Order'!BZ18</f>
        <v>-</v>
      </c>
      <c r="CB18" s="12" t="str">
        <f>'All Running Order'!CA18</f>
        <v/>
      </c>
      <c r="CC18" s="12" t="str">
        <f>'All Running Order'!CB18</f>
        <v>-</v>
      </c>
      <c r="CD18" s="12" t="str">
        <f>'All Running Order'!CC18</f>
        <v/>
      </c>
      <c r="CE18" s="12" t="str">
        <f>'All Running Order'!CD18</f>
        <v>-</v>
      </c>
      <c r="CF18" s="12" t="str">
        <f>'All Running Order'!CE18</f>
        <v/>
      </c>
      <c r="CG18" s="12" t="str">
        <f>'All Running Order'!CF18</f>
        <v>-</v>
      </c>
      <c r="CH18" s="12" t="str">
        <f>'All Running Order'!CG18</f>
        <v/>
      </c>
      <c r="CI18" s="12" t="str">
        <f>'All Running Order'!CH18</f>
        <v>-</v>
      </c>
      <c r="CJ18" s="12" t="str">
        <f>'All Running Order'!CI18</f>
        <v xml:space="preserve"> </v>
      </c>
      <c r="CK18" s="12">
        <f>'All Running Order'!CJ18</f>
        <v>32</v>
      </c>
      <c r="CL18" s="12">
        <f>'All Running Order'!CK18</f>
        <v>19</v>
      </c>
      <c r="CM18" s="12" t="str">
        <f>'All Running Order'!CL18</f>
        <v>10</v>
      </c>
      <c r="CN18" s="12">
        <f>'All Running Order'!CM18</f>
        <v>19</v>
      </c>
      <c r="CO18" s="12" t="str">
        <f>'All Running Order'!CN18</f>
        <v xml:space="preserve"> </v>
      </c>
    </row>
    <row r="19" spans="1:93" s="3" customFormat="1" x14ac:dyDescent="0.2">
      <c r="A19" s="3" t="str">
        <f t="shared" si="4"/>
        <v>Club-A2</v>
      </c>
      <c r="B19" s="3" t="str">
        <f>IF(N19=Constants!$D$2,CONCATENATE(N19,BT19),IF(N19=Constants!$D$3,CONCATENATE(N19,CB19),""))</f>
        <v>Clubman11</v>
      </c>
      <c r="C19" s="12">
        <f>'All Running Order'!B19</f>
        <v>17</v>
      </c>
      <c r="D19" s="21" t="str">
        <f>'All Running Order'!C19</f>
        <v>Bob Bruce</v>
      </c>
      <c r="E19" s="21">
        <f>'All Running Order'!D19</f>
        <v>0</v>
      </c>
      <c r="F19" s="21" t="str">
        <f>'All Running Order'!E19</f>
        <v>Cartwright</v>
      </c>
      <c r="G19" s="12">
        <f>'All Running Order'!F19</f>
        <v>1600</v>
      </c>
      <c r="H19" s="12" t="str">
        <f>'All Running Order'!G19</f>
        <v>IRS</v>
      </c>
      <c r="I19" s="12">
        <f>'All Running Order'!H19</f>
        <v>0</v>
      </c>
      <c r="J19" s="12">
        <f>'All Running Order'!I19</f>
        <v>0</v>
      </c>
      <c r="K19" s="12">
        <f>'All Running Order'!J19</f>
        <v>0</v>
      </c>
      <c r="L19" s="12"/>
      <c r="M19" s="12" t="str">
        <f>'All Running Order'!L19</f>
        <v>Ret/NS</v>
      </c>
      <c r="N19" s="12" t="str">
        <f>'All Running Order'!M19</f>
        <v>Clubman</v>
      </c>
      <c r="O19" s="12" t="str">
        <f>'All Running Order'!N19</f>
        <v>Club-A</v>
      </c>
      <c r="P19" s="12">
        <f>'All Running Order'!O19</f>
        <v>4</v>
      </c>
      <c r="Q19" s="12">
        <f>'All Running Order'!P19</f>
        <v>1</v>
      </c>
      <c r="R19" s="12">
        <f>'All Running Order'!Q19</f>
        <v>6</v>
      </c>
      <c r="S19" s="12">
        <f>'All Running Order'!R19</f>
        <v>7</v>
      </c>
      <c r="T19" s="12">
        <f>'All Running Order'!S19</f>
        <v>1</v>
      </c>
      <c r="U19" s="12">
        <f>'All Running Order'!T19</f>
        <v>5</v>
      </c>
      <c r="V19" s="12">
        <f>'All Running Order'!U19</f>
        <v>0</v>
      </c>
      <c r="W19" s="12">
        <f>'All Running Order'!V19</f>
        <v>3</v>
      </c>
      <c r="X19" s="12">
        <f>'All Running Order'!W19</f>
        <v>0</v>
      </c>
      <c r="Y19" s="12">
        <f>'All Running Order'!X19</f>
        <v>0</v>
      </c>
      <c r="Z19" s="12">
        <f>'All Running Order'!Y19</f>
        <v>1000</v>
      </c>
      <c r="AA19" s="12">
        <f>'All Running Order'!Z19</f>
        <v>7</v>
      </c>
      <c r="AB19" s="12">
        <f>'All Running Order'!AA19</f>
        <v>2</v>
      </c>
      <c r="AC19" s="12">
        <f>'All Running Order'!AB19</f>
        <v>12</v>
      </c>
      <c r="AD19" s="12">
        <f>'All Running Order'!AC19</f>
        <v>12</v>
      </c>
      <c r="AE19" s="12">
        <f>'All Running Order'!AD19</f>
        <v>12</v>
      </c>
      <c r="AF19" s="12">
        <f>'All Running Order'!AE19</f>
        <v>12</v>
      </c>
      <c r="AG19" s="12">
        <f>'All Running Order'!AF19</f>
        <v>12</v>
      </c>
      <c r="AH19" s="12">
        <f>'All Running Order'!AG19</f>
        <v>0</v>
      </c>
      <c r="AI19" s="12">
        <f>'All Running Order'!AH19</f>
        <v>0</v>
      </c>
      <c r="AJ19" s="12">
        <f>'All Running Order'!AI19</f>
        <v>0</v>
      </c>
      <c r="AK19" s="12">
        <f>'All Running Order'!AJ19</f>
        <v>69</v>
      </c>
      <c r="AL19" s="12">
        <f>'All Running Order'!AK19</f>
        <v>1069</v>
      </c>
      <c r="AM19" s="12">
        <f>'All Running Order'!AL19</f>
        <v>0</v>
      </c>
      <c r="AN19" s="12">
        <f>'All Running Order'!AM19</f>
        <v>0</v>
      </c>
      <c r="AO19" s="12">
        <f>'All Running Order'!AN19</f>
        <v>0</v>
      </c>
      <c r="AP19" s="12">
        <f>'All Running Order'!AO19</f>
        <v>0</v>
      </c>
      <c r="AQ19" s="12">
        <f>'All Running Order'!AP19</f>
        <v>0</v>
      </c>
      <c r="AR19" s="12">
        <f>'All Running Order'!AQ19</f>
        <v>0</v>
      </c>
      <c r="AS19" s="12">
        <f>'All Running Order'!AR19</f>
        <v>0</v>
      </c>
      <c r="AT19" s="12">
        <f>'All Running Order'!AS19</f>
        <v>0</v>
      </c>
      <c r="AU19" s="12">
        <f>'All Running Order'!AT19</f>
        <v>0</v>
      </c>
      <c r="AV19" s="12">
        <f>'All Running Order'!AU19</f>
        <v>0</v>
      </c>
      <c r="AW19" s="12">
        <f>'All Running Order'!AV19</f>
        <v>0</v>
      </c>
      <c r="AX19" s="12">
        <f>'All Running Order'!AW19</f>
        <v>1000</v>
      </c>
      <c r="AY19" s="12">
        <f>'All Running Order'!AX19</f>
        <v>0</v>
      </c>
      <c r="AZ19" s="12">
        <f>'All Running Order'!AY19</f>
        <v>0</v>
      </c>
      <c r="BA19" s="12">
        <f>'All Running Order'!AZ19</f>
        <v>0</v>
      </c>
      <c r="BB19" s="12">
        <f>'All Running Order'!BA19</f>
        <v>0</v>
      </c>
      <c r="BC19" s="12">
        <f>'All Running Order'!BB19</f>
        <v>0</v>
      </c>
      <c r="BD19" s="12">
        <f>'All Running Order'!BC19</f>
        <v>0</v>
      </c>
      <c r="BE19" s="12">
        <f>'All Running Order'!BD19</f>
        <v>0</v>
      </c>
      <c r="BF19" s="12">
        <f>'All Running Order'!BE19</f>
        <v>0</v>
      </c>
      <c r="BG19" s="12">
        <f>'All Running Order'!BF19</f>
        <v>0</v>
      </c>
      <c r="BH19" s="12">
        <f>'All Running Order'!BG19</f>
        <v>0</v>
      </c>
      <c r="BI19" s="12">
        <f>'All Running Order'!BH19</f>
        <v>0</v>
      </c>
      <c r="BJ19" s="12">
        <f>'All Running Order'!BI19</f>
        <v>1000</v>
      </c>
      <c r="BK19" s="12">
        <f>'All Running Order'!BJ19</f>
        <v>31</v>
      </c>
      <c r="BL19" s="12">
        <f>'All Running Order'!BK19</f>
        <v>57</v>
      </c>
      <c r="BM19" s="12">
        <f>'All Running Order'!BL19</f>
        <v>31</v>
      </c>
      <c r="BN19" s="12">
        <f>'All Running Order'!BM19</f>
        <v>31</v>
      </c>
      <c r="BO19" s="12">
        <f>'All Running Order'!BN19</f>
        <v>31</v>
      </c>
      <c r="BP19" s="12">
        <f>'All Running Order'!BO19</f>
        <v>57</v>
      </c>
      <c r="BQ19" s="12">
        <f>'All Running Order'!BP19</f>
        <v>31</v>
      </c>
      <c r="BR19" s="12">
        <f>'All Running Order'!BQ19</f>
        <v>31</v>
      </c>
      <c r="BS19" s="12" t="str">
        <f>'All Running Order'!BR19</f>
        <v>-</v>
      </c>
      <c r="BT19" s="12" t="str">
        <f>'All Running Order'!BS19</f>
        <v/>
      </c>
      <c r="BU19" s="12" t="str">
        <f>'All Running Order'!BT19</f>
        <v>-</v>
      </c>
      <c r="BV19" s="12" t="str">
        <f>'All Running Order'!BU19</f>
        <v/>
      </c>
      <c r="BW19" s="12" t="str">
        <f>'All Running Order'!BV19</f>
        <v>-</v>
      </c>
      <c r="BX19" s="12" t="str">
        <f>'All Running Order'!BW19</f>
        <v/>
      </c>
      <c r="BY19" s="12" t="str">
        <f>'All Running Order'!BX19</f>
        <v>-</v>
      </c>
      <c r="BZ19" s="12" t="str">
        <f>'All Running Order'!BY19</f>
        <v/>
      </c>
      <c r="CA19" s="12">
        <f>'All Running Order'!BZ19</f>
        <v>31</v>
      </c>
      <c r="CB19" s="12">
        <f>'All Running Order'!CA19</f>
        <v>11</v>
      </c>
      <c r="CC19" s="12">
        <f>'All Running Order'!CB19</f>
        <v>31</v>
      </c>
      <c r="CD19" s="12">
        <f>'All Running Order'!CC19</f>
        <v>2</v>
      </c>
      <c r="CE19" s="12" t="str">
        <f>'All Running Order'!CD19</f>
        <v>-</v>
      </c>
      <c r="CF19" s="12" t="str">
        <f>'All Running Order'!CE19</f>
        <v/>
      </c>
      <c r="CG19" s="12" t="str">
        <f>'All Running Order'!CF19</f>
        <v>-</v>
      </c>
      <c r="CH19" s="12" t="str">
        <f>'All Running Order'!CG19</f>
        <v/>
      </c>
      <c r="CI19" s="12" t="str">
        <f>'All Running Order'!CH19</f>
        <v>-</v>
      </c>
      <c r="CJ19" s="12" t="str">
        <f>'All Running Order'!CI19</f>
        <v xml:space="preserve"> </v>
      </c>
      <c r="CK19" s="12" t="str">
        <f>'All Running Order'!CJ19</f>
        <v>-</v>
      </c>
      <c r="CL19" s="12" t="str">
        <f>'All Running Order'!CK19</f>
        <v xml:space="preserve"> </v>
      </c>
      <c r="CM19" s="12" t="str">
        <f>'All Running Order'!CL19</f>
        <v>2</v>
      </c>
      <c r="CN19" s="12" t="str">
        <f>'All Running Order'!CM19</f>
        <v xml:space="preserve"> </v>
      </c>
      <c r="CO19" s="12" t="str">
        <f>'All Running Order'!CN19</f>
        <v xml:space="preserve"> </v>
      </c>
    </row>
    <row r="20" spans="1:93" s="3" customFormat="1" x14ac:dyDescent="0.2">
      <c r="A20" s="3" t="str">
        <f t="shared" si="4"/>
        <v>Blue7</v>
      </c>
      <c r="B20" s="3" t="str">
        <f>IF(N20=Constants!$D$2,CONCATENATE(N20,BT20),IF(N20=Constants!$D$3,CONCATENATE(N20,CB20),""))</f>
        <v>National15</v>
      </c>
      <c r="C20" s="12">
        <f>'All Running Order'!B20</f>
        <v>18</v>
      </c>
      <c r="D20" s="21" t="str">
        <f>'All Running Order'!C20</f>
        <v>Alan Murton</v>
      </c>
      <c r="E20" s="21">
        <f>'All Running Order'!D20</f>
        <v>0</v>
      </c>
      <c r="F20" s="21" t="str">
        <f>'All Running Order'!E20</f>
        <v>BAN</v>
      </c>
      <c r="G20" s="12">
        <f>'All Running Order'!F20</f>
        <v>1600</v>
      </c>
      <c r="H20" s="12" t="str">
        <f>'All Running Order'!G20</f>
        <v>IRS</v>
      </c>
      <c r="I20" s="12">
        <f>'All Running Order'!H20</f>
        <v>0</v>
      </c>
      <c r="J20" s="12">
        <f>'All Running Order'!I20</f>
        <v>0</v>
      </c>
      <c r="K20" s="12">
        <f>'All Running Order'!J20</f>
        <v>0</v>
      </c>
      <c r="L20" s="12"/>
      <c r="M20" s="12">
        <f>'All Running Order'!L20</f>
        <v>0</v>
      </c>
      <c r="N20" s="12" t="str">
        <f>'All Running Order'!M20</f>
        <v>National</v>
      </c>
      <c r="O20" s="12" t="str">
        <f>'All Running Order'!N20</f>
        <v>Blue</v>
      </c>
      <c r="P20" s="12">
        <f>'All Running Order'!O20</f>
        <v>5</v>
      </c>
      <c r="Q20" s="12">
        <f>'All Running Order'!P20</f>
        <v>6</v>
      </c>
      <c r="R20" s="12">
        <f>'All Running Order'!Q20</f>
        <v>6</v>
      </c>
      <c r="S20" s="12">
        <f>'All Running Order'!R20</f>
        <v>7</v>
      </c>
      <c r="T20" s="12">
        <f>'All Running Order'!S20</f>
        <v>5</v>
      </c>
      <c r="U20" s="12">
        <f>'All Running Order'!T20</f>
        <v>4</v>
      </c>
      <c r="V20" s="12">
        <f>'All Running Order'!U20</f>
        <v>2</v>
      </c>
      <c r="W20" s="12">
        <f>'All Running Order'!V20</f>
        <v>4</v>
      </c>
      <c r="X20" s="12">
        <f>'All Running Order'!W20</f>
        <v>0</v>
      </c>
      <c r="Y20" s="12">
        <f>'All Running Order'!X20</f>
        <v>0</v>
      </c>
      <c r="Z20" s="12">
        <f>'All Running Order'!Y20</f>
        <v>39</v>
      </c>
      <c r="AA20" s="12">
        <f>'All Running Order'!Z20</f>
        <v>7</v>
      </c>
      <c r="AB20" s="12">
        <f>'All Running Order'!AA20</f>
        <v>4</v>
      </c>
      <c r="AC20" s="12">
        <f>'All Running Order'!AB20</f>
        <v>2</v>
      </c>
      <c r="AD20" s="12">
        <f>'All Running Order'!AC20</f>
        <v>4</v>
      </c>
      <c r="AE20" s="12">
        <f>'All Running Order'!AD20</f>
        <v>3</v>
      </c>
      <c r="AF20" s="12">
        <f>'All Running Order'!AE20</f>
        <v>3</v>
      </c>
      <c r="AG20" s="12">
        <f>'All Running Order'!AF20</f>
        <v>3</v>
      </c>
      <c r="AH20" s="12">
        <f>'All Running Order'!AG20</f>
        <v>0</v>
      </c>
      <c r="AI20" s="12">
        <f>'All Running Order'!AH20</f>
        <v>0</v>
      </c>
      <c r="AJ20" s="12">
        <f>'All Running Order'!AI20</f>
        <v>0</v>
      </c>
      <c r="AK20" s="12">
        <f>'All Running Order'!AJ20</f>
        <v>26</v>
      </c>
      <c r="AL20" s="12">
        <f>'All Running Order'!AK20</f>
        <v>65</v>
      </c>
      <c r="AM20" s="12">
        <f>'All Running Order'!AL20</f>
        <v>7</v>
      </c>
      <c r="AN20" s="12">
        <f>'All Running Order'!AM20</f>
        <v>3</v>
      </c>
      <c r="AO20" s="12">
        <f>'All Running Order'!AN20</f>
        <v>3</v>
      </c>
      <c r="AP20" s="12">
        <f>'All Running Order'!AO20</f>
        <v>3</v>
      </c>
      <c r="AQ20" s="12">
        <f>'All Running Order'!AP20</f>
        <v>2</v>
      </c>
      <c r="AR20" s="12">
        <f>'All Running Order'!AQ20</f>
        <v>3</v>
      </c>
      <c r="AS20" s="12">
        <f>'All Running Order'!AR20</f>
        <v>3</v>
      </c>
      <c r="AT20" s="12">
        <f>'All Running Order'!AS20</f>
        <v>3</v>
      </c>
      <c r="AU20" s="12">
        <f>'All Running Order'!AT20</f>
        <v>0</v>
      </c>
      <c r="AV20" s="12">
        <f>'All Running Order'!AU20</f>
        <v>0</v>
      </c>
      <c r="AW20" s="12">
        <f>'All Running Order'!AV20</f>
        <v>27</v>
      </c>
      <c r="AX20" s="12">
        <f>'All Running Order'!AW20</f>
        <v>92</v>
      </c>
      <c r="AY20" s="12">
        <f>'All Running Order'!AX20</f>
        <v>0</v>
      </c>
      <c r="AZ20" s="12">
        <f>'All Running Order'!AY20</f>
        <v>0</v>
      </c>
      <c r="BA20" s="12">
        <f>'All Running Order'!AZ20</f>
        <v>0</v>
      </c>
      <c r="BB20" s="12">
        <f>'All Running Order'!BA20</f>
        <v>0</v>
      </c>
      <c r="BC20" s="12">
        <f>'All Running Order'!BB20</f>
        <v>0</v>
      </c>
      <c r="BD20" s="12">
        <f>'All Running Order'!BC20</f>
        <v>0</v>
      </c>
      <c r="BE20" s="12">
        <f>'All Running Order'!BD20</f>
        <v>0</v>
      </c>
      <c r="BF20" s="12">
        <f>'All Running Order'!BE20</f>
        <v>0</v>
      </c>
      <c r="BG20" s="12">
        <f>'All Running Order'!BF20</f>
        <v>0</v>
      </c>
      <c r="BH20" s="12">
        <f>'All Running Order'!BG20</f>
        <v>0</v>
      </c>
      <c r="BI20" s="12">
        <f>'All Running Order'!BH20</f>
        <v>0</v>
      </c>
      <c r="BJ20" s="12">
        <f>'All Running Order'!BI20</f>
        <v>92</v>
      </c>
      <c r="BK20" s="12">
        <f>'All Running Order'!BJ20</f>
        <v>22</v>
      </c>
      <c r="BL20" s="12">
        <f>'All Running Order'!BK20</f>
        <v>17</v>
      </c>
      <c r="BM20" s="12">
        <f>'All Running Order'!BL20</f>
        <v>17</v>
      </c>
      <c r="BN20" s="12">
        <f>'All Running Order'!BM20</f>
        <v>17</v>
      </c>
      <c r="BO20" s="12">
        <f>'All Running Order'!BN20</f>
        <v>21</v>
      </c>
      <c r="BP20" s="12">
        <f>'All Running Order'!BO20</f>
        <v>17</v>
      </c>
      <c r="BQ20" s="12">
        <f>'All Running Order'!BP20</f>
        <v>16</v>
      </c>
      <c r="BR20" s="12">
        <f>'All Running Order'!BQ20</f>
        <v>16</v>
      </c>
      <c r="BS20" s="12">
        <f>'All Running Order'!BR20</f>
        <v>17</v>
      </c>
      <c r="BT20" s="12">
        <f>'All Running Order'!BS20</f>
        <v>15</v>
      </c>
      <c r="BU20" s="12" t="str">
        <f>'All Running Order'!BT20</f>
        <v>-</v>
      </c>
      <c r="BV20" s="12" t="str">
        <f>'All Running Order'!BU20</f>
        <v/>
      </c>
      <c r="BW20" s="12">
        <f>'All Running Order'!BV20</f>
        <v>17</v>
      </c>
      <c r="BX20" s="12">
        <f>'All Running Order'!BW20</f>
        <v>7</v>
      </c>
      <c r="BY20" s="12" t="str">
        <f>'All Running Order'!BX20</f>
        <v>-</v>
      </c>
      <c r="BZ20" s="12" t="str">
        <f>'All Running Order'!BY20</f>
        <v/>
      </c>
      <c r="CA20" s="12" t="str">
        <f>'All Running Order'!BZ20</f>
        <v>-</v>
      </c>
      <c r="CB20" s="12" t="str">
        <f>'All Running Order'!CA20</f>
        <v/>
      </c>
      <c r="CC20" s="12" t="str">
        <f>'All Running Order'!CB20</f>
        <v>-</v>
      </c>
      <c r="CD20" s="12" t="str">
        <f>'All Running Order'!CC20</f>
        <v/>
      </c>
      <c r="CE20" s="12" t="str">
        <f>'All Running Order'!CD20</f>
        <v>-</v>
      </c>
      <c r="CF20" s="12" t="str">
        <f>'All Running Order'!CE20</f>
        <v/>
      </c>
      <c r="CG20" s="12" t="str">
        <f>'All Running Order'!CF20</f>
        <v>-</v>
      </c>
      <c r="CH20" s="12" t="str">
        <f>'All Running Order'!CG20</f>
        <v/>
      </c>
      <c r="CI20" s="12" t="str">
        <f>'All Running Order'!CH20</f>
        <v>-</v>
      </c>
      <c r="CJ20" s="12" t="str">
        <f>'All Running Order'!CI20</f>
        <v xml:space="preserve"> </v>
      </c>
      <c r="CK20" s="12" t="str">
        <f>'All Running Order'!CJ20</f>
        <v>-</v>
      </c>
      <c r="CL20" s="12" t="str">
        <f>'All Running Order'!CK20</f>
        <v xml:space="preserve"> </v>
      </c>
      <c r="CM20" s="12" t="str">
        <f>'All Running Order'!CL20</f>
        <v>7</v>
      </c>
      <c r="CN20" s="12" t="str">
        <f>'All Running Order'!CM20</f>
        <v xml:space="preserve"> </v>
      </c>
      <c r="CO20" s="12" t="str">
        <f>'All Running Order'!CN20</f>
        <v xml:space="preserve"> </v>
      </c>
    </row>
    <row r="21" spans="1:93" s="3" customFormat="1" x14ac:dyDescent="0.2">
      <c r="A21" s="3" t="str">
        <f t="shared" si="4"/>
        <v>Club-N3</v>
      </c>
      <c r="B21" s="3" t="str">
        <f>IF(N21=Constants!$D$2,CONCATENATE(N21,BT21),IF(N21=Constants!$D$3,CONCATENATE(N21,CB21),""))</f>
        <v>Clubman9</v>
      </c>
      <c r="C21" s="12">
        <f>'All Running Order'!B21</f>
        <v>19</v>
      </c>
      <c r="D21" s="21" t="str">
        <f>'All Running Order'!C21</f>
        <v>Shane Parry</v>
      </c>
      <c r="E21" s="21">
        <f>'All Running Order'!D21</f>
        <v>0</v>
      </c>
      <c r="F21" s="21" t="str">
        <f>'All Running Order'!E21</f>
        <v>Chitty</v>
      </c>
      <c r="G21" s="12">
        <f>'All Running Order'!F21</f>
        <v>1324</v>
      </c>
      <c r="H21" s="12" t="str">
        <f>'All Running Order'!G21</f>
        <v>Live</v>
      </c>
      <c r="I21" s="12">
        <f>'All Running Order'!H21</f>
        <v>0</v>
      </c>
      <c r="J21" s="12">
        <f>'All Running Order'!I21</f>
        <v>0</v>
      </c>
      <c r="K21" s="12">
        <f>'All Running Order'!J21</f>
        <v>0</v>
      </c>
      <c r="L21" s="12"/>
      <c r="M21" s="12">
        <f>'All Running Order'!L21</f>
        <v>0</v>
      </c>
      <c r="N21" s="12" t="str">
        <f>'All Running Order'!M21</f>
        <v>Clubman</v>
      </c>
      <c r="O21" s="12" t="str">
        <f>'All Running Order'!N21</f>
        <v>Club-N</v>
      </c>
      <c r="P21" s="12">
        <f>'All Running Order'!O21</f>
        <v>8</v>
      </c>
      <c r="Q21" s="12">
        <f>'All Running Order'!P21</f>
        <v>9</v>
      </c>
      <c r="R21" s="12">
        <f>'All Running Order'!Q21</f>
        <v>7</v>
      </c>
      <c r="S21" s="12">
        <f>'All Running Order'!R21</f>
        <v>7</v>
      </c>
      <c r="T21" s="12">
        <f>'All Running Order'!S21</f>
        <v>8</v>
      </c>
      <c r="U21" s="12">
        <f>'All Running Order'!T21</f>
        <v>8</v>
      </c>
      <c r="V21" s="12">
        <f>'All Running Order'!U21</f>
        <v>5</v>
      </c>
      <c r="W21" s="12">
        <f>'All Running Order'!V21</f>
        <v>5</v>
      </c>
      <c r="X21" s="12">
        <f>'All Running Order'!W21</f>
        <v>0</v>
      </c>
      <c r="Y21" s="12">
        <f>'All Running Order'!X21</f>
        <v>0</v>
      </c>
      <c r="Z21" s="12">
        <f>'All Running Order'!Y21</f>
        <v>57</v>
      </c>
      <c r="AA21" s="12">
        <f>'All Running Order'!Z21</f>
        <v>6</v>
      </c>
      <c r="AB21" s="12">
        <f>'All Running Order'!AA21</f>
        <v>7</v>
      </c>
      <c r="AC21" s="12">
        <f>'All Running Order'!AB21</f>
        <v>6</v>
      </c>
      <c r="AD21" s="12">
        <f>'All Running Order'!AC21</f>
        <v>7</v>
      </c>
      <c r="AE21" s="12">
        <f>'All Running Order'!AD21</f>
        <v>8</v>
      </c>
      <c r="AF21" s="12">
        <f>'All Running Order'!AE21</f>
        <v>8</v>
      </c>
      <c r="AG21" s="12">
        <f>'All Running Order'!AF21</f>
        <v>4</v>
      </c>
      <c r="AH21" s="12">
        <f>'All Running Order'!AG21</f>
        <v>7</v>
      </c>
      <c r="AI21" s="12">
        <f>'All Running Order'!AH21</f>
        <v>0</v>
      </c>
      <c r="AJ21" s="12">
        <f>'All Running Order'!AI21</f>
        <v>0</v>
      </c>
      <c r="AK21" s="12">
        <f>'All Running Order'!AJ21</f>
        <v>53</v>
      </c>
      <c r="AL21" s="12">
        <f>'All Running Order'!AK21</f>
        <v>110</v>
      </c>
      <c r="AM21" s="12">
        <f>'All Running Order'!AL21</f>
        <v>8</v>
      </c>
      <c r="AN21" s="12">
        <f>'All Running Order'!AM21</f>
        <v>8</v>
      </c>
      <c r="AO21" s="12">
        <f>'All Running Order'!AN21</f>
        <v>3</v>
      </c>
      <c r="AP21" s="12">
        <f>'All Running Order'!AO21</f>
        <v>6</v>
      </c>
      <c r="AQ21" s="12">
        <f>'All Running Order'!AP21</f>
        <v>8</v>
      </c>
      <c r="AR21" s="12">
        <f>'All Running Order'!AQ21</f>
        <v>6</v>
      </c>
      <c r="AS21" s="12">
        <f>'All Running Order'!AR21</f>
        <v>4</v>
      </c>
      <c r="AT21" s="12">
        <f>'All Running Order'!AS21</f>
        <v>9</v>
      </c>
      <c r="AU21" s="12">
        <f>'All Running Order'!AT21</f>
        <v>0</v>
      </c>
      <c r="AV21" s="12">
        <f>'All Running Order'!AU21</f>
        <v>0</v>
      </c>
      <c r="AW21" s="12">
        <f>'All Running Order'!AV21</f>
        <v>52</v>
      </c>
      <c r="AX21" s="12">
        <f>'All Running Order'!AW21</f>
        <v>162</v>
      </c>
      <c r="AY21" s="12">
        <f>'All Running Order'!AX21</f>
        <v>0</v>
      </c>
      <c r="AZ21" s="12">
        <f>'All Running Order'!AY21</f>
        <v>0</v>
      </c>
      <c r="BA21" s="12">
        <f>'All Running Order'!AZ21</f>
        <v>0</v>
      </c>
      <c r="BB21" s="12">
        <f>'All Running Order'!BA21</f>
        <v>0</v>
      </c>
      <c r="BC21" s="12">
        <f>'All Running Order'!BB21</f>
        <v>0</v>
      </c>
      <c r="BD21" s="12">
        <f>'All Running Order'!BC21</f>
        <v>0</v>
      </c>
      <c r="BE21" s="12">
        <f>'All Running Order'!BD21</f>
        <v>0</v>
      </c>
      <c r="BF21" s="12">
        <f>'All Running Order'!BE21</f>
        <v>0</v>
      </c>
      <c r="BG21" s="12">
        <f>'All Running Order'!BF21</f>
        <v>0</v>
      </c>
      <c r="BH21" s="12">
        <f>'All Running Order'!BG21</f>
        <v>0</v>
      </c>
      <c r="BI21" s="12">
        <f>'All Running Order'!BH21</f>
        <v>0</v>
      </c>
      <c r="BJ21" s="12">
        <f>'All Running Order'!BI21</f>
        <v>162</v>
      </c>
      <c r="BK21" s="12">
        <f>'All Running Order'!BJ21</f>
        <v>29</v>
      </c>
      <c r="BL21" s="12">
        <f>'All Running Order'!BK21</f>
        <v>29</v>
      </c>
      <c r="BM21" s="12">
        <f>'All Running Order'!BL21</f>
        <v>29</v>
      </c>
      <c r="BN21" s="12">
        <f>'All Running Order'!BM21</f>
        <v>29</v>
      </c>
      <c r="BO21" s="12">
        <f>'All Running Order'!BN21</f>
        <v>29</v>
      </c>
      <c r="BP21" s="12">
        <f>'All Running Order'!BO21</f>
        <v>29</v>
      </c>
      <c r="BQ21" s="12">
        <f>'All Running Order'!BP21</f>
        <v>29</v>
      </c>
      <c r="BR21" s="12">
        <f>'All Running Order'!BQ21</f>
        <v>29</v>
      </c>
      <c r="BS21" s="12" t="str">
        <f>'All Running Order'!BR21</f>
        <v>-</v>
      </c>
      <c r="BT21" s="12" t="str">
        <f>'All Running Order'!BS21</f>
        <v/>
      </c>
      <c r="BU21" s="12" t="str">
        <f>'All Running Order'!BT21</f>
        <v>-</v>
      </c>
      <c r="BV21" s="12" t="str">
        <f>'All Running Order'!BU21</f>
        <v/>
      </c>
      <c r="BW21" s="12" t="str">
        <f>'All Running Order'!BV21</f>
        <v>-</v>
      </c>
      <c r="BX21" s="12" t="str">
        <f>'All Running Order'!BW21</f>
        <v/>
      </c>
      <c r="BY21" s="12" t="str">
        <f>'All Running Order'!BX21</f>
        <v>-</v>
      </c>
      <c r="BZ21" s="12" t="str">
        <f>'All Running Order'!BY21</f>
        <v/>
      </c>
      <c r="CA21" s="12">
        <f>'All Running Order'!BZ21</f>
        <v>29</v>
      </c>
      <c r="CB21" s="12">
        <f>'All Running Order'!CA21</f>
        <v>9</v>
      </c>
      <c r="CC21" s="12" t="str">
        <f>'All Running Order'!CB21</f>
        <v>-</v>
      </c>
      <c r="CD21" s="12" t="str">
        <f>'All Running Order'!CC21</f>
        <v/>
      </c>
      <c r="CE21" s="12" t="str">
        <f>'All Running Order'!CD21</f>
        <v>-</v>
      </c>
      <c r="CF21" s="12" t="str">
        <f>'All Running Order'!CE21</f>
        <v/>
      </c>
      <c r="CG21" s="12">
        <f>'All Running Order'!CF21</f>
        <v>29</v>
      </c>
      <c r="CH21" s="12">
        <f>'All Running Order'!CG21</f>
        <v>3</v>
      </c>
      <c r="CI21" s="12" t="str">
        <f>'All Running Order'!CH21</f>
        <v>-</v>
      </c>
      <c r="CJ21" s="12" t="str">
        <f>'All Running Order'!CI21</f>
        <v xml:space="preserve"> </v>
      </c>
      <c r="CK21" s="12">
        <f>'All Running Order'!CJ21</f>
        <v>29</v>
      </c>
      <c r="CL21" s="12">
        <f>'All Running Order'!CK21</f>
        <v>17</v>
      </c>
      <c r="CM21" s="12" t="str">
        <f>'All Running Order'!CL21</f>
        <v>3</v>
      </c>
      <c r="CN21" s="12">
        <f>'All Running Order'!CM21</f>
        <v>17</v>
      </c>
      <c r="CO21" s="12" t="str">
        <f>'All Running Order'!CN21</f>
        <v xml:space="preserve"> </v>
      </c>
    </row>
    <row r="22" spans="1:93" s="3" customFormat="1" x14ac:dyDescent="0.2">
      <c r="A22" s="3" t="str">
        <f t="shared" si="4"/>
        <v>Red3</v>
      </c>
      <c r="B22" s="3" t="str">
        <f>IF(N22=Constants!$D$2,CONCATENATE(N22,BT22),IF(N22=Constants!$D$3,CONCATENATE(N22,CB22),""))</f>
        <v>National3</v>
      </c>
      <c r="C22" s="12">
        <f>'All Running Order'!B22</f>
        <v>20</v>
      </c>
      <c r="D22" s="21" t="str">
        <f>'All Running Order'!C22</f>
        <v>Richard Sharp</v>
      </c>
      <c r="E22" s="21">
        <f>'All Running Order'!D22</f>
        <v>0</v>
      </c>
      <c r="F22" s="21" t="str">
        <f>'All Running Order'!E22</f>
        <v>Cartwright</v>
      </c>
      <c r="G22" s="12">
        <f>'All Running Order'!F22</f>
        <v>1600</v>
      </c>
      <c r="H22" s="12" t="str">
        <f>'All Running Order'!G22</f>
        <v>IRS</v>
      </c>
      <c r="I22" s="12">
        <f>'All Running Order'!H22</f>
        <v>0</v>
      </c>
      <c r="J22" s="12">
        <f>'All Running Order'!I22</f>
        <v>0</v>
      </c>
      <c r="K22" s="12">
        <f>'All Running Order'!J22</f>
        <v>0</v>
      </c>
      <c r="L22" s="12"/>
      <c r="M22" s="12">
        <f>'All Running Order'!L22</f>
        <v>0</v>
      </c>
      <c r="N22" s="12" t="str">
        <f>'All Running Order'!M22</f>
        <v>National</v>
      </c>
      <c r="O22" s="12" t="str">
        <f>'All Running Order'!N22</f>
        <v>Red</v>
      </c>
      <c r="P22" s="12">
        <f>'All Running Order'!O22</f>
        <v>4</v>
      </c>
      <c r="Q22" s="12">
        <f>'All Running Order'!P22</f>
        <v>3</v>
      </c>
      <c r="R22" s="12">
        <f>'All Running Order'!Q22</f>
        <v>6</v>
      </c>
      <c r="S22" s="12">
        <f>'All Running Order'!R22</f>
        <v>0</v>
      </c>
      <c r="T22" s="12">
        <f>'All Running Order'!S22</f>
        <v>0</v>
      </c>
      <c r="U22" s="12">
        <f>'All Running Order'!T22</f>
        <v>2</v>
      </c>
      <c r="V22" s="12">
        <f>'All Running Order'!U22</f>
        <v>0</v>
      </c>
      <c r="W22" s="12">
        <f>'All Running Order'!V22</f>
        <v>2</v>
      </c>
      <c r="X22" s="12">
        <f>'All Running Order'!W22</f>
        <v>0</v>
      </c>
      <c r="Y22" s="12">
        <f>'All Running Order'!X22</f>
        <v>0</v>
      </c>
      <c r="Z22" s="12">
        <f>'All Running Order'!Y22</f>
        <v>17</v>
      </c>
      <c r="AA22" s="12">
        <f>'All Running Order'!Z22</f>
        <v>0</v>
      </c>
      <c r="AB22" s="12">
        <f>'All Running Order'!AA22</f>
        <v>1</v>
      </c>
      <c r="AC22" s="12">
        <f>'All Running Order'!AB22</f>
        <v>0</v>
      </c>
      <c r="AD22" s="12">
        <f>'All Running Order'!AC22</f>
        <v>4</v>
      </c>
      <c r="AE22" s="12">
        <f>'All Running Order'!AD22</f>
        <v>2</v>
      </c>
      <c r="AF22" s="12">
        <f>'All Running Order'!AE22</f>
        <v>0</v>
      </c>
      <c r="AG22" s="12">
        <f>'All Running Order'!AF22</f>
        <v>0</v>
      </c>
      <c r="AH22" s="12">
        <f>'All Running Order'!AG22</f>
        <v>0</v>
      </c>
      <c r="AI22" s="12">
        <f>'All Running Order'!AH22</f>
        <v>0</v>
      </c>
      <c r="AJ22" s="12">
        <f>'All Running Order'!AI22</f>
        <v>0</v>
      </c>
      <c r="AK22" s="12">
        <f>'All Running Order'!AJ22</f>
        <v>7</v>
      </c>
      <c r="AL22" s="12">
        <f>'All Running Order'!AK22</f>
        <v>24</v>
      </c>
      <c r="AM22" s="12">
        <f>'All Running Order'!AL22</f>
        <v>5</v>
      </c>
      <c r="AN22" s="12">
        <f>'All Running Order'!AM22</f>
        <v>1</v>
      </c>
      <c r="AO22" s="12">
        <f>'All Running Order'!AN22</f>
        <v>2</v>
      </c>
      <c r="AP22" s="12">
        <f>'All Running Order'!AO22</f>
        <v>0</v>
      </c>
      <c r="AQ22" s="12">
        <f>'All Running Order'!AP22</f>
        <v>0</v>
      </c>
      <c r="AR22" s="12">
        <f>'All Running Order'!AQ22</f>
        <v>0</v>
      </c>
      <c r="AS22" s="12">
        <f>'All Running Order'!AR22</f>
        <v>0</v>
      </c>
      <c r="AT22" s="12">
        <f>'All Running Order'!AS22</f>
        <v>3</v>
      </c>
      <c r="AU22" s="12">
        <f>'All Running Order'!AT22</f>
        <v>0</v>
      </c>
      <c r="AV22" s="12">
        <f>'All Running Order'!AU22</f>
        <v>0</v>
      </c>
      <c r="AW22" s="12">
        <f>'All Running Order'!AV22</f>
        <v>11</v>
      </c>
      <c r="AX22" s="12">
        <f>'All Running Order'!AW22</f>
        <v>35</v>
      </c>
      <c r="AY22" s="12">
        <f>'All Running Order'!AX22</f>
        <v>0</v>
      </c>
      <c r="AZ22" s="12">
        <f>'All Running Order'!AY22</f>
        <v>0</v>
      </c>
      <c r="BA22" s="12">
        <f>'All Running Order'!AZ22</f>
        <v>0</v>
      </c>
      <c r="BB22" s="12">
        <f>'All Running Order'!BA22</f>
        <v>0</v>
      </c>
      <c r="BC22" s="12">
        <f>'All Running Order'!BB22</f>
        <v>0</v>
      </c>
      <c r="BD22" s="12">
        <f>'All Running Order'!BC22</f>
        <v>0</v>
      </c>
      <c r="BE22" s="12">
        <f>'All Running Order'!BD22</f>
        <v>0</v>
      </c>
      <c r="BF22" s="12">
        <f>'All Running Order'!BE22</f>
        <v>0</v>
      </c>
      <c r="BG22" s="12">
        <f>'All Running Order'!BF22</f>
        <v>0</v>
      </c>
      <c r="BH22" s="12">
        <f>'All Running Order'!BG22</f>
        <v>0</v>
      </c>
      <c r="BI22" s="12">
        <f>'All Running Order'!BH22</f>
        <v>0</v>
      </c>
      <c r="BJ22" s="12">
        <f>'All Running Order'!BI22</f>
        <v>35</v>
      </c>
      <c r="BK22" s="12">
        <f>'All Running Order'!BJ22</f>
        <v>4</v>
      </c>
      <c r="BL22" s="12">
        <f>'All Running Order'!BK22</f>
        <v>3</v>
      </c>
      <c r="BM22" s="12">
        <f>'All Running Order'!BL22</f>
        <v>3</v>
      </c>
      <c r="BN22" s="12">
        <f>'All Running Order'!BM22</f>
        <v>3</v>
      </c>
      <c r="BO22" s="12">
        <f>'All Running Order'!BN22</f>
        <v>4</v>
      </c>
      <c r="BP22" s="12">
        <f>'All Running Order'!BO22</f>
        <v>3</v>
      </c>
      <c r="BQ22" s="12">
        <f>'All Running Order'!BP22</f>
        <v>3</v>
      </c>
      <c r="BR22" s="12">
        <f>'All Running Order'!BQ22</f>
        <v>3</v>
      </c>
      <c r="BS22" s="12">
        <f>'All Running Order'!BR22</f>
        <v>3</v>
      </c>
      <c r="BT22" s="12">
        <f>'All Running Order'!BS22</f>
        <v>3</v>
      </c>
      <c r="BU22" s="12">
        <f>'All Running Order'!BT22</f>
        <v>3</v>
      </c>
      <c r="BV22" s="12">
        <f>'All Running Order'!BU22</f>
        <v>3</v>
      </c>
      <c r="BW22" s="12" t="str">
        <f>'All Running Order'!BV22</f>
        <v>-</v>
      </c>
      <c r="BX22" s="12" t="str">
        <f>'All Running Order'!BW22</f>
        <v/>
      </c>
      <c r="BY22" s="12" t="str">
        <f>'All Running Order'!BX22</f>
        <v>-</v>
      </c>
      <c r="BZ22" s="12" t="str">
        <f>'All Running Order'!BY22</f>
        <v/>
      </c>
      <c r="CA22" s="12" t="str">
        <f>'All Running Order'!BZ22</f>
        <v>-</v>
      </c>
      <c r="CB22" s="12" t="str">
        <f>'All Running Order'!CA22</f>
        <v/>
      </c>
      <c r="CC22" s="12" t="str">
        <f>'All Running Order'!CB22</f>
        <v>-</v>
      </c>
      <c r="CD22" s="12" t="str">
        <f>'All Running Order'!CC22</f>
        <v/>
      </c>
      <c r="CE22" s="12" t="str">
        <f>'All Running Order'!CD22</f>
        <v>-</v>
      </c>
      <c r="CF22" s="12" t="str">
        <f>'All Running Order'!CE22</f>
        <v/>
      </c>
      <c r="CG22" s="12" t="str">
        <f>'All Running Order'!CF22</f>
        <v>-</v>
      </c>
      <c r="CH22" s="12" t="str">
        <f>'All Running Order'!CG22</f>
        <v/>
      </c>
      <c r="CI22" s="12" t="str">
        <f>'All Running Order'!CH22</f>
        <v>-</v>
      </c>
      <c r="CJ22" s="12" t="str">
        <f>'All Running Order'!CI22</f>
        <v xml:space="preserve"> </v>
      </c>
      <c r="CK22" s="12" t="str">
        <f>'All Running Order'!CJ22</f>
        <v>-</v>
      </c>
      <c r="CL22" s="12" t="str">
        <f>'All Running Order'!CK22</f>
        <v xml:space="preserve"> </v>
      </c>
      <c r="CM22" s="12" t="str">
        <f>'All Running Order'!CL22</f>
        <v>3</v>
      </c>
      <c r="CN22" s="12" t="str">
        <f>'All Running Order'!CM22</f>
        <v xml:space="preserve"> </v>
      </c>
      <c r="CO22" s="12" t="str">
        <f>'All Running Order'!CN22</f>
        <v xml:space="preserve"> </v>
      </c>
    </row>
    <row r="23" spans="1:93" s="3" customFormat="1" x14ac:dyDescent="0.2">
      <c r="A23" s="3" t="str">
        <f t="shared" si="4"/>
        <v>Blue3</v>
      </c>
      <c r="B23" s="3" t="str">
        <f>IF(N23=Constants!$D$2,CONCATENATE(N23,BT23),IF(N23=Constants!$D$3,CONCATENATE(N23,CB23),""))</f>
        <v>National10</v>
      </c>
      <c r="C23" s="12">
        <f>'All Running Order'!B23</f>
        <v>21</v>
      </c>
      <c r="D23" s="21" t="str">
        <f>'All Running Order'!C23</f>
        <v>Alan Baker</v>
      </c>
      <c r="E23" s="21">
        <f>'All Running Order'!D23</f>
        <v>0</v>
      </c>
      <c r="F23" s="21" t="str">
        <f>'All Running Order'!E23</f>
        <v>Apex</v>
      </c>
      <c r="G23" s="12">
        <f>'All Running Order'!F23</f>
        <v>1440</v>
      </c>
      <c r="H23" s="12" t="str">
        <f>'All Running Order'!G23</f>
        <v>Live</v>
      </c>
      <c r="I23" s="12">
        <f>'All Running Order'!H23</f>
        <v>0</v>
      </c>
      <c r="J23" s="12">
        <f>'All Running Order'!I23</f>
        <v>0</v>
      </c>
      <c r="K23" s="12">
        <f>'All Running Order'!J23</f>
        <v>0</v>
      </c>
      <c r="L23" s="12"/>
      <c r="M23" s="12">
        <f>'All Running Order'!L23</f>
        <v>0</v>
      </c>
      <c r="N23" s="12" t="str">
        <f>'All Running Order'!M23</f>
        <v>National</v>
      </c>
      <c r="O23" s="12" t="str">
        <f>'All Running Order'!N23</f>
        <v>Blue</v>
      </c>
      <c r="P23" s="12">
        <f>'All Running Order'!O23</f>
        <v>2</v>
      </c>
      <c r="Q23" s="12">
        <f>'All Running Order'!P23</f>
        <v>1</v>
      </c>
      <c r="R23" s="12">
        <f>'All Running Order'!Q23</f>
        <v>6</v>
      </c>
      <c r="S23" s="12">
        <f>'All Running Order'!R23</f>
        <v>0</v>
      </c>
      <c r="T23" s="12">
        <f>'All Running Order'!S23</f>
        <v>5</v>
      </c>
      <c r="U23" s="12">
        <f>'All Running Order'!T23</f>
        <v>4</v>
      </c>
      <c r="V23" s="12">
        <f>'All Running Order'!U23</f>
        <v>0</v>
      </c>
      <c r="W23" s="12">
        <f>'All Running Order'!V23</f>
        <v>3</v>
      </c>
      <c r="X23" s="12">
        <f>'All Running Order'!W23</f>
        <v>0</v>
      </c>
      <c r="Y23" s="12">
        <f>'All Running Order'!X23</f>
        <v>0</v>
      </c>
      <c r="Z23" s="12">
        <f>'All Running Order'!Y23</f>
        <v>21</v>
      </c>
      <c r="AA23" s="12">
        <f>'All Running Order'!Z23</f>
        <v>6</v>
      </c>
      <c r="AB23" s="12">
        <f>'All Running Order'!AA23</f>
        <v>2</v>
      </c>
      <c r="AC23" s="12">
        <f>'All Running Order'!AB23</f>
        <v>5</v>
      </c>
      <c r="AD23" s="12">
        <f>'All Running Order'!AC23</f>
        <v>5</v>
      </c>
      <c r="AE23" s="12">
        <f>'All Running Order'!AD23</f>
        <v>3</v>
      </c>
      <c r="AF23" s="12">
        <f>'All Running Order'!AE23</f>
        <v>3</v>
      </c>
      <c r="AG23" s="12">
        <f>'All Running Order'!AF23</f>
        <v>4</v>
      </c>
      <c r="AH23" s="12">
        <f>'All Running Order'!AG23</f>
        <v>3</v>
      </c>
      <c r="AI23" s="12">
        <f>'All Running Order'!AH23</f>
        <v>0</v>
      </c>
      <c r="AJ23" s="12">
        <f>'All Running Order'!AI23</f>
        <v>0</v>
      </c>
      <c r="AK23" s="12">
        <f>'All Running Order'!AJ23</f>
        <v>31</v>
      </c>
      <c r="AL23" s="12">
        <f>'All Running Order'!AK23</f>
        <v>52</v>
      </c>
      <c r="AM23" s="12">
        <f>'All Running Order'!AL23</f>
        <v>7</v>
      </c>
      <c r="AN23" s="12">
        <f>'All Running Order'!AM23</f>
        <v>1</v>
      </c>
      <c r="AO23" s="12">
        <f>'All Running Order'!AN23</f>
        <v>8</v>
      </c>
      <c r="AP23" s="12">
        <f>'All Running Order'!AO23</f>
        <v>0</v>
      </c>
      <c r="AQ23" s="12">
        <f>'All Running Order'!AP23</f>
        <v>2</v>
      </c>
      <c r="AR23" s="12">
        <f>'All Running Order'!AQ23</f>
        <v>1</v>
      </c>
      <c r="AS23" s="12">
        <f>'All Running Order'!AR23</f>
        <v>2</v>
      </c>
      <c r="AT23" s="12">
        <f>'All Running Order'!AS23</f>
        <v>3</v>
      </c>
      <c r="AU23" s="12">
        <f>'All Running Order'!AT23</f>
        <v>0</v>
      </c>
      <c r="AV23" s="12">
        <f>'All Running Order'!AU23</f>
        <v>0</v>
      </c>
      <c r="AW23" s="12">
        <f>'All Running Order'!AV23</f>
        <v>24</v>
      </c>
      <c r="AX23" s="12">
        <f>'All Running Order'!AW23</f>
        <v>76</v>
      </c>
      <c r="AY23" s="12">
        <f>'All Running Order'!AX23</f>
        <v>0</v>
      </c>
      <c r="AZ23" s="12">
        <f>'All Running Order'!AY23</f>
        <v>0</v>
      </c>
      <c r="BA23" s="12">
        <f>'All Running Order'!AZ23</f>
        <v>0</v>
      </c>
      <c r="BB23" s="12">
        <f>'All Running Order'!BA23</f>
        <v>0</v>
      </c>
      <c r="BC23" s="12">
        <f>'All Running Order'!BB23</f>
        <v>0</v>
      </c>
      <c r="BD23" s="12">
        <f>'All Running Order'!BC23</f>
        <v>0</v>
      </c>
      <c r="BE23" s="12">
        <f>'All Running Order'!BD23</f>
        <v>0</v>
      </c>
      <c r="BF23" s="12">
        <f>'All Running Order'!BE23</f>
        <v>0</v>
      </c>
      <c r="BG23" s="12">
        <f>'All Running Order'!BF23</f>
        <v>0</v>
      </c>
      <c r="BH23" s="12">
        <f>'All Running Order'!BG23</f>
        <v>0</v>
      </c>
      <c r="BI23" s="12">
        <f>'All Running Order'!BH23</f>
        <v>0</v>
      </c>
      <c r="BJ23" s="12">
        <f>'All Running Order'!BI23</f>
        <v>76</v>
      </c>
      <c r="BK23" s="12">
        <f>'All Running Order'!BJ23</f>
        <v>7</v>
      </c>
      <c r="BL23" s="12">
        <f>'All Running Order'!BK23</f>
        <v>12</v>
      </c>
      <c r="BM23" s="12">
        <f>'All Running Order'!BL23</f>
        <v>12</v>
      </c>
      <c r="BN23" s="12">
        <f>'All Running Order'!BM23</f>
        <v>12</v>
      </c>
      <c r="BO23" s="12">
        <f>'All Running Order'!BN23</f>
        <v>7</v>
      </c>
      <c r="BP23" s="12">
        <f>'All Running Order'!BO23</f>
        <v>12</v>
      </c>
      <c r="BQ23" s="12">
        <f>'All Running Order'!BP23</f>
        <v>12</v>
      </c>
      <c r="BR23" s="12">
        <f>'All Running Order'!BQ23</f>
        <v>12</v>
      </c>
      <c r="BS23" s="12">
        <f>'All Running Order'!BR23</f>
        <v>12</v>
      </c>
      <c r="BT23" s="12">
        <f>'All Running Order'!BS23</f>
        <v>10</v>
      </c>
      <c r="BU23" s="12" t="str">
        <f>'All Running Order'!BT23</f>
        <v>-</v>
      </c>
      <c r="BV23" s="12" t="str">
        <f>'All Running Order'!BU23</f>
        <v/>
      </c>
      <c r="BW23" s="12">
        <f>'All Running Order'!BV23</f>
        <v>12</v>
      </c>
      <c r="BX23" s="12">
        <f>'All Running Order'!BW23</f>
        <v>3</v>
      </c>
      <c r="BY23" s="12" t="str">
        <f>'All Running Order'!BX23</f>
        <v>-</v>
      </c>
      <c r="BZ23" s="12" t="str">
        <f>'All Running Order'!BY23</f>
        <v/>
      </c>
      <c r="CA23" s="12" t="str">
        <f>'All Running Order'!BZ23</f>
        <v>-</v>
      </c>
      <c r="CB23" s="12" t="str">
        <f>'All Running Order'!CA23</f>
        <v/>
      </c>
      <c r="CC23" s="12" t="str">
        <f>'All Running Order'!CB23</f>
        <v>-</v>
      </c>
      <c r="CD23" s="12" t="str">
        <f>'All Running Order'!CC23</f>
        <v/>
      </c>
      <c r="CE23" s="12" t="str">
        <f>'All Running Order'!CD23</f>
        <v>-</v>
      </c>
      <c r="CF23" s="12" t="str">
        <f>'All Running Order'!CE23</f>
        <v/>
      </c>
      <c r="CG23" s="12" t="str">
        <f>'All Running Order'!CF23</f>
        <v>-</v>
      </c>
      <c r="CH23" s="12" t="str">
        <f>'All Running Order'!CG23</f>
        <v/>
      </c>
      <c r="CI23" s="12" t="str">
        <f>'All Running Order'!CH23</f>
        <v>-</v>
      </c>
      <c r="CJ23" s="12" t="str">
        <f>'All Running Order'!CI23</f>
        <v xml:space="preserve"> </v>
      </c>
      <c r="CK23" s="12">
        <f>'All Running Order'!CJ23</f>
        <v>12</v>
      </c>
      <c r="CL23" s="12">
        <f>'All Running Order'!CK23</f>
        <v>6</v>
      </c>
      <c r="CM23" s="12" t="str">
        <f>'All Running Order'!CL23</f>
        <v>3</v>
      </c>
      <c r="CN23" s="12">
        <f>'All Running Order'!CM23</f>
        <v>6</v>
      </c>
      <c r="CO23" s="12" t="str">
        <f>'All Running Order'!CN23</f>
        <v xml:space="preserve"> </v>
      </c>
    </row>
    <row r="24" spans="1:93" s="3" customFormat="1" x14ac:dyDescent="0.2">
      <c r="A24" s="3" t="str">
        <f t="shared" si="4"/>
        <v>Club-A1</v>
      </c>
      <c r="B24" s="3" t="str">
        <f>IF(N24=Constants!$D$2,CONCATENATE(N24,BT24),IF(N24=Constants!$D$3,CONCATENATE(N24,CB24),""))</f>
        <v>Clubman1</v>
      </c>
      <c r="C24" s="12">
        <f>'All Running Order'!B24</f>
        <v>22</v>
      </c>
      <c r="D24" s="21" t="str">
        <f>'All Running Order'!C24</f>
        <v>Phil Haines</v>
      </c>
      <c r="E24" s="21">
        <f>'All Running Order'!D24</f>
        <v>0</v>
      </c>
      <c r="F24" s="21" t="str">
        <f>'All Running Order'!E24</f>
        <v>Facsimile</v>
      </c>
      <c r="G24" s="12">
        <f>'All Running Order'!F24</f>
        <v>1300</v>
      </c>
      <c r="H24" s="12" t="str">
        <f>'All Running Order'!G24</f>
        <v>Live</v>
      </c>
      <c r="I24" s="12">
        <f>'All Running Order'!H24</f>
        <v>0</v>
      </c>
      <c r="J24" s="12">
        <f>'All Running Order'!I24</f>
        <v>0</v>
      </c>
      <c r="K24" s="12">
        <f>'All Running Order'!J24</f>
        <v>0</v>
      </c>
      <c r="L24" s="12"/>
      <c r="M24" s="12">
        <f>'All Running Order'!L24</f>
        <v>0</v>
      </c>
      <c r="N24" s="12" t="str">
        <f>'All Running Order'!M24</f>
        <v>Clubman</v>
      </c>
      <c r="O24" s="12" t="str">
        <f>'All Running Order'!N24</f>
        <v>Club-A</v>
      </c>
      <c r="P24" s="12">
        <f>'All Running Order'!O24</f>
        <v>5</v>
      </c>
      <c r="Q24" s="12">
        <f>'All Running Order'!P24</f>
        <v>1</v>
      </c>
      <c r="R24" s="12">
        <f>'All Running Order'!Q24</f>
        <v>6</v>
      </c>
      <c r="S24" s="12">
        <f>'All Running Order'!R24</f>
        <v>4</v>
      </c>
      <c r="T24" s="12">
        <f>'All Running Order'!S24</f>
        <v>8</v>
      </c>
      <c r="U24" s="12">
        <f>'All Running Order'!T24</f>
        <v>4</v>
      </c>
      <c r="V24" s="12">
        <f>'All Running Order'!U24</f>
        <v>2</v>
      </c>
      <c r="W24" s="12">
        <f>'All Running Order'!V24</f>
        <v>4</v>
      </c>
      <c r="X24" s="12">
        <f>'All Running Order'!W24</f>
        <v>0</v>
      </c>
      <c r="Y24" s="12">
        <f>'All Running Order'!X24</f>
        <v>0</v>
      </c>
      <c r="Z24" s="12">
        <f>'All Running Order'!Y24</f>
        <v>34</v>
      </c>
      <c r="AA24" s="12">
        <f>'All Running Order'!Z24</f>
        <v>0</v>
      </c>
      <c r="AB24" s="12">
        <f>'All Running Order'!AA24</f>
        <v>1</v>
      </c>
      <c r="AC24" s="12">
        <f>'All Running Order'!AB24</f>
        <v>1</v>
      </c>
      <c r="AD24" s="12">
        <f>'All Running Order'!AC24</f>
        <v>3</v>
      </c>
      <c r="AE24" s="12">
        <f>'All Running Order'!AD24</f>
        <v>3</v>
      </c>
      <c r="AF24" s="12">
        <f>'All Running Order'!AE24</f>
        <v>0</v>
      </c>
      <c r="AG24" s="12">
        <f>'All Running Order'!AF24</f>
        <v>0</v>
      </c>
      <c r="AH24" s="12">
        <f>'All Running Order'!AG24</f>
        <v>4</v>
      </c>
      <c r="AI24" s="12">
        <f>'All Running Order'!AH24</f>
        <v>0</v>
      </c>
      <c r="AJ24" s="12">
        <f>'All Running Order'!AI24</f>
        <v>0</v>
      </c>
      <c r="AK24" s="12">
        <f>'All Running Order'!AJ24</f>
        <v>12</v>
      </c>
      <c r="AL24" s="12">
        <f>'All Running Order'!AK24</f>
        <v>46</v>
      </c>
      <c r="AM24" s="12">
        <f>'All Running Order'!AL24</f>
        <v>6</v>
      </c>
      <c r="AN24" s="12">
        <f>'All Running Order'!AM24</f>
        <v>0</v>
      </c>
      <c r="AO24" s="12">
        <f>'All Running Order'!AN24</f>
        <v>2</v>
      </c>
      <c r="AP24" s="12">
        <f>'All Running Order'!AO24</f>
        <v>0</v>
      </c>
      <c r="AQ24" s="12">
        <f>'All Running Order'!AP24</f>
        <v>0</v>
      </c>
      <c r="AR24" s="12">
        <f>'All Running Order'!AQ24</f>
        <v>0</v>
      </c>
      <c r="AS24" s="12">
        <f>'All Running Order'!AR24</f>
        <v>4</v>
      </c>
      <c r="AT24" s="12">
        <f>'All Running Order'!AS24</f>
        <v>4</v>
      </c>
      <c r="AU24" s="12">
        <f>'All Running Order'!AT24</f>
        <v>0</v>
      </c>
      <c r="AV24" s="12">
        <f>'All Running Order'!AU24</f>
        <v>0</v>
      </c>
      <c r="AW24" s="12">
        <f>'All Running Order'!AV24</f>
        <v>16</v>
      </c>
      <c r="AX24" s="12">
        <f>'All Running Order'!AW24</f>
        <v>62</v>
      </c>
      <c r="AY24" s="12">
        <f>'All Running Order'!AX24</f>
        <v>0</v>
      </c>
      <c r="AZ24" s="12">
        <f>'All Running Order'!AY24</f>
        <v>0</v>
      </c>
      <c r="BA24" s="12">
        <f>'All Running Order'!AZ24</f>
        <v>0</v>
      </c>
      <c r="BB24" s="12">
        <f>'All Running Order'!BA24</f>
        <v>0</v>
      </c>
      <c r="BC24" s="12">
        <f>'All Running Order'!BB24</f>
        <v>0</v>
      </c>
      <c r="BD24" s="12">
        <f>'All Running Order'!BC24</f>
        <v>0</v>
      </c>
      <c r="BE24" s="12">
        <f>'All Running Order'!BD24</f>
        <v>0</v>
      </c>
      <c r="BF24" s="12">
        <f>'All Running Order'!BE24</f>
        <v>0</v>
      </c>
      <c r="BG24" s="12">
        <f>'All Running Order'!BF24</f>
        <v>0</v>
      </c>
      <c r="BH24" s="12">
        <f>'All Running Order'!BG24</f>
        <v>0</v>
      </c>
      <c r="BI24" s="12">
        <f>'All Running Order'!BH24</f>
        <v>0</v>
      </c>
      <c r="BJ24" s="12">
        <f>'All Running Order'!BI24</f>
        <v>62</v>
      </c>
      <c r="BK24" s="12">
        <f>'All Running Order'!BJ24</f>
        <v>15</v>
      </c>
      <c r="BL24" s="12">
        <f>'All Running Order'!BK24</f>
        <v>9</v>
      </c>
      <c r="BM24" s="12">
        <f>'All Running Order'!BL24</f>
        <v>8</v>
      </c>
      <c r="BN24" s="12">
        <f>'All Running Order'!BM24</f>
        <v>8</v>
      </c>
      <c r="BO24" s="12">
        <f>'All Running Order'!BN24</f>
        <v>15</v>
      </c>
      <c r="BP24" s="12">
        <f>'All Running Order'!BO24</f>
        <v>9</v>
      </c>
      <c r="BQ24" s="12">
        <f>'All Running Order'!BP24</f>
        <v>8</v>
      </c>
      <c r="BR24" s="12">
        <f>'All Running Order'!BQ24</f>
        <v>8</v>
      </c>
      <c r="BS24" s="12" t="str">
        <f>'All Running Order'!BR24</f>
        <v>-</v>
      </c>
      <c r="BT24" s="12" t="str">
        <f>'All Running Order'!BS24</f>
        <v/>
      </c>
      <c r="BU24" s="12" t="str">
        <f>'All Running Order'!BT24</f>
        <v>-</v>
      </c>
      <c r="BV24" s="12" t="str">
        <f>'All Running Order'!BU24</f>
        <v/>
      </c>
      <c r="BW24" s="12" t="str">
        <f>'All Running Order'!BV24</f>
        <v>-</v>
      </c>
      <c r="BX24" s="12" t="str">
        <f>'All Running Order'!BW24</f>
        <v/>
      </c>
      <c r="BY24" s="12" t="str">
        <f>'All Running Order'!BX24</f>
        <v>-</v>
      </c>
      <c r="BZ24" s="12" t="str">
        <f>'All Running Order'!BY24</f>
        <v/>
      </c>
      <c r="CA24" s="12">
        <f>'All Running Order'!BZ24</f>
        <v>8</v>
      </c>
      <c r="CB24" s="12">
        <f>'All Running Order'!CA24</f>
        <v>1</v>
      </c>
      <c r="CC24" s="12">
        <f>'All Running Order'!CB24</f>
        <v>8</v>
      </c>
      <c r="CD24" s="12">
        <f>'All Running Order'!CC24</f>
        <v>1</v>
      </c>
      <c r="CE24" s="12" t="str">
        <f>'All Running Order'!CD24</f>
        <v>-</v>
      </c>
      <c r="CF24" s="12" t="str">
        <f>'All Running Order'!CE24</f>
        <v/>
      </c>
      <c r="CG24" s="12" t="str">
        <f>'All Running Order'!CF24</f>
        <v>-</v>
      </c>
      <c r="CH24" s="12" t="str">
        <f>'All Running Order'!CG24</f>
        <v/>
      </c>
      <c r="CI24" s="12" t="str">
        <f>'All Running Order'!CH24</f>
        <v>-</v>
      </c>
      <c r="CJ24" s="12" t="str">
        <f>'All Running Order'!CI24</f>
        <v xml:space="preserve"> </v>
      </c>
      <c r="CK24" s="12">
        <f>'All Running Order'!CJ24</f>
        <v>8</v>
      </c>
      <c r="CL24" s="12">
        <f>'All Running Order'!CK24</f>
        <v>2</v>
      </c>
      <c r="CM24" s="12" t="str">
        <f>'All Running Order'!CL24</f>
        <v>1</v>
      </c>
      <c r="CN24" s="12">
        <f>'All Running Order'!CM24</f>
        <v>2</v>
      </c>
      <c r="CO24" s="12" t="str">
        <f>'All Running Order'!CN24</f>
        <v xml:space="preserve"> </v>
      </c>
    </row>
    <row r="25" spans="1:93" s="3" customFormat="1" x14ac:dyDescent="0.2">
      <c r="A25" s="3" t="str">
        <f t="shared" si="4"/>
        <v>Rookie1</v>
      </c>
      <c r="B25" s="3" t="str">
        <f>IF(N25=Constants!$D$2,CONCATENATE(N25,BT25),IF(N25=Constants!$D$3,CONCATENATE(N25,CB25),""))</f>
        <v>National9</v>
      </c>
      <c r="C25" s="12">
        <f>'All Running Order'!B25</f>
        <v>23</v>
      </c>
      <c r="D25" s="21" t="str">
        <f>'All Running Order'!C25</f>
        <v>Darren Underwood</v>
      </c>
      <c r="E25" s="21">
        <f>'All Running Order'!D25</f>
        <v>0</v>
      </c>
      <c r="F25" s="21" t="str">
        <f>'All Running Order'!E25</f>
        <v>Sherpa</v>
      </c>
      <c r="G25" s="12">
        <f>'All Running Order'!F25</f>
        <v>1440</v>
      </c>
      <c r="H25" s="12" t="str">
        <f>'All Running Order'!G25</f>
        <v>Live</v>
      </c>
      <c r="I25" s="12">
        <f>'All Running Order'!H25</f>
        <v>0</v>
      </c>
      <c r="J25" s="12">
        <f>'All Running Order'!I25</f>
        <v>0</v>
      </c>
      <c r="K25" s="12">
        <f>'All Running Order'!J25</f>
        <v>0</v>
      </c>
      <c r="L25" s="12"/>
      <c r="M25" s="12">
        <f>'All Running Order'!L25</f>
        <v>0</v>
      </c>
      <c r="N25" s="12" t="str">
        <f>'All Running Order'!M25</f>
        <v>National</v>
      </c>
      <c r="O25" s="12" t="str">
        <f>'All Running Order'!N25</f>
        <v>Rookie</v>
      </c>
      <c r="P25" s="12">
        <f>'All Running Order'!O25</f>
        <v>2</v>
      </c>
      <c r="Q25" s="12">
        <f>'All Running Order'!P25</f>
        <v>4</v>
      </c>
      <c r="R25" s="12">
        <f>'All Running Order'!Q25</f>
        <v>6</v>
      </c>
      <c r="S25" s="12">
        <f>'All Running Order'!R25</f>
        <v>0</v>
      </c>
      <c r="T25" s="12">
        <f>'All Running Order'!S25</f>
        <v>3</v>
      </c>
      <c r="U25" s="12">
        <f>'All Running Order'!T25</f>
        <v>4</v>
      </c>
      <c r="V25" s="12">
        <f>'All Running Order'!U25</f>
        <v>4</v>
      </c>
      <c r="W25" s="12">
        <f>'All Running Order'!V25</f>
        <v>4</v>
      </c>
      <c r="X25" s="12">
        <f>'All Running Order'!W25</f>
        <v>0</v>
      </c>
      <c r="Y25" s="12">
        <f>'All Running Order'!X25</f>
        <v>0</v>
      </c>
      <c r="Z25" s="12">
        <f>'All Running Order'!Y25</f>
        <v>27</v>
      </c>
      <c r="AA25" s="12">
        <f>'All Running Order'!Z25</f>
        <v>4</v>
      </c>
      <c r="AB25" s="12">
        <f>'All Running Order'!AA25</f>
        <v>3</v>
      </c>
      <c r="AC25" s="12">
        <f>'All Running Order'!AB25</f>
        <v>0</v>
      </c>
      <c r="AD25" s="12">
        <f>'All Running Order'!AC25</f>
        <v>3</v>
      </c>
      <c r="AE25" s="12">
        <f>'All Running Order'!AD25</f>
        <v>3</v>
      </c>
      <c r="AF25" s="12">
        <f>'All Running Order'!AE25</f>
        <v>3</v>
      </c>
      <c r="AG25" s="12">
        <f>'All Running Order'!AF25</f>
        <v>4</v>
      </c>
      <c r="AH25" s="12">
        <f>'All Running Order'!AG25</f>
        <v>6</v>
      </c>
      <c r="AI25" s="12">
        <f>'All Running Order'!AH25</f>
        <v>0</v>
      </c>
      <c r="AJ25" s="12">
        <f>'All Running Order'!AI25</f>
        <v>0</v>
      </c>
      <c r="AK25" s="12">
        <f>'All Running Order'!AJ25</f>
        <v>26</v>
      </c>
      <c r="AL25" s="12">
        <f>'All Running Order'!AK25</f>
        <v>53</v>
      </c>
      <c r="AM25" s="12">
        <f>'All Running Order'!AL25</f>
        <v>7</v>
      </c>
      <c r="AN25" s="12">
        <f>'All Running Order'!AM25</f>
        <v>2</v>
      </c>
      <c r="AO25" s="12">
        <f>'All Running Order'!AN25</f>
        <v>2</v>
      </c>
      <c r="AP25" s="12">
        <f>'All Running Order'!AO25</f>
        <v>0</v>
      </c>
      <c r="AQ25" s="12">
        <f>'All Running Order'!AP25</f>
        <v>1</v>
      </c>
      <c r="AR25" s="12">
        <f>'All Running Order'!AQ25</f>
        <v>2</v>
      </c>
      <c r="AS25" s="12">
        <f>'All Running Order'!AR25</f>
        <v>4</v>
      </c>
      <c r="AT25" s="12">
        <f>'All Running Order'!AS25</f>
        <v>3</v>
      </c>
      <c r="AU25" s="12">
        <f>'All Running Order'!AT25</f>
        <v>0</v>
      </c>
      <c r="AV25" s="12">
        <f>'All Running Order'!AU25</f>
        <v>0</v>
      </c>
      <c r="AW25" s="12">
        <f>'All Running Order'!AV25</f>
        <v>21</v>
      </c>
      <c r="AX25" s="12">
        <f>'All Running Order'!AW25</f>
        <v>74</v>
      </c>
      <c r="AY25" s="12">
        <f>'All Running Order'!AX25</f>
        <v>0</v>
      </c>
      <c r="AZ25" s="12">
        <f>'All Running Order'!AY25</f>
        <v>0</v>
      </c>
      <c r="BA25" s="12">
        <f>'All Running Order'!AZ25</f>
        <v>0</v>
      </c>
      <c r="BB25" s="12">
        <f>'All Running Order'!BA25</f>
        <v>0</v>
      </c>
      <c r="BC25" s="12">
        <f>'All Running Order'!BB25</f>
        <v>0</v>
      </c>
      <c r="BD25" s="12">
        <f>'All Running Order'!BC25</f>
        <v>0</v>
      </c>
      <c r="BE25" s="12">
        <f>'All Running Order'!BD25</f>
        <v>0</v>
      </c>
      <c r="BF25" s="12">
        <f>'All Running Order'!BE25</f>
        <v>0</v>
      </c>
      <c r="BG25" s="12">
        <f>'All Running Order'!BF25</f>
        <v>0</v>
      </c>
      <c r="BH25" s="12">
        <f>'All Running Order'!BG25</f>
        <v>0</v>
      </c>
      <c r="BI25" s="12">
        <f>'All Running Order'!BH25</f>
        <v>0</v>
      </c>
      <c r="BJ25" s="12">
        <f>'All Running Order'!BI25</f>
        <v>74</v>
      </c>
      <c r="BK25" s="12">
        <f>'All Running Order'!BJ25</f>
        <v>9</v>
      </c>
      <c r="BL25" s="12">
        <f>'All Running Order'!BK25</f>
        <v>13</v>
      </c>
      <c r="BM25" s="12">
        <f>'All Running Order'!BL25</f>
        <v>11</v>
      </c>
      <c r="BN25" s="12">
        <f>'All Running Order'!BM25</f>
        <v>11</v>
      </c>
      <c r="BO25" s="12">
        <f>'All Running Order'!BN25</f>
        <v>9</v>
      </c>
      <c r="BP25" s="12">
        <f>'All Running Order'!BO25</f>
        <v>13</v>
      </c>
      <c r="BQ25" s="12">
        <f>'All Running Order'!BP25</f>
        <v>11</v>
      </c>
      <c r="BR25" s="12">
        <f>'All Running Order'!BQ25</f>
        <v>11</v>
      </c>
      <c r="BS25" s="12">
        <f>'All Running Order'!BR25</f>
        <v>11</v>
      </c>
      <c r="BT25" s="12">
        <f>'All Running Order'!BS25</f>
        <v>9</v>
      </c>
      <c r="BU25" s="12" t="str">
        <f>'All Running Order'!BT25</f>
        <v>-</v>
      </c>
      <c r="BV25" s="12" t="str">
        <f>'All Running Order'!BU25</f>
        <v/>
      </c>
      <c r="BW25" s="12" t="str">
        <f>'All Running Order'!BV25</f>
        <v>-</v>
      </c>
      <c r="BX25" s="12" t="str">
        <f>'All Running Order'!BW25</f>
        <v/>
      </c>
      <c r="BY25" s="12">
        <f>'All Running Order'!BX25</f>
        <v>11</v>
      </c>
      <c r="BZ25" s="12">
        <f>'All Running Order'!BY25</f>
        <v>1</v>
      </c>
      <c r="CA25" s="12" t="str">
        <f>'All Running Order'!BZ25</f>
        <v>-</v>
      </c>
      <c r="CB25" s="12" t="str">
        <f>'All Running Order'!CA25</f>
        <v/>
      </c>
      <c r="CC25" s="12" t="str">
        <f>'All Running Order'!CB25</f>
        <v>-</v>
      </c>
      <c r="CD25" s="12" t="str">
        <f>'All Running Order'!CC25</f>
        <v/>
      </c>
      <c r="CE25" s="12" t="str">
        <f>'All Running Order'!CD25</f>
        <v>-</v>
      </c>
      <c r="CF25" s="12" t="str">
        <f>'All Running Order'!CE25</f>
        <v/>
      </c>
      <c r="CG25" s="12" t="str">
        <f>'All Running Order'!CF25</f>
        <v>-</v>
      </c>
      <c r="CH25" s="12" t="str">
        <f>'All Running Order'!CG25</f>
        <v/>
      </c>
      <c r="CI25" s="12" t="str">
        <f>'All Running Order'!CH25</f>
        <v>-</v>
      </c>
      <c r="CJ25" s="12" t="str">
        <f>'All Running Order'!CI25</f>
        <v xml:space="preserve"> </v>
      </c>
      <c r="CK25" s="12">
        <f>'All Running Order'!CJ25</f>
        <v>11</v>
      </c>
      <c r="CL25" s="12">
        <f>'All Running Order'!CK25</f>
        <v>5</v>
      </c>
      <c r="CM25" s="12" t="str">
        <f>'All Running Order'!CL25</f>
        <v>1</v>
      </c>
      <c r="CN25" s="12">
        <f>'All Running Order'!CM25</f>
        <v>5</v>
      </c>
      <c r="CO25" s="12" t="str">
        <f>'All Running Order'!CN25</f>
        <v xml:space="preserve"> </v>
      </c>
    </row>
    <row r="26" spans="1:93" s="3" customFormat="1" x14ac:dyDescent="0.2">
      <c r="A26" s="3" t="str">
        <f t="shared" si="4"/>
        <v>Red1</v>
      </c>
      <c r="B26" s="3" t="str">
        <f>IF(N26=Constants!$D$2,CONCATENATE(N26,BT26),IF(N26=Constants!$D$3,CONCATENATE(N26,CB26),""))</f>
        <v>National1</v>
      </c>
      <c r="C26" s="12">
        <f>'All Running Order'!B26</f>
        <v>24</v>
      </c>
      <c r="D26" s="21" t="str">
        <f>'All Running Order'!C26</f>
        <v>Simon Kingsley</v>
      </c>
      <c r="E26" s="21">
        <f>'All Running Order'!D26</f>
        <v>0</v>
      </c>
      <c r="F26" s="21" t="str">
        <f>'All Running Order'!E26</f>
        <v>Crossle</v>
      </c>
      <c r="G26" s="12">
        <f>'All Running Order'!F26</f>
        <v>1500</v>
      </c>
      <c r="H26" s="12" t="str">
        <f>'All Running Order'!G26</f>
        <v>IRS</v>
      </c>
      <c r="I26" s="12">
        <f>'All Running Order'!H26</f>
        <v>0</v>
      </c>
      <c r="J26" s="12">
        <f>'All Running Order'!I26</f>
        <v>0</v>
      </c>
      <c r="K26" s="12">
        <f>'All Running Order'!J26</f>
        <v>0</v>
      </c>
      <c r="L26" s="12"/>
      <c r="M26" s="12">
        <f>'All Running Order'!L26</f>
        <v>0</v>
      </c>
      <c r="N26" s="12" t="str">
        <f>'All Running Order'!M26</f>
        <v>National</v>
      </c>
      <c r="O26" s="12" t="str">
        <f>'All Running Order'!N26</f>
        <v>Red</v>
      </c>
      <c r="P26" s="12">
        <f>'All Running Order'!O26</f>
        <v>0</v>
      </c>
      <c r="Q26" s="12">
        <f>'All Running Order'!P26</f>
        <v>0</v>
      </c>
      <c r="R26" s="12">
        <f>'All Running Order'!Q26</f>
        <v>0</v>
      </c>
      <c r="S26" s="12">
        <f>'All Running Order'!R26</f>
        <v>0</v>
      </c>
      <c r="T26" s="12">
        <f>'All Running Order'!S26</f>
        <v>0</v>
      </c>
      <c r="U26" s="12">
        <f>'All Running Order'!T26</f>
        <v>4</v>
      </c>
      <c r="V26" s="12">
        <f>'All Running Order'!U26</f>
        <v>0</v>
      </c>
      <c r="W26" s="12">
        <f>'All Running Order'!V26</f>
        <v>3</v>
      </c>
      <c r="X26" s="12">
        <f>'All Running Order'!W26</f>
        <v>0</v>
      </c>
      <c r="Y26" s="12">
        <f>'All Running Order'!X26</f>
        <v>0</v>
      </c>
      <c r="Z26" s="12">
        <f>'All Running Order'!Y26</f>
        <v>7</v>
      </c>
      <c r="AA26" s="12">
        <f>'All Running Order'!Z26</f>
        <v>0</v>
      </c>
      <c r="AB26" s="12">
        <f>'All Running Order'!AA26</f>
        <v>0</v>
      </c>
      <c r="AC26" s="12">
        <f>'All Running Order'!AB26</f>
        <v>0</v>
      </c>
      <c r="AD26" s="12">
        <f>'All Running Order'!AC26</f>
        <v>0</v>
      </c>
      <c r="AE26" s="12">
        <f>'All Running Order'!AD26</f>
        <v>0</v>
      </c>
      <c r="AF26" s="12">
        <f>'All Running Order'!AE26</f>
        <v>2</v>
      </c>
      <c r="AG26" s="12">
        <f>'All Running Order'!AF26</f>
        <v>0</v>
      </c>
      <c r="AH26" s="12">
        <f>'All Running Order'!AG26</f>
        <v>3</v>
      </c>
      <c r="AI26" s="12">
        <f>'All Running Order'!AH26</f>
        <v>0</v>
      </c>
      <c r="AJ26" s="12">
        <f>'All Running Order'!AI26</f>
        <v>0</v>
      </c>
      <c r="AK26" s="12">
        <f>'All Running Order'!AJ26</f>
        <v>5</v>
      </c>
      <c r="AL26" s="12">
        <f>'All Running Order'!AK26</f>
        <v>12</v>
      </c>
      <c r="AM26" s="12">
        <f>'All Running Order'!AL26</f>
        <v>1</v>
      </c>
      <c r="AN26" s="12">
        <f>'All Running Order'!AM26</f>
        <v>0</v>
      </c>
      <c r="AO26" s="12">
        <f>'All Running Order'!AN26</f>
        <v>2</v>
      </c>
      <c r="AP26" s="12">
        <f>'All Running Order'!AO26</f>
        <v>0</v>
      </c>
      <c r="AQ26" s="12">
        <f>'All Running Order'!AP26</f>
        <v>0</v>
      </c>
      <c r="AR26" s="12">
        <f>'All Running Order'!AQ26</f>
        <v>0</v>
      </c>
      <c r="AS26" s="12">
        <f>'All Running Order'!AR26</f>
        <v>0</v>
      </c>
      <c r="AT26" s="12">
        <f>'All Running Order'!AS26</f>
        <v>3</v>
      </c>
      <c r="AU26" s="12">
        <f>'All Running Order'!AT26</f>
        <v>0</v>
      </c>
      <c r="AV26" s="12">
        <f>'All Running Order'!AU26</f>
        <v>0</v>
      </c>
      <c r="AW26" s="12">
        <f>'All Running Order'!AV26</f>
        <v>6</v>
      </c>
      <c r="AX26" s="12">
        <f>'All Running Order'!AW26</f>
        <v>18</v>
      </c>
      <c r="AY26" s="12">
        <f>'All Running Order'!AX26</f>
        <v>0</v>
      </c>
      <c r="AZ26" s="12">
        <f>'All Running Order'!AY26</f>
        <v>0</v>
      </c>
      <c r="BA26" s="12">
        <f>'All Running Order'!AZ26</f>
        <v>0</v>
      </c>
      <c r="BB26" s="12">
        <f>'All Running Order'!BA26</f>
        <v>0</v>
      </c>
      <c r="BC26" s="12">
        <f>'All Running Order'!BB26</f>
        <v>0</v>
      </c>
      <c r="BD26" s="12">
        <f>'All Running Order'!BC26</f>
        <v>0</v>
      </c>
      <c r="BE26" s="12">
        <f>'All Running Order'!BD26</f>
        <v>0</v>
      </c>
      <c r="BF26" s="12">
        <f>'All Running Order'!BE26</f>
        <v>0</v>
      </c>
      <c r="BG26" s="12">
        <f>'All Running Order'!BF26</f>
        <v>0</v>
      </c>
      <c r="BH26" s="12">
        <f>'All Running Order'!BG26</f>
        <v>0</v>
      </c>
      <c r="BI26" s="12">
        <f>'All Running Order'!BH26</f>
        <v>0</v>
      </c>
      <c r="BJ26" s="12">
        <f>'All Running Order'!BI26</f>
        <v>18</v>
      </c>
      <c r="BK26" s="12">
        <f>'All Running Order'!BJ26</f>
        <v>1</v>
      </c>
      <c r="BL26" s="12">
        <f>'All Running Order'!BK26</f>
        <v>1</v>
      </c>
      <c r="BM26" s="12">
        <f>'All Running Order'!BL26</f>
        <v>1</v>
      </c>
      <c r="BN26" s="12">
        <f>'All Running Order'!BM26</f>
        <v>1</v>
      </c>
      <c r="BO26" s="12">
        <f>'All Running Order'!BN26</f>
        <v>1</v>
      </c>
      <c r="BP26" s="12">
        <f>'All Running Order'!BO26</f>
        <v>1</v>
      </c>
      <c r="BQ26" s="12">
        <f>'All Running Order'!BP26</f>
        <v>1</v>
      </c>
      <c r="BR26" s="12">
        <f>'All Running Order'!BQ26</f>
        <v>1</v>
      </c>
      <c r="BS26" s="12">
        <f>'All Running Order'!BR26</f>
        <v>1</v>
      </c>
      <c r="BT26" s="12">
        <f>'All Running Order'!BS26</f>
        <v>1</v>
      </c>
      <c r="BU26" s="12">
        <f>'All Running Order'!BT26</f>
        <v>1</v>
      </c>
      <c r="BV26" s="12">
        <f>'All Running Order'!BU26</f>
        <v>1</v>
      </c>
      <c r="BW26" s="12" t="str">
        <f>'All Running Order'!BV26</f>
        <v>-</v>
      </c>
      <c r="BX26" s="12" t="str">
        <f>'All Running Order'!BW26</f>
        <v/>
      </c>
      <c r="BY26" s="12" t="str">
        <f>'All Running Order'!BX26</f>
        <v>-</v>
      </c>
      <c r="BZ26" s="12" t="str">
        <f>'All Running Order'!BY26</f>
        <v/>
      </c>
      <c r="CA26" s="12" t="str">
        <f>'All Running Order'!BZ26</f>
        <v>-</v>
      </c>
      <c r="CB26" s="12" t="str">
        <f>'All Running Order'!CA26</f>
        <v/>
      </c>
      <c r="CC26" s="12" t="str">
        <f>'All Running Order'!CB26</f>
        <v>-</v>
      </c>
      <c r="CD26" s="12" t="str">
        <f>'All Running Order'!CC26</f>
        <v/>
      </c>
      <c r="CE26" s="12" t="str">
        <f>'All Running Order'!CD26</f>
        <v>-</v>
      </c>
      <c r="CF26" s="12" t="str">
        <f>'All Running Order'!CE26</f>
        <v/>
      </c>
      <c r="CG26" s="12" t="str">
        <f>'All Running Order'!CF26</f>
        <v>-</v>
      </c>
      <c r="CH26" s="12" t="str">
        <f>'All Running Order'!CG26</f>
        <v/>
      </c>
      <c r="CI26" s="12" t="str">
        <f>'All Running Order'!CH26</f>
        <v>-</v>
      </c>
      <c r="CJ26" s="12" t="str">
        <f>'All Running Order'!CI26</f>
        <v xml:space="preserve"> </v>
      </c>
      <c r="CK26" s="12" t="str">
        <f>'All Running Order'!CJ26</f>
        <v>-</v>
      </c>
      <c r="CL26" s="12" t="str">
        <f>'All Running Order'!CK26</f>
        <v xml:space="preserve"> </v>
      </c>
      <c r="CM26" s="12" t="str">
        <f>'All Running Order'!CL26</f>
        <v>1</v>
      </c>
      <c r="CN26" s="12" t="str">
        <f>'All Running Order'!CM26</f>
        <v xml:space="preserve"> </v>
      </c>
      <c r="CO26" s="12" t="str">
        <f>'All Running Order'!CN26</f>
        <v xml:space="preserve"> </v>
      </c>
    </row>
    <row r="27" spans="1:93" s="3" customFormat="1" x14ac:dyDescent="0.2">
      <c r="A27" s="3" t="str">
        <f t="shared" si="4"/>
        <v>Club-B3</v>
      </c>
      <c r="B27" s="3" t="str">
        <f>IF(N27=Constants!$D$2,CONCATENATE(N27,BT27),IF(N27=Constants!$D$3,CONCATENATE(N27,CB27),""))</f>
        <v>Clubman5</v>
      </c>
      <c r="C27" s="12">
        <f>'All Running Order'!B27</f>
        <v>25</v>
      </c>
      <c r="D27" s="21" t="str">
        <f>'All Running Order'!C27</f>
        <v>Steve Hodge</v>
      </c>
      <c r="E27" s="21">
        <f>'All Running Order'!D27</f>
        <v>0</v>
      </c>
      <c r="F27" s="21" t="str">
        <f>'All Running Order'!E27</f>
        <v>Sherpa</v>
      </c>
      <c r="G27" s="12">
        <f>'All Running Order'!F27</f>
        <v>1340</v>
      </c>
      <c r="H27" s="12" t="str">
        <f>'All Running Order'!G27</f>
        <v>Live</v>
      </c>
      <c r="I27" s="12">
        <f>'All Running Order'!H27</f>
        <v>0</v>
      </c>
      <c r="J27" s="12">
        <f>'All Running Order'!I27</f>
        <v>0</v>
      </c>
      <c r="K27" s="12">
        <f>'All Running Order'!J27</f>
        <v>0</v>
      </c>
      <c r="L27" s="12"/>
      <c r="M27" s="12">
        <f>'All Running Order'!L27</f>
        <v>0</v>
      </c>
      <c r="N27" s="12" t="str">
        <f>'All Running Order'!M27</f>
        <v>Clubman</v>
      </c>
      <c r="O27" s="12" t="str">
        <f>'All Running Order'!N27</f>
        <v>Club-B</v>
      </c>
      <c r="P27" s="12">
        <f>'All Running Order'!O27</f>
        <v>7</v>
      </c>
      <c r="Q27" s="12">
        <f>'All Running Order'!P27</f>
        <v>4</v>
      </c>
      <c r="R27" s="12">
        <f>'All Running Order'!Q27</f>
        <v>10</v>
      </c>
      <c r="S27" s="12">
        <f>'All Running Order'!R27</f>
        <v>6</v>
      </c>
      <c r="T27" s="12">
        <f>'All Running Order'!S27</f>
        <v>5</v>
      </c>
      <c r="U27" s="12">
        <f>'All Running Order'!T27</f>
        <v>8</v>
      </c>
      <c r="V27" s="12">
        <f>'All Running Order'!U27</f>
        <v>4</v>
      </c>
      <c r="W27" s="12">
        <f>'All Running Order'!V27</f>
        <v>7</v>
      </c>
      <c r="X27" s="12">
        <f>'All Running Order'!W27</f>
        <v>0</v>
      </c>
      <c r="Y27" s="12">
        <f>'All Running Order'!X27</f>
        <v>0</v>
      </c>
      <c r="Z27" s="12">
        <f>'All Running Order'!Y27</f>
        <v>51</v>
      </c>
      <c r="AA27" s="12">
        <f>'All Running Order'!Z27</f>
        <v>7</v>
      </c>
      <c r="AB27" s="12">
        <f>'All Running Order'!AA27</f>
        <v>1</v>
      </c>
      <c r="AC27" s="12">
        <f>'All Running Order'!AB27</f>
        <v>2</v>
      </c>
      <c r="AD27" s="12">
        <f>'All Running Order'!AC27</f>
        <v>7</v>
      </c>
      <c r="AE27" s="12">
        <f>'All Running Order'!AD27</f>
        <v>3</v>
      </c>
      <c r="AF27" s="12">
        <f>'All Running Order'!AE27</f>
        <v>5</v>
      </c>
      <c r="AG27" s="12">
        <f>'All Running Order'!AF27</f>
        <v>5</v>
      </c>
      <c r="AH27" s="12">
        <f>'All Running Order'!AG27</f>
        <v>7</v>
      </c>
      <c r="AI27" s="12">
        <f>'All Running Order'!AH27</f>
        <v>0</v>
      </c>
      <c r="AJ27" s="12">
        <f>'All Running Order'!AI27</f>
        <v>0</v>
      </c>
      <c r="AK27" s="12">
        <f>'All Running Order'!AJ27</f>
        <v>37</v>
      </c>
      <c r="AL27" s="12">
        <f>'All Running Order'!AK27</f>
        <v>88</v>
      </c>
      <c r="AM27" s="12">
        <f>'All Running Order'!AL27</f>
        <v>6</v>
      </c>
      <c r="AN27" s="12">
        <f>'All Running Order'!AM27</f>
        <v>1</v>
      </c>
      <c r="AO27" s="12">
        <f>'All Running Order'!AN27</f>
        <v>2</v>
      </c>
      <c r="AP27" s="12">
        <f>'All Running Order'!AO27</f>
        <v>6</v>
      </c>
      <c r="AQ27" s="12">
        <f>'All Running Order'!AP27</f>
        <v>5</v>
      </c>
      <c r="AR27" s="12">
        <f>'All Running Order'!AQ27</f>
        <v>5</v>
      </c>
      <c r="AS27" s="12">
        <f>'All Running Order'!AR27</f>
        <v>4</v>
      </c>
      <c r="AT27" s="12">
        <f>'All Running Order'!AS27</f>
        <v>6</v>
      </c>
      <c r="AU27" s="12">
        <f>'All Running Order'!AT27</f>
        <v>0</v>
      </c>
      <c r="AV27" s="12">
        <f>'All Running Order'!AU27</f>
        <v>0</v>
      </c>
      <c r="AW27" s="12">
        <f>'All Running Order'!AV27</f>
        <v>35</v>
      </c>
      <c r="AX27" s="12">
        <f>'All Running Order'!AW27</f>
        <v>123</v>
      </c>
      <c r="AY27" s="12">
        <f>'All Running Order'!AX27</f>
        <v>0</v>
      </c>
      <c r="AZ27" s="12">
        <f>'All Running Order'!AY27</f>
        <v>0</v>
      </c>
      <c r="BA27" s="12">
        <f>'All Running Order'!AZ27</f>
        <v>0</v>
      </c>
      <c r="BB27" s="12">
        <f>'All Running Order'!BA27</f>
        <v>0</v>
      </c>
      <c r="BC27" s="12">
        <f>'All Running Order'!BB27</f>
        <v>0</v>
      </c>
      <c r="BD27" s="12">
        <f>'All Running Order'!BC27</f>
        <v>0</v>
      </c>
      <c r="BE27" s="12">
        <f>'All Running Order'!BD27</f>
        <v>0</v>
      </c>
      <c r="BF27" s="12">
        <f>'All Running Order'!BE27</f>
        <v>0</v>
      </c>
      <c r="BG27" s="12">
        <f>'All Running Order'!BF27</f>
        <v>0</v>
      </c>
      <c r="BH27" s="12">
        <f>'All Running Order'!BG27</f>
        <v>0</v>
      </c>
      <c r="BI27" s="12">
        <f>'All Running Order'!BH27</f>
        <v>0</v>
      </c>
      <c r="BJ27" s="12">
        <f>'All Running Order'!BI27</f>
        <v>123</v>
      </c>
      <c r="BK27" s="12">
        <f>'All Running Order'!BJ27</f>
        <v>25</v>
      </c>
      <c r="BL27" s="12">
        <f>'All Running Order'!BK27</f>
        <v>24</v>
      </c>
      <c r="BM27" s="12">
        <f>'All Running Order'!BL27</f>
        <v>24</v>
      </c>
      <c r="BN27" s="12">
        <f>'All Running Order'!BM27</f>
        <v>24</v>
      </c>
      <c r="BO27" s="12">
        <f>'All Running Order'!BN27</f>
        <v>24</v>
      </c>
      <c r="BP27" s="12">
        <f>'All Running Order'!BO27</f>
        <v>24</v>
      </c>
      <c r="BQ27" s="12">
        <f>'All Running Order'!BP27</f>
        <v>24</v>
      </c>
      <c r="BR27" s="12">
        <f>'All Running Order'!BQ27</f>
        <v>24</v>
      </c>
      <c r="BS27" s="12" t="str">
        <f>'All Running Order'!BR27</f>
        <v>-</v>
      </c>
      <c r="BT27" s="12" t="str">
        <f>'All Running Order'!BS27</f>
        <v/>
      </c>
      <c r="BU27" s="12" t="str">
        <f>'All Running Order'!BT27</f>
        <v>-</v>
      </c>
      <c r="BV27" s="12" t="str">
        <f>'All Running Order'!BU27</f>
        <v/>
      </c>
      <c r="BW27" s="12" t="str">
        <f>'All Running Order'!BV27</f>
        <v>-</v>
      </c>
      <c r="BX27" s="12" t="str">
        <f>'All Running Order'!BW27</f>
        <v/>
      </c>
      <c r="BY27" s="12" t="str">
        <f>'All Running Order'!BX27</f>
        <v>-</v>
      </c>
      <c r="BZ27" s="12" t="str">
        <f>'All Running Order'!BY27</f>
        <v/>
      </c>
      <c r="CA27" s="12">
        <f>'All Running Order'!BZ27</f>
        <v>24</v>
      </c>
      <c r="CB27" s="12">
        <f>'All Running Order'!CA27</f>
        <v>5</v>
      </c>
      <c r="CC27" s="12" t="str">
        <f>'All Running Order'!CB27</f>
        <v>-</v>
      </c>
      <c r="CD27" s="12" t="str">
        <f>'All Running Order'!CC27</f>
        <v/>
      </c>
      <c r="CE27" s="12">
        <f>'All Running Order'!CD27</f>
        <v>24</v>
      </c>
      <c r="CF27" s="12">
        <f>'All Running Order'!CE27</f>
        <v>3</v>
      </c>
      <c r="CG27" s="12" t="str">
        <f>'All Running Order'!CF27</f>
        <v>-</v>
      </c>
      <c r="CH27" s="12" t="str">
        <f>'All Running Order'!CG27</f>
        <v/>
      </c>
      <c r="CI27" s="12" t="str">
        <f>'All Running Order'!CH27</f>
        <v>-</v>
      </c>
      <c r="CJ27" s="12" t="str">
        <f>'All Running Order'!CI27</f>
        <v xml:space="preserve"> </v>
      </c>
      <c r="CK27" s="12">
        <f>'All Running Order'!CJ27</f>
        <v>24</v>
      </c>
      <c r="CL27" s="12">
        <f>'All Running Order'!CK27</f>
        <v>13</v>
      </c>
      <c r="CM27" s="12" t="str">
        <f>'All Running Order'!CL27</f>
        <v>3</v>
      </c>
      <c r="CN27" s="12">
        <f>'All Running Order'!CM27</f>
        <v>13</v>
      </c>
      <c r="CO27" s="12" t="str">
        <f>'All Running Order'!CN27</f>
        <v xml:space="preserve"> </v>
      </c>
    </row>
    <row r="28" spans="1:93" s="3" customFormat="1" x14ac:dyDescent="0.2">
      <c r="A28" s="3" t="str">
        <f t="shared" si="4"/>
        <v>Blue9</v>
      </c>
      <c r="B28" s="3" t="str">
        <f>IF(N28=Constants!$D$2,CONCATENATE(N28,BT28),IF(N28=Constants!$D$3,CONCATENATE(N28,CB28),""))</f>
        <v>National19</v>
      </c>
      <c r="C28" s="12">
        <f>'All Running Order'!B28</f>
        <v>26</v>
      </c>
      <c r="D28" s="21" t="str">
        <f>'All Running Order'!C28</f>
        <v>Phil Blagden</v>
      </c>
      <c r="E28" s="21">
        <f>'All Running Order'!D28</f>
        <v>0</v>
      </c>
      <c r="F28" s="21" t="str">
        <f>'All Running Order'!E28</f>
        <v>Sherpa</v>
      </c>
      <c r="G28" s="12">
        <f>'All Running Order'!F28</f>
        <v>1335</v>
      </c>
      <c r="H28" s="12" t="str">
        <f>'All Running Order'!G28</f>
        <v>Live</v>
      </c>
      <c r="I28" s="12">
        <f>'All Running Order'!H28</f>
        <v>0</v>
      </c>
      <c r="J28" s="12">
        <f>'All Running Order'!I28</f>
        <v>0</v>
      </c>
      <c r="K28" s="12">
        <f>'All Running Order'!J28</f>
        <v>0</v>
      </c>
      <c r="L28" s="12"/>
      <c r="M28" s="12">
        <f>'All Running Order'!L28</f>
        <v>0</v>
      </c>
      <c r="N28" s="12" t="str">
        <f>'All Running Order'!M28</f>
        <v>National</v>
      </c>
      <c r="O28" s="12" t="str">
        <f>'All Running Order'!N28</f>
        <v>Blue</v>
      </c>
      <c r="P28" s="12">
        <f>'All Running Order'!O28</f>
        <v>7</v>
      </c>
      <c r="Q28" s="12">
        <f>'All Running Order'!P28</f>
        <v>4</v>
      </c>
      <c r="R28" s="12">
        <f>'All Running Order'!Q28</f>
        <v>7</v>
      </c>
      <c r="S28" s="12">
        <f>'All Running Order'!R28</f>
        <v>0</v>
      </c>
      <c r="T28" s="12">
        <f>'All Running Order'!S28</f>
        <v>5</v>
      </c>
      <c r="U28" s="12">
        <f>'All Running Order'!T28</f>
        <v>5</v>
      </c>
      <c r="V28" s="12">
        <f>'All Running Order'!U28</f>
        <v>4</v>
      </c>
      <c r="W28" s="12">
        <f>'All Running Order'!V28</f>
        <v>7</v>
      </c>
      <c r="X28" s="12">
        <f>'All Running Order'!W28</f>
        <v>0</v>
      </c>
      <c r="Y28" s="12">
        <f>'All Running Order'!X28</f>
        <v>0</v>
      </c>
      <c r="Z28" s="12">
        <f>'All Running Order'!Y28</f>
        <v>39</v>
      </c>
      <c r="AA28" s="12">
        <f>'All Running Order'!Z28</f>
        <v>7</v>
      </c>
      <c r="AB28" s="12">
        <f>'All Running Order'!AA28</f>
        <v>3</v>
      </c>
      <c r="AC28" s="12">
        <f>'All Running Order'!AB28</f>
        <v>3</v>
      </c>
      <c r="AD28" s="12">
        <f>'All Running Order'!AC28</f>
        <v>6</v>
      </c>
      <c r="AE28" s="12">
        <f>'All Running Order'!AD28</f>
        <v>4</v>
      </c>
      <c r="AF28" s="12">
        <f>'All Running Order'!AE28</f>
        <v>4</v>
      </c>
      <c r="AG28" s="12">
        <f>'All Running Order'!AF28</f>
        <v>3</v>
      </c>
      <c r="AH28" s="12">
        <f>'All Running Order'!AG28</f>
        <v>7</v>
      </c>
      <c r="AI28" s="12">
        <f>'All Running Order'!AH28</f>
        <v>0</v>
      </c>
      <c r="AJ28" s="12">
        <f>'All Running Order'!AI28</f>
        <v>0</v>
      </c>
      <c r="AK28" s="12">
        <f>'All Running Order'!AJ28</f>
        <v>37</v>
      </c>
      <c r="AL28" s="12">
        <f>'All Running Order'!AK28</f>
        <v>76</v>
      </c>
      <c r="AM28" s="12">
        <f>'All Running Order'!AL28</f>
        <v>7</v>
      </c>
      <c r="AN28" s="12">
        <f>'All Running Order'!AM28</f>
        <v>1</v>
      </c>
      <c r="AO28" s="12">
        <f>'All Running Order'!AN28</f>
        <v>3</v>
      </c>
      <c r="AP28" s="12">
        <f>'All Running Order'!AO28</f>
        <v>5</v>
      </c>
      <c r="AQ28" s="12">
        <f>'All Running Order'!AP28</f>
        <v>8</v>
      </c>
      <c r="AR28" s="12">
        <f>'All Running Order'!AQ28</f>
        <v>6</v>
      </c>
      <c r="AS28" s="12">
        <f>'All Running Order'!AR28</f>
        <v>5</v>
      </c>
      <c r="AT28" s="12">
        <f>'All Running Order'!AS28</f>
        <v>7</v>
      </c>
      <c r="AU28" s="12">
        <f>'All Running Order'!AT28</f>
        <v>0</v>
      </c>
      <c r="AV28" s="12">
        <f>'All Running Order'!AU28</f>
        <v>0</v>
      </c>
      <c r="AW28" s="12">
        <f>'All Running Order'!AV28</f>
        <v>42</v>
      </c>
      <c r="AX28" s="12">
        <f>'All Running Order'!AW28</f>
        <v>118</v>
      </c>
      <c r="AY28" s="12">
        <f>'All Running Order'!AX28</f>
        <v>0</v>
      </c>
      <c r="AZ28" s="12">
        <f>'All Running Order'!AY28</f>
        <v>0</v>
      </c>
      <c r="BA28" s="12">
        <f>'All Running Order'!AZ28</f>
        <v>0</v>
      </c>
      <c r="BB28" s="12">
        <f>'All Running Order'!BA28</f>
        <v>0</v>
      </c>
      <c r="BC28" s="12">
        <f>'All Running Order'!BB28</f>
        <v>0</v>
      </c>
      <c r="BD28" s="12">
        <f>'All Running Order'!BC28</f>
        <v>0</v>
      </c>
      <c r="BE28" s="12">
        <f>'All Running Order'!BD28</f>
        <v>0</v>
      </c>
      <c r="BF28" s="12">
        <f>'All Running Order'!BE28</f>
        <v>0</v>
      </c>
      <c r="BG28" s="12">
        <f>'All Running Order'!BF28</f>
        <v>0</v>
      </c>
      <c r="BH28" s="12">
        <f>'All Running Order'!BG28</f>
        <v>0</v>
      </c>
      <c r="BI28" s="12">
        <f>'All Running Order'!BH28</f>
        <v>0</v>
      </c>
      <c r="BJ28" s="12">
        <f>'All Running Order'!BI28</f>
        <v>118</v>
      </c>
      <c r="BK28" s="12">
        <f>'All Running Order'!BJ28</f>
        <v>21</v>
      </c>
      <c r="BL28" s="12">
        <f>'All Running Order'!BK28</f>
        <v>21</v>
      </c>
      <c r="BM28" s="12">
        <f>'All Running Order'!BL28</f>
        <v>23</v>
      </c>
      <c r="BN28" s="12">
        <f>'All Running Order'!BM28</f>
        <v>23</v>
      </c>
      <c r="BO28" s="12">
        <f>'All Running Order'!BN28</f>
        <v>21</v>
      </c>
      <c r="BP28" s="12">
        <f>'All Running Order'!BO28</f>
        <v>21</v>
      </c>
      <c r="BQ28" s="12">
        <f>'All Running Order'!BP28</f>
        <v>23</v>
      </c>
      <c r="BR28" s="12">
        <f>'All Running Order'!BQ28</f>
        <v>23</v>
      </c>
      <c r="BS28" s="12">
        <f>'All Running Order'!BR28</f>
        <v>23</v>
      </c>
      <c r="BT28" s="12">
        <f>'All Running Order'!BS28</f>
        <v>19</v>
      </c>
      <c r="BU28" s="12" t="str">
        <f>'All Running Order'!BT28</f>
        <v>-</v>
      </c>
      <c r="BV28" s="12" t="str">
        <f>'All Running Order'!BU28</f>
        <v/>
      </c>
      <c r="BW28" s="12">
        <f>'All Running Order'!BV28</f>
        <v>23</v>
      </c>
      <c r="BX28" s="12">
        <f>'All Running Order'!BW28</f>
        <v>9</v>
      </c>
      <c r="BY28" s="12" t="str">
        <f>'All Running Order'!BX28</f>
        <v>-</v>
      </c>
      <c r="BZ28" s="12" t="str">
        <f>'All Running Order'!BY28</f>
        <v/>
      </c>
      <c r="CA28" s="12" t="str">
        <f>'All Running Order'!BZ28</f>
        <v>-</v>
      </c>
      <c r="CB28" s="12" t="str">
        <f>'All Running Order'!CA28</f>
        <v/>
      </c>
      <c r="CC28" s="12" t="str">
        <f>'All Running Order'!CB28</f>
        <v>-</v>
      </c>
      <c r="CD28" s="12" t="str">
        <f>'All Running Order'!CC28</f>
        <v/>
      </c>
      <c r="CE28" s="12" t="str">
        <f>'All Running Order'!CD28</f>
        <v>-</v>
      </c>
      <c r="CF28" s="12" t="str">
        <f>'All Running Order'!CE28</f>
        <v/>
      </c>
      <c r="CG28" s="12" t="str">
        <f>'All Running Order'!CF28</f>
        <v>-</v>
      </c>
      <c r="CH28" s="12" t="str">
        <f>'All Running Order'!CG28</f>
        <v/>
      </c>
      <c r="CI28" s="12" t="str">
        <f>'All Running Order'!CH28</f>
        <v>-</v>
      </c>
      <c r="CJ28" s="12" t="str">
        <f>'All Running Order'!CI28</f>
        <v xml:space="preserve"> </v>
      </c>
      <c r="CK28" s="12">
        <f>'All Running Order'!CJ28</f>
        <v>23</v>
      </c>
      <c r="CL28" s="12">
        <f>'All Running Order'!CK28</f>
        <v>12</v>
      </c>
      <c r="CM28" s="12" t="str">
        <f>'All Running Order'!CL28</f>
        <v>9</v>
      </c>
      <c r="CN28" s="12">
        <f>'All Running Order'!CM28</f>
        <v>12</v>
      </c>
      <c r="CO28" s="12" t="str">
        <f>'All Running Order'!CN28</f>
        <v xml:space="preserve"> </v>
      </c>
    </row>
    <row r="29" spans="1:93" s="3" customFormat="1" x14ac:dyDescent="0.2">
      <c r="A29" s="3" t="str">
        <f t="shared" si="4"/>
        <v>Club-B6</v>
      </c>
      <c r="B29" s="3" t="str">
        <f>IF(N29=Constants!$D$2,CONCATENATE(N29,BT29),IF(N29=Constants!$D$3,CONCATENATE(N29,CB29),""))</f>
        <v>Clubman12</v>
      </c>
      <c r="C29" s="12">
        <f>'All Running Order'!B29</f>
        <v>27</v>
      </c>
      <c r="D29" s="21" t="str">
        <f>'All Running Order'!C29</f>
        <v>Ken Smith</v>
      </c>
      <c r="E29" s="21">
        <f>'All Running Order'!D29</f>
        <v>0</v>
      </c>
      <c r="F29" s="21" t="str">
        <f>'All Running Order'!E29</f>
        <v>CAP</v>
      </c>
      <c r="G29" s="12">
        <f>'All Running Order'!F29</f>
        <v>1442</v>
      </c>
      <c r="H29" s="12" t="str">
        <f>'All Running Order'!G29</f>
        <v>Live</v>
      </c>
      <c r="I29" s="12">
        <f>'All Running Order'!H29</f>
        <v>0</v>
      </c>
      <c r="J29" s="12">
        <f>'All Running Order'!I29</f>
        <v>0</v>
      </c>
      <c r="K29" s="12">
        <f>'All Running Order'!J29</f>
        <v>0</v>
      </c>
      <c r="L29" s="12"/>
      <c r="M29" s="12" t="str">
        <f>'All Running Order'!L29</f>
        <v>Ret/NS</v>
      </c>
      <c r="N29" s="12" t="str">
        <f>'All Running Order'!M29</f>
        <v>Clubman</v>
      </c>
      <c r="O29" s="12" t="str">
        <f>'All Running Order'!N29</f>
        <v>Club-B</v>
      </c>
      <c r="P29" s="12">
        <f>'All Running Order'!O29</f>
        <v>0</v>
      </c>
      <c r="Q29" s="12">
        <f>'All Running Order'!P29</f>
        <v>0</v>
      </c>
      <c r="R29" s="12">
        <f>'All Running Order'!Q29</f>
        <v>0</v>
      </c>
      <c r="S29" s="12">
        <f>'All Running Order'!R29</f>
        <v>0</v>
      </c>
      <c r="T29" s="12">
        <f>'All Running Order'!S29</f>
        <v>0</v>
      </c>
      <c r="U29" s="12">
        <f>'All Running Order'!T29</f>
        <v>0</v>
      </c>
      <c r="V29" s="12">
        <f>'All Running Order'!U29</f>
        <v>0</v>
      </c>
      <c r="W29" s="12">
        <f>'All Running Order'!V29</f>
        <v>0</v>
      </c>
      <c r="X29" s="12">
        <f>'All Running Order'!W29</f>
        <v>0</v>
      </c>
      <c r="Y29" s="12">
        <f>'All Running Order'!X29</f>
        <v>0</v>
      </c>
      <c r="Z29" s="12">
        <f>'All Running Order'!Y29</f>
        <v>1000</v>
      </c>
      <c r="AA29" s="12">
        <f>'All Running Order'!Z29</f>
        <v>0</v>
      </c>
      <c r="AB29" s="12">
        <f>'All Running Order'!AA29</f>
        <v>0</v>
      </c>
      <c r="AC29" s="12">
        <f>'All Running Order'!AB29</f>
        <v>0</v>
      </c>
      <c r="AD29" s="12">
        <f>'All Running Order'!AC29</f>
        <v>0</v>
      </c>
      <c r="AE29" s="12">
        <f>'All Running Order'!AD29</f>
        <v>0</v>
      </c>
      <c r="AF29" s="12">
        <f>'All Running Order'!AE29</f>
        <v>0</v>
      </c>
      <c r="AG29" s="12">
        <f>'All Running Order'!AF29</f>
        <v>0</v>
      </c>
      <c r="AH29" s="12">
        <f>'All Running Order'!AG29</f>
        <v>0</v>
      </c>
      <c r="AI29" s="12">
        <f>'All Running Order'!AH29</f>
        <v>0</v>
      </c>
      <c r="AJ29" s="12">
        <f>'All Running Order'!AI29</f>
        <v>0</v>
      </c>
      <c r="AK29" s="12">
        <f>'All Running Order'!AJ29</f>
        <v>0</v>
      </c>
      <c r="AL29" s="12">
        <f>'All Running Order'!AK29</f>
        <v>1000</v>
      </c>
      <c r="AM29" s="12">
        <f>'All Running Order'!AL29</f>
        <v>0</v>
      </c>
      <c r="AN29" s="12">
        <f>'All Running Order'!AM29</f>
        <v>0</v>
      </c>
      <c r="AO29" s="12">
        <f>'All Running Order'!AN29</f>
        <v>0</v>
      </c>
      <c r="AP29" s="12">
        <f>'All Running Order'!AO29</f>
        <v>0</v>
      </c>
      <c r="AQ29" s="12">
        <f>'All Running Order'!AP29</f>
        <v>0</v>
      </c>
      <c r="AR29" s="12">
        <f>'All Running Order'!AQ29</f>
        <v>0</v>
      </c>
      <c r="AS29" s="12">
        <f>'All Running Order'!AR29</f>
        <v>0</v>
      </c>
      <c r="AT29" s="12">
        <f>'All Running Order'!AS29</f>
        <v>0</v>
      </c>
      <c r="AU29" s="12">
        <f>'All Running Order'!AT29</f>
        <v>0</v>
      </c>
      <c r="AV29" s="12">
        <f>'All Running Order'!AU29</f>
        <v>0</v>
      </c>
      <c r="AW29" s="12">
        <f>'All Running Order'!AV29</f>
        <v>0</v>
      </c>
      <c r="AX29" s="12">
        <f>'All Running Order'!AW29</f>
        <v>1000</v>
      </c>
      <c r="AY29" s="12">
        <f>'All Running Order'!AX29</f>
        <v>0</v>
      </c>
      <c r="AZ29" s="12">
        <f>'All Running Order'!AY29</f>
        <v>0</v>
      </c>
      <c r="BA29" s="12">
        <f>'All Running Order'!AZ29</f>
        <v>0</v>
      </c>
      <c r="BB29" s="12">
        <f>'All Running Order'!BA29</f>
        <v>0</v>
      </c>
      <c r="BC29" s="12">
        <f>'All Running Order'!BB29</f>
        <v>0</v>
      </c>
      <c r="BD29" s="12">
        <f>'All Running Order'!BC29</f>
        <v>0</v>
      </c>
      <c r="BE29" s="12">
        <f>'All Running Order'!BD29</f>
        <v>0</v>
      </c>
      <c r="BF29" s="12">
        <f>'All Running Order'!BE29</f>
        <v>0</v>
      </c>
      <c r="BG29" s="12">
        <f>'All Running Order'!BF29</f>
        <v>0</v>
      </c>
      <c r="BH29" s="12">
        <f>'All Running Order'!BG29</f>
        <v>0</v>
      </c>
      <c r="BI29" s="12">
        <f>'All Running Order'!BH29</f>
        <v>0</v>
      </c>
      <c r="BJ29" s="12">
        <f>'All Running Order'!BI29</f>
        <v>1000</v>
      </c>
      <c r="BK29" s="12">
        <f>'All Running Order'!BJ29</f>
        <v>32</v>
      </c>
      <c r="BL29" s="12">
        <f>'All Running Order'!BK29</f>
        <v>31</v>
      </c>
      <c r="BM29" s="12">
        <f>'All Running Order'!BL29</f>
        <v>32</v>
      </c>
      <c r="BN29" s="12">
        <f>'All Running Order'!BM29</f>
        <v>32</v>
      </c>
      <c r="BO29" s="12">
        <f>'All Running Order'!BN29</f>
        <v>31</v>
      </c>
      <c r="BP29" s="12">
        <f>'All Running Order'!BO29</f>
        <v>31</v>
      </c>
      <c r="BQ29" s="12">
        <f>'All Running Order'!BP29</f>
        <v>31</v>
      </c>
      <c r="BR29" s="12">
        <f>'All Running Order'!BQ29</f>
        <v>31</v>
      </c>
      <c r="BS29" s="12" t="str">
        <f>'All Running Order'!BR29</f>
        <v>-</v>
      </c>
      <c r="BT29" s="12" t="str">
        <f>'All Running Order'!BS29</f>
        <v/>
      </c>
      <c r="BU29" s="12" t="str">
        <f>'All Running Order'!BT29</f>
        <v>-</v>
      </c>
      <c r="BV29" s="12" t="str">
        <f>'All Running Order'!BU29</f>
        <v/>
      </c>
      <c r="BW29" s="12" t="str">
        <f>'All Running Order'!BV29</f>
        <v>-</v>
      </c>
      <c r="BX29" s="12" t="str">
        <f>'All Running Order'!BW29</f>
        <v/>
      </c>
      <c r="BY29" s="12" t="str">
        <f>'All Running Order'!BX29</f>
        <v>-</v>
      </c>
      <c r="BZ29" s="12" t="str">
        <f>'All Running Order'!BY29</f>
        <v/>
      </c>
      <c r="CA29" s="12">
        <f>'All Running Order'!BZ29</f>
        <v>32</v>
      </c>
      <c r="CB29" s="12">
        <f>'All Running Order'!CA29</f>
        <v>12</v>
      </c>
      <c r="CC29" s="12" t="str">
        <f>'All Running Order'!CB29</f>
        <v>-</v>
      </c>
      <c r="CD29" s="12" t="str">
        <f>'All Running Order'!CC29</f>
        <v/>
      </c>
      <c r="CE29" s="12">
        <f>'All Running Order'!CD29</f>
        <v>32</v>
      </c>
      <c r="CF29" s="12">
        <f>'All Running Order'!CE29</f>
        <v>6</v>
      </c>
      <c r="CG29" s="12" t="str">
        <f>'All Running Order'!CF29</f>
        <v>-</v>
      </c>
      <c r="CH29" s="12" t="str">
        <f>'All Running Order'!CG29</f>
        <v/>
      </c>
      <c r="CI29" s="12" t="str">
        <f>'All Running Order'!CH29</f>
        <v>-</v>
      </c>
      <c r="CJ29" s="12" t="str">
        <f>'All Running Order'!CI29</f>
        <v xml:space="preserve"> </v>
      </c>
      <c r="CK29" s="12">
        <f>'All Running Order'!CJ29</f>
        <v>32</v>
      </c>
      <c r="CL29" s="12">
        <f>'All Running Order'!CK29</f>
        <v>19</v>
      </c>
      <c r="CM29" s="12" t="str">
        <f>'All Running Order'!CL29</f>
        <v>6</v>
      </c>
      <c r="CN29" s="12">
        <f>'All Running Order'!CM29</f>
        <v>19</v>
      </c>
      <c r="CO29" s="12" t="str">
        <f>'All Running Order'!CN29</f>
        <v xml:space="preserve"> </v>
      </c>
    </row>
    <row r="30" spans="1:93" s="3" customFormat="1" x14ac:dyDescent="0.2">
      <c r="A30" s="3" t="str">
        <f t="shared" si="4"/>
        <v>Club-N2</v>
      </c>
      <c r="B30" s="3" t="str">
        <f>IF(N30=Constants!$D$2,CONCATENATE(N30,BT30),IF(N30=Constants!$D$3,CONCATENATE(N30,CB30),""))</f>
        <v>Clubman6</v>
      </c>
      <c r="C30" s="12">
        <f>'All Running Order'!B30</f>
        <v>28</v>
      </c>
      <c r="D30" s="21" t="str">
        <f>'All Running Order'!C30</f>
        <v>Greg Hodge</v>
      </c>
      <c r="E30" s="21">
        <f>'All Running Order'!D30</f>
        <v>0</v>
      </c>
      <c r="F30" s="21" t="str">
        <f>'All Running Order'!E30</f>
        <v>SRB</v>
      </c>
      <c r="G30" s="12">
        <f>'All Running Order'!F30</f>
        <v>0</v>
      </c>
      <c r="H30" s="12" t="str">
        <f>'All Running Order'!G30</f>
        <v>IRS</v>
      </c>
      <c r="I30" s="12">
        <f>'All Running Order'!H30</f>
        <v>0</v>
      </c>
      <c r="J30" s="12">
        <f>'All Running Order'!I30</f>
        <v>0</v>
      </c>
      <c r="K30" s="12">
        <f>'All Running Order'!J30</f>
        <v>0</v>
      </c>
      <c r="L30" s="12"/>
      <c r="M30" s="12">
        <f>'All Running Order'!L30</f>
        <v>0</v>
      </c>
      <c r="N30" s="12" t="str">
        <f>'All Running Order'!M30</f>
        <v>Clubman</v>
      </c>
      <c r="O30" s="12" t="str">
        <f>'All Running Order'!N30</f>
        <v>Club-N</v>
      </c>
      <c r="P30" s="12">
        <f>'All Running Order'!O30</f>
        <v>6</v>
      </c>
      <c r="Q30" s="12">
        <f>'All Running Order'!P30</f>
        <v>5</v>
      </c>
      <c r="R30" s="12">
        <f>'All Running Order'!Q30</f>
        <v>7</v>
      </c>
      <c r="S30" s="12">
        <f>'All Running Order'!R30</f>
        <v>7</v>
      </c>
      <c r="T30" s="12">
        <f>'All Running Order'!S30</f>
        <v>7</v>
      </c>
      <c r="U30" s="12">
        <f>'All Running Order'!T30</f>
        <v>8</v>
      </c>
      <c r="V30" s="12">
        <f>'All Running Order'!U30</f>
        <v>5</v>
      </c>
      <c r="W30" s="12">
        <f>'All Running Order'!V30</f>
        <v>7</v>
      </c>
      <c r="X30" s="12">
        <f>'All Running Order'!W30</f>
        <v>0</v>
      </c>
      <c r="Y30" s="12">
        <f>'All Running Order'!X30</f>
        <v>0</v>
      </c>
      <c r="Z30" s="12">
        <f>'All Running Order'!Y30</f>
        <v>52</v>
      </c>
      <c r="AA30" s="12">
        <f>'All Running Order'!Z30</f>
        <v>6</v>
      </c>
      <c r="AB30" s="12">
        <f>'All Running Order'!AA30</f>
        <v>2</v>
      </c>
      <c r="AC30" s="12">
        <f>'All Running Order'!AB30</f>
        <v>3</v>
      </c>
      <c r="AD30" s="12">
        <f>'All Running Order'!AC30</f>
        <v>6</v>
      </c>
      <c r="AE30" s="12">
        <f>'All Running Order'!AD30</f>
        <v>5</v>
      </c>
      <c r="AF30" s="12">
        <f>'All Running Order'!AE30</f>
        <v>4</v>
      </c>
      <c r="AG30" s="12">
        <f>'All Running Order'!AF30</f>
        <v>4</v>
      </c>
      <c r="AH30" s="12">
        <f>'All Running Order'!AG30</f>
        <v>6</v>
      </c>
      <c r="AI30" s="12">
        <f>'All Running Order'!AH30</f>
        <v>0</v>
      </c>
      <c r="AJ30" s="12">
        <f>'All Running Order'!AI30</f>
        <v>0</v>
      </c>
      <c r="AK30" s="12">
        <f>'All Running Order'!AJ30</f>
        <v>36</v>
      </c>
      <c r="AL30" s="12">
        <f>'All Running Order'!AK30</f>
        <v>88</v>
      </c>
      <c r="AM30" s="12">
        <f>'All Running Order'!AL30</f>
        <v>6</v>
      </c>
      <c r="AN30" s="12">
        <f>'All Running Order'!AM30</f>
        <v>4</v>
      </c>
      <c r="AO30" s="12">
        <f>'All Running Order'!AN30</f>
        <v>3</v>
      </c>
      <c r="AP30" s="12">
        <f>'All Running Order'!AO30</f>
        <v>9</v>
      </c>
      <c r="AQ30" s="12">
        <f>'All Running Order'!AP30</f>
        <v>7</v>
      </c>
      <c r="AR30" s="12">
        <f>'All Running Order'!AQ30</f>
        <v>6</v>
      </c>
      <c r="AS30" s="12">
        <f>'All Running Order'!AR30</f>
        <v>6</v>
      </c>
      <c r="AT30" s="12">
        <f>'All Running Order'!AS30</f>
        <v>7</v>
      </c>
      <c r="AU30" s="12">
        <f>'All Running Order'!AT30</f>
        <v>0</v>
      </c>
      <c r="AV30" s="12">
        <f>'All Running Order'!AU30</f>
        <v>0</v>
      </c>
      <c r="AW30" s="12">
        <f>'All Running Order'!AV30</f>
        <v>48</v>
      </c>
      <c r="AX30" s="12">
        <f>'All Running Order'!AW30</f>
        <v>136</v>
      </c>
      <c r="AY30" s="12">
        <f>'All Running Order'!AX30</f>
        <v>0</v>
      </c>
      <c r="AZ30" s="12">
        <f>'All Running Order'!AY30</f>
        <v>0</v>
      </c>
      <c r="BA30" s="12">
        <f>'All Running Order'!AZ30</f>
        <v>0</v>
      </c>
      <c r="BB30" s="12">
        <f>'All Running Order'!BA30</f>
        <v>0</v>
      </c>
      <c r="BC30" s="12">
        <f>'All Running Order'!BB30</f>
        <v>0</v>
      </c>
      <c r="BD30" s="12">
        <f>'All Running Order'!BC30</f>
        <v>0</v>
      </c>
      <c r="BE30" s="12">
        <f>'All Running Order'!BD30</f>
        <v>0</v>
      </c>
      <c r="BF30" s="12">
        <f>'All Running Order'!BE30</f>
        <v>0</v>
      </c>
      <c r="BG30" s="12">
        <f>'All Running Order'!BF30</f>
        <v>0</v>
      </c>
      <c r="BH30" s="12">
        <f>'All Running Order'!BG30</f>
        <v>0</v>
      </c>
      <c r="BI30" s="12">
        <f>'All Running Order'!BH30</f>
        <v>0</v>
      </c>
      <c r="BJ30" s="12">
        <f>'All Running Order'!BI30</f>
        <v>136</v>
      </c>
      <c r="BK30" s="12">
        <f>'All Running Order'!BJ30</f>
        <v>27</v>
      </c>
      <c r="BL30" s="12">
        <f>'All Running Order'!BK30</f>
        <v>25</v>
      </c>
      <c r="BM30" s="12">
        <f>'All Running Order'!BL30</f>
        <v>25</v>
      </c>
      <c r="BN30" s="12">
        <f>'All Running Order'!BM30</f>
        <v>25</v>
      </c>
      <c r="BO30" s="12">
        <f>'All Running Order'!BN30</f>
        <v>27</v>
      </c>
      <c r="BP30" s="12">
        <f>'All Running Order'!BO30</f>
        <v>24</v>
      </c>
      <c r="BQ30" s="12">
        <f>'All Running Order'!BP30</f>
        <v>25</v>
      </c>
      <c r="BR30" s="12">
        <f>'All Running Order'!BQ30</f>
        <v>25</v>
      </c>
      <c r="BS30" s="12" t="str">
        <f>'All Running Order'!BR30</f>
        <v>-</v>
      </c>
      <c r="BT30" s="12" t="str">
        <f>'All Running Order'!BS30</f>
        <v/>
      </c>
      <c r="BU30" s="12" t="str">
        <f>'All Running Order'!BT30</f>
        <v>-</v>
      </c>
      <c r="BV30" s="12" t="str">
        <f>'All Running Order'!BU30</f>
        <v/>
      </c>
      <c r="BW30" s="12" t="str">
        <f>'All Running Order'!BV30</f>
        <v>-</v>
      </c>
      <c r="BX30" s="12" t="str">
        <f>'All Running Order'!BW30</f>
        <v/>
      </c>
      <c r="BY30" s="12" t="str">
        <f>'All Running Order'!BX30</f>
        <v>-</v>
      </c>
      <c r="BZ30" s="12" t="str">
        <f>'All Running Order'!BY30</f>
        <v/>
      </c>
      <c r="CA30" s="12">
        <f>'All Running Order'!BZ30</f>
        <v>25</v>
      </c>
      <c r="CB30" s="12">
        <f>'All Running Order'!CA30</f>
        <v>6</v>
      </c>
      <c r="CC30" s="12" t="str">
        <f>'All Running Order'!CB30</f>
        <v>-</v>
      </c>
      <c r="CD30" s="12" t="str">
        <f>'All Running Order'!CC30</f>
        <v/>
      </c>
      <c r="CE30" s="12" t="str">
        <f>'All Running Order'!CD30</f>
        <v>-</v>
      </c>
      <c r="CF30" s="12" t="str">
        <f>'All Running Order'!CE30</f>
        <v/>
      </c>
      <c r="CG30" s="12">
        <f>'All Running Order'!CF30</f>
        <v>25</v>
      </c>
      <c r="CH30" s="12">
        <f>'All Running Order'!CG30</f>
        <v>2</v>
      </c>
      <c r="CI30" s="12" t="str">
        <f>'All Running Order'!CH30</f>
        <v>-</v>
      </c>
      <c r="CJ30" s="12" t="str">
        <f>'All Running Order'!CI30</f>
        <v xml:space="preserve"> </v>
      </c>
      <c r="CK30" s="12" t="str">
        <f>'All Running Order'!CJ30</f>
        <v>-</v>
      </c>
      <c r="CL30" s="12" t="str">
        <f>'All Running Order'!CK30</f>
        <v xml:space="preserve"> </v>
      </c>
      <c r="CM30" s="12" t="str">
        <f>'All Running Order'!CL30</f>
        <v>2</v>
      </c>
      <c r="CN30" s="12" t="str">
        <f>'All Running Order'!CM30</f>
        <v xml:space="preserve"> </v>
      </c>
      <c r="CO30" s="12" t="str">
        <f>'All Running Order'!CN30</f>
        <v xml:space="preserve"> </v>
      </c>
    </row>
    <row r="31" spans="1:93" s="3" customFormat="1" x14ac:dyDescent="0.2">
      <c r="A31" s="3" t="str">
        <f t="shared" si="4"/>
        <v>Red4</v>
      </c>
      <c r="B31" s="3" t="str">
        <f>IF(N31=Constants!$D$2,CONCATENATE(N31,BT31),IF(N31=Constants!$D$3,CONCATENATE(N31,CB31),""))</f>
        <v>National5</v>
      </c>
      <c r="C31" s="12">
        <f>'All Running Order'!B31</f>
        <v>29</v>
      </c>
      <c r="D31" s="21" t="str">
        <f>'All Running Order'!C31</f>
        <v>Stuart Beare</v>
      </c>
      <c r="E31" s="21">
        <f>'All Running Order'!D31</f>
        <v>0</v>
      </c>
      <c r="F31" s="21" t="str">
        <f>'All Running Order'!E31</f>
        <v>Sherpa</v>
      </c>
      <c r="G31" s="12">
        <f>'All Running Order'!F31</f>
        <v>1540</v>
      </c>
      <c r="H31" s="12" t="str">
        <f>'All Running Order'!G31</f>
        <v>IRS</v>
      </c>
      <c r="I31" s="12">
        <f>'All Running Order'!H31</f>
        <v>0</v>
      </c>
      <c r="J31" s="12">
        <f>'All Running Order'!I31</f>
        <v>0</v>
      </c>
      <c r="K31" s="12">
        <f>'All Running Order'!J31</f>
        <v>0</v>
      </c>
      <c r="L31" s="12"/>
      <c r="M31" s="12">
        <f>'All Running Order'!L31</f>
        <v>0</v>
      </c>
      <c r="N31" s="12" t="str">
        <f>'All Running Order'!M31</f>
        <v>National</v>
      </c>
      <c r="O31" s="12" t="str">
        <f>'All Running Order'!N31</f>
        <v>Red</v>
      </c>
      <c r="P31" s="12">
        <f>'All Running Order'!O31</f>
        <v>1</v>
      </c>
      <c r="Q31" s="12">
        <f>'All Running Order'!P31</f>
        <v>4</v>
      </c>
      <c r="R31" s="12">
        <f>'All Running Order'!Q31</f>
        <v>6</v>
      </c>
      <c r="S31" s="12">
        <f>'All Running Order'!R31</f>
        <v>0</v>
      </c>
      <c r="T31" s="12">
        <f>'All Running Order'!S31</f>
        <v>3</v>
      </c>
      <c r="U31" s="12">
        <f>'All Running Order'!T31</f>
        <v>3</v>
      </c>
      <c r="V31" s="12">
        <f>'All Running Order'!U31</f>
        <v>0</v>
      </c>
      <c r="W31" s="12">
        <f>'All Running Order'!V31</f>
        <v>3</v>
      </c>
      <c r="X31" s="12">
        <f>'All Running Order'!W31</f>
        <v>0</v>
      </c>
      <c r="Y31" s="12">
        <f>'All Running Order'!X31</f>
        <v>0</v>
      </c>
      <c r="Z31" s="12">
        <f>'All Running Order'!Y31</f>
        <v>20</v>
      </c>
      <c r="AA31" s="12">
        <f>'All Running Order'!Z31</f>
        <v>0</v>
      </c>
      <c r="AB31" s="12">
        <f>'All Running Order'!AA31</f>
        <v>1</v>
      </c>
      <c r="AC31" s="12">
        <f>'All Running Order'!AB31</f>
        <v>0</v>
      </c>
      <c r="AD31" s="12">
        <f>'All Running Order'!AC31</f>
        <v>2</v>
      </c>
      <c r="AE31" s="12">
        <f>'All Running Order'!AD31</f>
        <v>3</v>
      </c>
      <c r="AF31" s="12">
        <f>'All Running Order'!AE31</f>
        <v>1</v>
      </c>
      <c r="AG31" s="12">
        <f>'All Running Order'!AF31</f>
        <v>4</v>
      </c>
      <c r="AH31" s="12">
        <f>'All Running Order'!AG31</f>
        <v>3</v>
      </c>
      <c r="AI31" s="12">
        <f>'All Running Order'!AH31</f>
        <v>0</v>
      </c>
      <c r="AJ31" s="12">
        <f>'All Running Order'!AI31</f>
        <v>0</v>
      </c>
      <c r="AK31" s="12">
        <f>'All Running Order'!AJ31</f>
        <v>14</v>
      </c>
      <c r="AL31" s="12">
        <f>'All Running Order'!AK31</f>
        <v>34</v>
      </c>
      <c r="AM31" s="12">
        <f>'All Running Order'!AL31</f>
        <v>0</v>
      </c>
      <c r="AN31" s="12">
        <f>'All Running Order'!AM31</f>
        <v>1</v>
      </c>
      <c r="AO31" s="12">
        <f>'All Running Order'!AN31</f>
        <v>2</v>
      </c>
      <c r="AP31" s="12">
        <f>'All Running Order'!AO31</f>
        <v>0</v>
      </c>
      <c r="AQ31" s="12">
        <f>'All Running Order'!AP31</f>
        <v>0</v>
      </c>
      <c r="AR31" s="12">
        <f>'All Running Order'!AQ31</f>
        <v>3</v>
      </c>
      <c r="AS31" s="12">
        <f>'All Running Order'!AR31</f>
        <v>2</v>
      </c>
      <c r="AT31" s="12">
        <f>'All Running Order'!AS31</f>
        <v>3</v>
      </c>
      <c r="AU31" s="12">
        <f>'All Running Order'!AT31</f>
        <v>0</v>
      </c>
      <c r="AV31" s="12">
        <f>'All Running Order'!AU31</f>
        <v>0</v>
      </c>
      <c r="AW31" s="12">
        <f>'All Running Order'!AV31</f>
        <v>11</v>
      </c>
      <c r="AX31" s="12">
        <f>'All Running Order'!AW31</f>
        <v>45</v>
      </c>
      <c r="AY31" s="12">
        <f>'All Running Order'!AX31</f>
        <v>0</v>
      </c>
      <c r="AZ31" s="12">
        <f>'All Running Order'!AY31</f>
        <v>0</v>
      </c>
      <c r="BA31" s="12">
        <f>'All Running Order'!AZ31</f>
        <v>0</v>
      </c>
      <c r="BB31" s="12">
        <f>'All Running Order'!BA31</f>
        <v>0</v>
      </c>
      <c r="BC31" s="12">
        <f>'All Running Order'!BB31</f>
        <v>0</v>
      </c>
      <c r="BD31" s="12">
        <f>'All Running Order'!BC31</f>
        <v>0</v>
      </c>
      <c r="BE31" s="12">
        <f>'All Running Order'!BD31</f>
        <v>0</v>
      </c>
      <c r="BF31" s="12">
        <f>'All Running Order'!BE31</f>
        <v>0</v>
      </c>
      <c r="BG31" s="12">
        <f>'All Running Order'!BF31</f>
        <v>0</v>
      </c>
      <c r="BH31" s="12">
        <f>'All Running Order'!BG31</f>
        <v>0</v>
      </c>
      <c r="BI31" s="12">
        <f>'All Running Order'!BH31</f>
        <v>0</v>
      </c>
      <c r="BJ31" s="12">
        <f>'All Running Order'!BI31</f>
        <v>45</v>
      </c>
      <c r="BK31" s="12">
        <f>'All Running Order'!BJ31</f>
        <v>6</v>
      </c>
      <c r="BL31" s="12">
        <f>'All Running Order'!BK31</f>
        <v>6</v>
      </c>
      <c r="BM31" s="12">
        <f>'All Running Order'!BL31</f>
        <v>5</v>
      </c>
      <c r="BN31" s="12">
        <f>'All Running Order'!BM31</f>
        <v>5</v>
      </c>
      <c r="BO31" s="12">
        <f>'All Running Order'!BN31</f>
        <v>6</v>
      </c>
      <c r="BP31" s="12">
        <f>'All Running Order'!BO31</f>
        <v>6</v>
      </c>
      <c r="BQ31" s="12">
        <f>'All Running Order'!BP31</f>
        <v>5</v>
      </c>
      <c r="BR31" s="12">
        <f>'All Running Order'!BQ31</f>
        <v>5</v>
      </c>
      <c r="BS31" s="12">
        <f>'All Running Order'!BR31</f>
        <v>5</v>
      </c>
      <c r="BT31" s="12">
        <f>'All Running Order'!BS31</f>
        <v>5</v>
      </c>
      <c r="BU31" s="12">
        <f>'All Running Order'!BT31</f>
        <v>5</v>
      </c>
      <c r="BV31" s="12">
        <f>'All Running Order'!BU31</f>
        <v>4</v>
      </c>
      <c r="BW31" s="12" t="str">
        <f>'All Running Order'!BV31</f>
        <v>-</v>
      </c>
      <c r="BX31" s="12" t="str">
        <f>'All Running Order'!BW31</f>
        <v/>
      </c>
      <c r="BY31" s="12" t="str">
        <f>'All Running Order'!BX31</f>
        <v>-</v>
      </c>
      <c r="BZ31" s="12" t="str">
        <f>'All Running Order'!BY31</f>
        <v/>
      </c>
      <c r="CA31" s="12" t="str">
        <f>'All Running Order'!BZ31</f>
        <v>-</v>
      </c>
      <c r="CB31" s="12" t="str">
        <f>'All Running Order'!CA31</f>
        <v/>
      </c>
      <c r="CC31" s="12" t="str">
        <f>'All Running Order'!CB31</f>
        <v>-</v>
      </c>
      <c r="CD31" s="12" t="str">
        <f>'All Running Order'!CC31</f>
        <v/>
      </c>
      <c r="CE31" s="12" t="str">
        <f>'All Running Order'!CD31</f>
        <v>-</v>
      </c>
      <c r="CF31" s="12" t="str">
        <f>'All Running Order'!CE31</f>
        <v/>
      </c>
      <c r="CG31" s="12" t="str">
        <f>'All Running Order'!CF31</f>
        <v>-</v>
      </c>
      <c r="CH31" s="12" t="str">
        <f>'All Running Order'!CG31</f>
        <v/>
      </c>
      <c r="CI31" s="12" t="str">
        <f>'All Running Order'!CH31</f>
        <v>-</v>
      </c>
      <c r="CJ31" s="12" t="str">
        <f>'All Running Order'!CI31</f>
        <v xml:space="preserve"> </v>
      </c>
      <c r="CK31" s="12" t="str">
        <f>'All Running Order'!CJ31</f>
        <v>-</v>
      </c>
      <c r="CL31" s="12" t="str">
        <f>'All Running Order'!CK31</f>
        <v xml:space="preserve"> </v>
      </c>
      <c r="CM31" s="12" t="str">
        <f>'All Running Order'!CL31</f>
        <v>4</v>
      </c>
      <c r="CN31" s="12" t="str">
        <f>'All Running Order'!CM31</f>
        <v xml:space="preserve"> </v>
      </c>
      <c r="CO31" s="12" t="str">
        <f>'All Running Order'!CN31</f>
        <v xml:space="preserve"> </v>
      </c>
    </row>
    <row r="32" spans="1:93" s="3" customFormat="1" x14ac:dyDescent="0.2">
      <c r="A32" s="3" t="str">
        <f t="shared" si="4"/>
        <v>Blue1</v>
      </c>
      <c r="B32" s="3" t="str">
        <f>IF(N32=Constants!$D$2,CONCATENATE(N32,BT32),IF(N32=Constants!$D$3,CONCATENATE(N32,CB32),""))</f>
        <v>National4</v>
      </c>
      <c r="C32" s="12">
        <f>'All Running Order'!B32</f>
        <v>30</v>
      </c>
      <c r="D32" s="21" t="str">
        <f>'All Running Order'!C32</f>
        <v>Andy Wilks</v>
      </c>
      <c r="E32" s="21">
        <f>'All Running Order'!D32</f>
        <v>0</v>
      </c>
      <c r="F32" s="21" t="str">
        <f>'All Running Order'!E32</f>
        <v>Crossle</v>
      </c>
      <c r="G32" s="12">
        <f>'All Running Order'!F32</f>
        <v>1650</v>
      </c>
      <c r="H32" s="12" t="str">
        <f>'All Running Order'!G32</f>
        <v>IRS</v>
      </c>
      <c r="I32" s="12">
        <f>'All Running Order'!H32</f>
        <v>0</v>
      </c>
      <c r="J32" s="12">
        <f>'All Running Order'!I32</f>
        <v>0</v>
      </c>
      <c r="K32" s="12">
        <f>'All Running Order'!J32</f>
        <v>0</v>
      </c>
      <c r="L32" s="12"/>
      <c r="M32" s="12">
        <f>'All Running Order'!L32</f>
        <v>0</v>
      </c>
      <c r="N32" s="12" t="str">
        <f>'All Running Order'!M32</f>
        <v>National</v>
      </c>
      <c r="O32" s="12" t="str">
        <f>'All Running Order'!N32</f>
        <v>Blue</v>
      </c>
      <c r="P32" s="12">
        <f>'All Running Order'!O32</f>
        <v>3</v>
      </c>
      <c r="Q32" s="12">
        <f>'All Running Order'!P32</f>
        <v>1</v>
      </c>
      <c r="R32" s="12">
        <f>'All Running Order'!Q32</f>
        <v>5</v>
      </c>
      <c r="S32" s="12">
        <f>'All Running Order'!R32</f>
        <v>0</v>
      </c>
      <c r="T32" s="12">
        <f>'All Running Order'!S32</f>
        <v>2</v>
      </c>
      <c r="U32" s="12">
        <f>'All Running Order'!T32</f>
        <v>3</v>
      </c>
      <c r="V32" s="12">
        <f>'All Running Order'!U32</f>
        <v>0</v>
      </c>
      <c r="W32" s="12">
        <f>'All Running Order'!V32</f>
        <v>4</v>
      </c>
      <c r="X32" s="12">
        <f>'All Running Order'!W32</f>
        <v>0</v>
      </c>
      <c r="Y32" s="12">
        <f>'All Running Order'!X32</f>
        <v>0</v>
      </c>
      <c r="Z32" s="12">
        <f>'All Running Order'!Y32</f>
        <v>18</v>
      </c>
      <c r="AA32" s="12">
        <f>'All Running Order'!Z32</f>
        <v>0</v>
      </c>
      <c r="AB32" s="12">
        <f>'All Running Order'!AA32</f>
        <v>1</v>
      </c>
      <c r="AC32" s="12">
        <f>'All Running Order'!AB32</f>
        <v>0</v>
      </c>
      <c r="AD32" s="12">
        <f>'All Running Order'!AC32</f>
        <v>0</v>
      </c>
      <c r="AE32" s="12">
        <f>'All Running Order'!AD32</f>
        <v>1</v>
      </c>
      <c r="AF32" s="12">
        <f>'All Running Order'!AE32</f>
        <v>3</v>
      </c>
      <c r="AG32" s="12">
        <f>'All Running Order'!AF32</f>
        <v>0</v>
      </c>
      <c r="AH32" s="12">
        <f>'All Running Order'!AG32</f>
        <v>4</v>
      </c>
      <c r="AI32" s="12">
        <f>'All Running Order'!AH32</f>
        <v>0</v>
      </c>
      <c r="AJ32" s="12">
        <f>'All Running Order'!AI32</f>
        <v>0</v>
      </c>
      <c r="AK32" s="12">
        <f>'All Running Order'!AJ32</f>
        <v>9</v>
      </c>
      <c r="AL32" s="12">
        <f>'All Running Order'!AK32</f>
        <v>27</v>
      </c>
      <c r="AM32" s="12">
        <f>'All Running Order'!AL32</f>
        <v>0</v>
      </c>
      <c r="AN32" s="12">
        <f>'All Running Order'!AM32</f>
        <v>1</v>
      </c>
      <c r="AO32" s="12">
        <f>'All Running Order'!AN32</f>
        <v>2</v>
      </c>
      <c r="AP32" s="12">
        <f>'All Running Order'!AO32</f>
        <v>0</v>
      </c>
      <c r="AQ32" s="12">
        <f>'All Running Order'!AP32</f>
        <v>2</v>
      </c>
      <c r="AR32" s="12">
        <f>'All Running Order'!AQ32</f>
        <v>3</v>
      </c>
      <c r="AS32" s="12">
        <f>'All Running Order'!AR32</f>
        <v>3</v>
      </c>
      <c r="AT32" s="12">
        <f>'All Running Order'!AS32</f>
        <v>3</v>
      </c>
      <c r="AU32" s="12">
        <f>'All Running Order'!AT32</f>
        <v>0</v>
      </c>
      <c r="AV32" s="12">
        <f>'All Running Order'!AU32</f>
        <v>0</v>
      </c>
      <c r="AW32" s="12">
        <f>'All Running Order'!AV32</f>
        <v>14</v>
      </c>
      <c r="AX32" s="12">
        <f>'All Running Order'!AW32</f>
        <v>41</v>
      </c>
      <c r="AY32" s="12">
        <f>'All Running Order'!AX32</f>
        <v>0</v>
      </c>
      <c r="AZ32" s="12">
        <f>'All Running Order'!AY32</f>
        <v>0</v>
      </c>
      <c r="BA32" s="12">
        <f>'All Running Order'!AZ32</f>
        <v>0</v>
      </c>
      <c r="BB32" s="12">
        <f>'All Running Order'!BA32</f>
        <v>0</v>
      </c>
      <c r="BC32" s="12">
        <f>'All Running Order'!BB32</f>
        <v>0</v>
      </c>
      <c r="BD32" s="12">
        <f>'All Running Order'!BC32</f>
        <v>0</v>
      </c>
      <c r="BE32" s="12">
        <f>'All Running Order'!BD32</f>
        <v>0</v>
      </c>
      <c r="BF32" s="12">
        <f>'All Running Order'!BE32</f>
        <v>0</v>
      </c>
      <c r="BG32" s="12">
        <f>'All Running Order'!BF32</f>
        <v>0</v>
      </c>
      <c r="BH32" s="12">
        <f>'All Running Order'!BG32</f>
        <v>0</v>
      </c>
      <c r="BI32" s="12">
        <f>'All Running Order'!BH32</f>
        <v>0</v>
      </c>
      <c r="BJ32" s="12">
        <f>'All Running Order'!BI32</f>
        <v>41</v>
      </c>
      <c r="BK32" s="12">
        <f>'All Running Order'!BJ32</f>
        <v>5</v>
      </c>
      <c r="BL32" s="12">
        <f>'All Running Order'!BK32</f>
        <v>4</v>
      </c>
      <c r="BM32" s="12">
        <f>'All Running Order'!BL32</f>
        <v>4</v>
      </c>
      <c r="BN32" s="12">
        <f>'All Running Order'!BM32</f>
        <v>4</v>
      </c>
      <c r="BO32" s="12">
        <f>'All Running Order'!BN32</f>
        <v>5</v>
      </c>
      <c r="BP32" s="12">
        <f>'All Running Order'!BO32</f>
        <v>4</v>
      </c>
      <c r="BQ32" s="12">
        <f>'All Running Order'!BP32</f>
        <v>4</v>
      </c>
      <c r="BR32" s="12">
        <f>'All Running Order'!BQ32</f>
        <v>4</v>
      </c>
      <c r="BS32" s="12">
        <f>'All Running Order'!BR32</f>
        <v>4</v>
      </c>
      <c r="BT32" s="12">
        <f>'All Running Order'!BS32</f>
        <v>4</v>
      </c>
      <c r="BU32" s="12" t="str">
        <f>'All Running Order'!BT32</f>
        <v>-</v>
      </c>
      <c r="BV32" s="12" t="str">
        <f>'All Running Order'!BU32</f>
        <v/>
      </c>
      <c r="BW32" s="12">
        <f>'All Running Order'!BV32</f>
        <v>4</v>
      </c>
      <c r="BX32" s="12">
        <f>'All Running Order'!BW32</f>
        <v>1</v>
      </c>
      <c r="BY32" s="12" t="str">
        <f>'All Running Order'!BX32</f>
        <v>-</v>
      </c>
      <c r="BZ32" s="12" t="str">
        <f>'All Running Order'!BY32</f>
        <v/>
      </c>
      <c r="CA32" s="12" t="str">
        <f>'All Running Order'!BZ32</f>
        <v>-</v>
      </c>
      <c r="CB32" s="12" t="str">
        <f>'All Running Order'!CA32</f>
        <v/>
      </c>
      <c r="CC32" s="12" t="str">
        <f>'All Running Order'!CB32</f>
        <v>-</v>
      </c>
      <c r="CD32" s="12" t="str">
        <f>'All Running Order'!CC32</f>
        <v/>
      </c>
      <c r="CE32" s="12" t="str">
        <f>'All Running Order'!CD32</f>
        <v>-</v>
      </c>
      <c r="CF32" s="12" t="str">
        <f>'All Running Order'!CE32</f>
        <v/>
      </c>
      <c r="CG32" s="12" t="str">
        <f>'All Running Order'!CF32</f>
        <v>-</v>
      </c>
      <c r="CH32" s="12" t="str">
        <f>'All Running Order'!CG32</f>
        <v/>
      </c>
      <c r="CI32" s="12" t="str">
        <f>'All Running Order'!CH32</f>
        <v>-</v>
      </c>
      <c r="CJ32" s="12" t="str">
        <f>'All Running Order'!CI32</f>
        <v xml:space="preserve"> </v>
      </c>
      <c r="CK32" s="12" t="str">
        <f>'All Running Order'!CJ32</f>
        <v>-</v>
      </c>
      <c r="CL32" s="12" t="str">
        <f>'All Running Order'!CK32</f>
        <v xml:space="preserve"> </v>
      </c>
      <c r="CM32" s="12" t="str">
        <f>'All Running Order'!CL32</f>
        <v>1</v>
      </c>
      <c r="CN32" s="12" t="str">
        <f>'All Running Order'!CM32</f>
        <v xml:space="preserve"> </v>
      </c>
      <c r="CO32" s="12" t="str">
        <f>'All Running Order'!CN32</f>
        <v xml:space="preserve"> </v>
      </c>
    </row>
    <row r="33" spans="1:93" s="3" customFormat="1" x14ac:dyDescent="0.2">
      <c r="A33" s="3" t="str">
        <f t="shared" si="4"/>
        <v>Club-B1</v>
      </c>
      <c r="B33" s="3" t="str">
        <f>IF(N33=Constants!$D$2,CONCATENATE(N33,BT33),IF(N33=Constants!$D$3,CONCATENATE(N33,CB33),""))</f>
        <v>Clubman2</v>
      </c>
      <c r="C33" s="12">
        <f>'All Running Order'!B33</f>
        <v>31</v>
      </c>
      <c r="D33" s="21" t="str">
        <f>'All Running Order'!C33</f>
        <v>Andy Gowen</v>
      </c>
      <c r="E33" s="21">
        <f>'All Running Order'!D33</f>
        <v>0</v>
      </c>
      <c r="F33" s="21" t="str">
        <f>'All Running Order'!E33</f>
        <v>Facsimile</v>
      </c>
      <c r="G33" s="12">
        <f>'All Running Order'!F33</f>
        <v>1200</v>
      </c>
      <c r="H33" s="12" t="str">
        <f>'All Running Order'!G33</f>
        <v>Live</v>
      </c>
      <c r="I33" s="12">
        <f>'All Running Order'!H33</f>
        <v>0</v>
      </c>
      <c r="J33" s="12">
        <f>'All Running Order'!I33</f>
        <v>0</v>
      </c>
      <c r="K33" s="12">
        <f>'All Running Order'!J33</f>
        <v>0</v>
      </c>
      <c r="L33" s="12"/>
      <c r="M33" s="12">
        <f>'All Running Order'!L33</f>
        <v>0</v>
      </c>
      <c r="N33" s="12" t="str">
        <f>'All Running Order'!M33</f>
        <v>Clubman</v>
      </c>
      <c r="O33" s="12" t="str">
        <f>'All Running Order'!N33</f>
        <v>Club-B</v>
      </c>
      <c r="P33" s="12">
        <f>'All Running Order'!O33</f>
        <v>4</v>
      </c>
      <c r="Q33" s="12">
        <f>'All Running Order'!P33</f>
        <v>7</v>
      </c>
      <c r="R33" s="12">
        <f>'All Running Order'!Q33</f>
        <v>5</v>
      </c>
      <c r="S33" s="12">
        <f>'All Running Order'!R33</f>
        <v>0</v>
      </c>
      <c r="T33" s="12">
        <f>'All Running Order'!S33</f>
        <v>3</v>
      </c>
      <c r="U33" s="12">
        <f>'All Running Order'!T33</f>
        <v>5</v>
      </c>
      <c r="V33" s="12">
        <f>'All Running Order'!U33</f>
        <v>0</v>
      </c>
      <c r="W33" s="12">
        <f>'All Running Order'!V33</f>
        <v>3</v>
      </c>
      <c r="X33" s="12">
        <f>'All Running Order'!W33</f>
        <v>0</v>
      </c>
      <c r="Y33" s="12">
        <f>'All Running Order'!X33</f>
        <v>0</v>
      </c>
      <c r="Z33" s="12">
        <f>'All Running Order'!Y33</f>
        <v>27</v>
      </c>
      <c r="AA33" s="12">
        <f>'All Running Order'!Z33</f>
        <v>3</v>
      </c>
      <c r="AB33" s="12">
        <f>'All Running Order'!AA33</f>
        <v>1</v>
      </c>
      <c r="AC33" s="12">
        <f>'All Running Order'!AB33</f>
        <v>0</v>
      </c>
      <c r="AD33" s="12">
        <f>'All Running Order'!AC33</f>
        <v>0</v>
      </c>
      <c r="AE33" s="12">
        <f>'All Running Order'!AD33</f>
        <v>3</v>
      </c>
      <c r="AF33" s="12">
        <f>'All Running Order'!AE33</f>
        <v>3</v>
      </c>
      <c r="AG33" s="12">
        <f>'All Running Order'!AF33</f>
        <v>2</v>
      </c>
      <c r="AH33" s="12">
        <f>'All Running Order'!AG33</f>
        <v>0</v>
      </c>
      <c r="AI33" s="12">
        <f>'All Running Order'!AH33</f>
        <v>0</v>
      </c>
      <c r="AJ33" s="12">
        <f>'All Running Order'!AI33</f>
        <v>0</v>
      </c>
      <c r="AK33" s="12">
        <f>'All Running Order'!AJ33</f>
        <v>12</v>
      </c>
      <c r="AL33" s="12">
        <f>'All Running Order'!AK33</f>
        <v>39</v>
      </c>
      <c r="AM33" s="12">
        <f>'All Running Order'!AL33</f>
        <v>3</v>
      </c>
      <c r="AN33" s="12">
        <f>'All Running Order'!AM33</f>
        <v>0</v>
      </c>
      <c r="AO33" s="12">
        <f>'All Running Order'!AN33</f>
        <v>2</v>
      </c>
      <c r="AP33" s="12">
        <f>'All Running Order'!AO33</f>
        <v>3</v>
      </c>
      <c r="AQ33" s="12">
        <f>'All Running Order'!AP33</f>
        <v>3</v>
      </c>
      <c r="AR33" s="12">
        <f>'All Running Order'!AQ33</f>
        <v>4</v>
      </c>
      <c r="AS33" s="12">
        <f>'All Running Order'!AR33</f>
        <v>4</v>
      </c>
      <c r="AT33" s="12">
        <f>'All Running Order'!AS33</f>
        <v>4</v>
      </c>
      <c r="AU33" s="12">
        <f>'All Running Order'!AT33</f>
        <v>0</v>
      </c>
      <c r="AV33" s="12">
        <f>'All Running Order'!AU33</f>
        <v>0</v>
      </c>
      <c r="AW33" s="12">
        <f>'All Running Order'!AV33</f>
        <v>23</v>
      </c>
      <c r="AX33" s="12">
        <f>'All Running Order'!AW33</f>
        <v>62</v>
      </c>
      <c r="AY33" s="12">
        <f>'All Running Order'!AX33</f>
        <v>0</v>
      </c>
      <c r="AZ33" s="12">
        <f>'All Running Order'!AY33</f>
        <v>0</v>
      </c>
      <c r="BA33" s="12">
        <f>'All Running Order'!AZ33</f>
        <v>0</v>
      </c>
      <c r="BB33" s="12">
        <f>'All Running Order'!BA33</f>
        <v>0</v>
      </c>
      <c r="BC33" s="12">
        <f>'All Running Order'!BB33</f>
        <v>0</v>
      </c>
      <c r="BD33" s="12">
        <f>'All Running Order'!BC33</f>
        <v>0</v>
      </c>
      <c r="BE33" s="12">
        <f>'All Running Order'!BD33</f>
        <v>0</v>
      </c>
      <c r="BF33" s="12">
        <f>'All Running Order'!BE33</f>
        <v>0</v>
      </c>
      <c r="BG33" s="12">
        <f>'All Running Order'!BF33</f>
        <v>0</v>
      </c>
      <c r="BH33" s="12">
        <f>'All Running Order'!BG33</f>
        <v>0</v>
      </c>
      <c r="BI33" s="12">
        <f>'All Running Order'!BH33</f>
        <v>0</v>
      </c>
      <c r="BJ33" s="12">
        <f>'All Running Order'!BI33</f>
        <v>62</v>
      </c>
      <c r="BK33" s="12">
        <f>'All Running Order'!BJ33</f>
        <v>11</v>
      </c>
      <c r="BL33" s="12">
        <f>'All Running Order'!BK33</f>
        <v>7</v>
      </c>
      <c r="BM33" s="12">
        <f>'All Running Order'!BL33</f>
        <v>9</v>
      </c>
      <c r="BN33" s="12">
        <f>'All Running Order'!BM33</f>
        <v>9</v>
      </c>
      <c r="BO33" s="12">
        <f>'All Running Order'!BN33</f>
        <v>9</v>
      </c>
      <c r="BP33" s="12">
        <f>'All Running Order'!BO33</f>
        <v>7</v>
      </c>
      <c r="BQ33" s="12">
        <f>'All Running Order'!BP33</f>
        <v>8</v>
      </c>
      <c r="BR33" s="12">
        <f>'All Running Order'!BQ33</f>
        <v>8</v>
      </c>
      <c r="BS33" s="12" t="str">
        <f>'All Running Order'!BR33</f>
        <v>-</v>
      </c>
      <c r="BT33" s="12" t="str">
        <f>'All Running Order'!BS33</f>
        <v/>
      </c>
      <c r="BU33" s="12" t="str">
        <f>'All Running Order'!BT33</f>
        <v>-</v>
      </c>
      <c r="BV33" s="12" t="str">
        <f>'All Running Order'!BU33</f>
        <v/>
      </c>
      <c r="BW33" s="12" t="str">
        <f>'All Running Order'!BV33</f>
        <v>-</v>
      </c>
      <c r="BX33" s="12" t="str">
        <f>'All Running Order'!BW33</f>
        <v/>
      </c>
      <c r="BY33" s="12" t="str">
        <f>'All Running Order'!BX33</f>
        <v>-</v>
      </c>
      <c r="BZ33" s="12" t="str">
        <f>'All Running Order'!BY33</f>
        <v/>
      </c>
      <c r="CA33" s="12">
        <f>'All Running Order'!BZ33</f>
        <v>9</v>
      </c>
      <c r="CB33" s="12">
        <f>'All Running Order'!CA33</f>
        <v>2</v>
      </c>
      <c r="CC33" s="12" t="str">
        <f>'All Running Order'!CB33</f>
        <v>-</v>
      </c>
      <c r="CD33" s="12" t="str">
        <f>'All Running Order'!CC33</f>
        <v/>
      </c>
      <c r="CE33" s="12">
        <f>'All Running Order'!CD33</f>
        <v>9</v>
      </c>
      <c r="CF33" s="12">
        <f>'All Running Order'!CE33</f>
        <v>1</v>
      </c>
      <c r="CG33" s="12" t="str">
        <f>'All Running Order'!CF33</f>
        <v>-</v>
      </c>
      <c r="CH33" s="12" t="str">
        <f>'All Running Order'!CG33</f>
        <v/>
      </c>
      <c r="CI33" s="12" t="str">
        <f>'All Running Order'!CH33</f>
        <v>-</v>
      </c>
      <c r="CJ33" s="12" t="str">
        <f>'All Running Order'!CI33</f>
        <v xml:space="preserve"> </v>
      </c>
      <c r="CK33" s="12">
        <f>'All Running Order'!CJ33</f>
        <v>9</v>
      </c>
      <c r="CL33" s="12">
        <f>'All Running Order'!CK33</f>
        <v>3</v>
      </c>
      <c r="CM33" s="12" t="str">
        <f>'All Running Order'!CL33</f>
        <v>1</v>
      </c>
      <c r="CN33" s="12">
        <f>'All Running Order'!CM33</f>
        <v>3</v>
      </c>
      <c r="CO33" s="12" t="str">
        <f>'All Running Order'!CN33</f>
        <v xml:space="preserve"> </v>
      </c>
    </row>
    <row r="34" spans="1:93" s="3" customFormat="1" x14ac:dyDescent="0.2">
      <c r="A34" s="3" t="str">
        <f t="shared" si="4"/>
        <v>Club-B6</v>
      </c>
      <c r="B34" s="3" t="str">
        <f>IF(N34=Constants!$D$2,CONCATENATE(N34,BT34),IF(N34=Constants!$D$3,CONCATENATE(N34,CB34),""))</f>
        <v>Clubman12</v>
      </c>
      <c r="C34" s="12">
        <f>'All Running Order'!B34</f>
        <v>32</v>
      </c>
      <c r="D34" s="21" t="str">
        <f>'All Running Order'!C34</f>
        <v>Gary Plews</v>
      </c>
      <c r="E34" s="21">
        <f>'All Running Order'!D34</f>
        <v>0</v>
      </c>
      <c r="F34" s="21" t="str">
        <f>'All Running Order'!E34</f>
        <v>Sherpa</v>
      </c>
      <c r="G34" s="12">
        <f>'All Running Order'!F34</f>
        <v>1335</v>
      </c>
      <c r="H34" s="12" t="str">
        <f>'All Running Order'!G34</f>
        <v>Live</v>
      </c>
      <c r="I34" s="12">
        <f>'All Running Order'!H34</f>
        <v>0</v>
      </c>
      <c r="J34" s="12">
        <f>'All Running Order'!I34</f>
        <v>0</v>
      </c>
      <c r="K34" s="12">
        <f>'All Running Order'!J34</f>
        <v>0</v>
      </c>
      <c r="L34" s="12"/>
      <c r="M34" s="12" t="str">
        <f>'All Running Order'!L34</f>
        <v>Ret/NS</v>
      </c>
      <c r="N34" s="12" t="str">
        <f>'All Running Order'!M34</f>
        <v>Clubman</v>
      </c>
      <c r="O34" s="12" t="str">
        <f>'All Running Order'!N34</f>
        <v>Club-B</v>
      </c>
      <c r="P34" s="12">
        <f>'All Running Order'!O34</f>
        <v>0</v>
      </c>
      <c r="Q34" s="12">
        <f>'All Running Order'!P34</f>
        <v>0</v>
      </c>
      <c r="R34" s="12">
        <f>'All Running Order'!Q34</f>
        <v>0</v>
      </c>
      <c r="S34" s="12">
        <f>'All Running Order'!R34</f>
        <v>0</v>
      </c>
      <c r="T34" s="12">
        <f>'All Running Order'!S34</f>
        <v>0</v>
      </c>
      <c r="U34" s="12">
        <f>'All Running Order'!T34</f>
        <v>0</v>
      </c>
      <c r="V34" s="12">
        <f>'All Running Order'!U34</f>
        <v>0</v>
      </c>
      <c r="W34" s="12">
        <f>'All Running Order'!V34</f>
        <v>0</v>
      </c>
      <c r="X34" s="12">
        <f>'All Running Order'!W34</f>
        <v>0</v>
      </c>
      <c r="Y34" s="12">
        <f>'All Running Order'!X34</f>
        <v>0</v>
      </c>
      <c r="Z34" s="12">
        <f>'All Running Order'!Y34</f>
        <v>1000</v>
      </c>
      <c r="AA34" s="12">
        <f>'All Running Order'!Z34</f>
        <v>0</v>
      </c>
      <c r="AB34" s="12">
        <f>'All Running Order'!AA34</f>
        <v>0</v>
      </c>
      <c r="AC34" s="12">
        <f>'All Running Order'!AB34</f>
        <v>0</v>
      </c>
      <c r="AD34" s="12">
        <f>'All Running Order'!AC34</f>
        <v>0</v>
      </c>
      <c r="AE34" s="12">
        <f>'All Running Order'!AD34</f>
        <v>0</v>
      </c>
      <c r="AF34" s="12">
        <f>'All Running Order'!AE34</f>
        <v>0</v>
      </c>
      <c r="AG34" s="12">
        <f>'All Running Order'!AF34</f>
        <v>0</v>
      </c>
      <c r="AH34" s="12">
        <f>'All Running Order'!AG34</f>
        <v>0</v>
      </c>
      <c r="AI34" s="12">
        <f>'All Running Order'!AH34</f>
        <v>0</v>
      </c>
      <c r="AJ34" s="12">
        <f>'All Running Order'!AI34</f>
        <v>0</v>
      </c>
      <c r="AK34" s="12">
        <f>'All Running Order'!AJ34</f>
        <v>0</v>
      </c>
      <c r="AL34" s="12">
        <f>'All Running Order'!AK34</f>
        <v>1000</v>
      </c>
      <c r="AM34" s="12">
        <f>'All Running Order'!AL34</f>
        <v>0</v>
      </c>
      <c r="AN34" s="12">
        <f>'All Running Order'!AM34</f>
        <v>0</v>
      </c>
      <c r="AO34" s="12">
        <f>'All Running Order'!AN34</f>
        <v>0</v>
      </c>
      <c r="AP34" s="12">
        <f>'All Running Order'!AO34</f>
        <v>0</v>
      </c>
      <c r="AQ34" s="12">
        <f>'All Running Order'!AP34</f>
        <v>0</v>
      </c>
      <c r="AR34" s="12">
        <f>'All Running Order'!AQ34</f>
        <v>0</v>
      </c>
      <c r="AS34" s="12">
        <f>'All Running Order'!AR34</f>
        <v>0</v>
      </c>
      <c r="AT34" s="12">
        <f>'All Running Order'!AS34</f>
        <v>0</v>
      </c>
      <c r="AU34" s="12">
        <f>'All Running Order'!AT34</f>
        <v>0</v>
      </c>
      <c r="AV34" s="12">
        <f>'All Running Order'!AU34</f>
        <v>0</v>
      </c>
      <c r="AW34" s="12">
        <f>'All Running Order'!AV34</f>
        <v>0</v>
      </c>
      <c r="AX34" s="12">
        <f>'All Running Order'!AW34</f>
        <v>1000</v>
      </c>
      <c r="AY34" s="12">
        <f>'All Running Order'!AX34</f>
        <v>0</v>
      </c>
      <c r="AZ34" s="12">
        <f>'All Running Order'!AY34</f>
        <v>0</v>
      </c>
      <c r="BA34" s="12">
        <f>'All Running Order'!AZ34</f>
        <v>0</v>
      </c>
      <c r="BB34" s="12">
        <f>'All Running Order'!BA34</f>
        <v>0</v>
      </c>
      <c r="BC34" s="12">
        <f>'All Running Order'!BB34</f>
        <v>0</v>
      </c>
      <c r="BD34" s="12">
        <f>'All Running Order'!BC34</f>
        <v>0</v>
      </c>
      <c r="BE34" s="12">
        <f>'All Running Order'!BD34</f>
        <v>0</v>
      </c>
      <c r="BF34" s="12">
        <f>'All Running Order'!BE34</f>
        <v>0</v>
      </c>
      <c r="BG34" s="12">
        <f>'All Running Order'!BF34</f>
        <v>0</v>
      </c>
      <c r="BH34" s="12">
        <f>'All Running Order'!BG34</f>
        <v>0</v>
      </c>
      <c r="BI34" s="12">
        <f>'All Running Order'!BH34</f>
        <v>0</v>
      </c>
      <c r="BJ34" s="12">
        <f>'All Running Order'!BI34</f>
        <v>1000</v>
      </c>
      <c r="BK34" s="12">
        <f>'All Running Order'!BJ34</f>
        <v>32</v>
      </c>
      <c r="BL34" s="12">
        <f>'All Running Order'!BK34</f>
        <v>31</v>
      </c>
      <c r="BM34" s="12">
        <f>'All Running Order'!BL34</f>
        <v>32</v>
      </c>
      <c r="BN34" s="12">
        <f>'All Running Order'!BM34</f>
        <v>32</v>
      </c>
      <c r="BO34" s="12">
        <f>'All Running Order'!BN34</f>
        <v>31</v>
      </c>
      <c r="BP34" s="12">
        <f>'All Running Order'!BO34</f>
        <v>31</v>
      </c>
      <c r="BQ34" s="12">
        <f>'All Running Order'!BP34</f>
        <v>31</v>
      </c>
      <c r="BR34" s="12">
        <f>'All Running Order'!BQ34</f>
        <v>31</v>
      </c>
      <c r="BS34" s="12" t="str">
        <f>'All Running Order'!BR34</f>
        <v>-</v>
      </c>
      <c r="BT34" s="12" t="str">
        <f>'All Running Order'!BS34</f>
        <v/>
      </c>
      <c r="BU34" s="12" t="str">
        <f>'All Running Order'!BT34</f>
        <v>-</v>
      </c>
      <c r="BV34" s="12" t="str">
        <f>'All Running Order'!BU34</f>
        <v/>
      </c>
      <c r="BW34" s="12" t="str">
        <f>'All Running Order'!BV34</f>
        <v>-</v>
      </c>
      <c r="BX34" s="12" t="str">
        <f>'All Running Order'!BW34</f>
        <v/>
      </c>
      <c r="BY34" s="12" t="str">
        <f>'All Running Order'!BX34</f>
        <v>-</v>
      </c>
      <c r="BZ34" s="12" t="str">
        <f>'All Running Order'!BY34</f>
        <v/>
      </c>
      <c r="CA34" s="12">
        <f>'All Running Order'!BZ34</f>
        <v>32</v>
      </c>
      <c r="CB34" s="12">
        <f>'All Running Order'!CA34</f>
        <v>12</v>
      </c>
      <c r="CC34" s="12" t="str">
        <f>'All Running Order'!CB34</f>
        <v>-</v>
      </c>
      <c r="CD34" s="12" t="str">
        <f>'All Running Order'!CC34</f>
        <v/>
      </c>
      <c r="CE34" s="12">
        <f>'All Running Order'!CD34</f>
        <v>32</v>
      </c>
      <c r="CF34" s="12">
        <f>'All Running Order'!CE34</f>
        <v>6</v>
      </c>
      <c r="CG34" s="12" t="str">
        <f>'All Running Order'!CF34</f>
        <v>-</v>
      </c>
      <c r="CH34" s="12" t="str">
        <f>'All Running Order'!CG34</f>
        <v/>
      </c>
      <c r="CI34" s="12" t="str">
        <f>'All Running Order'!CH34</f>
        <v>-</v>
      </c>
      <c r="CJ34" s="12" t="str">
        <f>'All Running Order'!CI34</f>
        <v xml:space="preserve"> </v>
      </c>
      <c r="CK34" s="12">
        <f>'All Running Order'!CJ34</f>
        <v>32</v>
      </c>
      <c r="CL34" s="12">
        <f>'All Running Order'!CK34</f>
        <v>19</v>
      </c>
      <c r="CM34" s="12" t="str">
        <f>'All Running Order'!CL34</f>
        <v>6</v>
      </c>
      <c r="CN34" s="12">
        <f>'All Running Order'!CM34</f>
        <v>19</v>
      </c>
      <c r="CO34" s="12" t="str">
        <f>'All Running Order'!CN34</f>
        <v xml:space="preserve"> </v>
      </c>
    </row>
    <row r="35" spans="1:93" s="3" customFormat="1" x14ac:dyDescent="0.2">
      <c r="A35" s="3" t="str">
        <f t="shared" si="4"/>
        <v>Red8</v>
      </c>
      <c r="B35" s="3" t="str">
        <f>IF(N35=Constants!$D$2,CONCATENATE(N35,BT35),IF(N35=Constants!$D$3,CONCATENATE(N35,CB35),""))</f>
        <v>National21</v>
      </c>
      <c r="C35" s="12">
        <f>'All Running Order'!B35</f>
        <v>33</v>
      </c>
      <c r="D35" s="21" t="str">
        <f>'All Running Order'!C35</f>
        <v>Paul Price</v>
      </c>
      <c r="E35" s="21">
        <f>'All Running Order'!D35</f>
        <v>0</v>
      </c>
      <c r="F35" s="21" t="str">
        <f>'All Running Order'!E35</f>
        <v>CAP MkV</v>
      </c>
      <c r="G35" s="12">
        <f>'All Running Order'!F35</f>
        <v>1600</v>
      </c>
      <c r="H35" s="12" t="str">
        <f>'All Running Order'!G35</f>
        <v>IRS</v>
      </c>
      <c r="I35" s="12">
        <f>'All Running Order'!H35</f>
        <v>0</v>
      </c>
      <c r="J35" s="12">
        <f>'All Running Order'!I35</f>
        <v>0</v>
      </c>
      <c r="K35" s="12">
        <f>'All Running Order'!J35</f>
        <v>0</v>
      </c>
      <c r="L35" s="12"/>
      <c r="M35" s="12" t="str">
        <f>'All Running Order'!L35</f>
        <v>Ret/NS</v>
      </c>
      <c r="N35" s="12" t="str">
        <f>'All Running Order'!M35</f>
        <v>National</v>
      </c>
      <c r="O35" s="12" t="str">
        <f>'All Running Order'!N35</f>
        <v>Red</v>
      </c>
      <c r="P35" s="12">
        <f>'All Running Order'!O35</f>
        <v>0</v>
      </c>
      <c r="Q35" s="12">
        <f>'All Running Order'!P35</f>
        <v>0</v>
      </c>
      <c r="R35" s="12">
        <f>'All Running Order'!Q35</f>
        <v>0</v>
      </c>
      <c r="S35" s="12">
        <f>'All Running Order'!R35</f>
        <v>0</v>
      </c>
      <c r="T35" s="12">
        <f>'All Running Order'!S35</f>
        <v>0</v>
      </c>
      <c r="U35" s="12">
        <f>'All Running Order'!T35</f>
        <v>0</v>
      </c>
      <c r="V35" s="12">
        <f>'All Running Order'!U35</f>
        <v>0</v>
      </c>
      <c r="W35" s="12">
        <f>'All Running Order'!V35</f>
        <v>0</v>
      </c>
      <c r="X35" s="12">
        <f>'All Running Order'!W35</f>
        <v>0</v>
      </c>
      <c r="Y35" s="12">
        <f>'All Running Order'!X35</f>
        <v>0</v>
      </c>
      <c r="Z35" s="12">
        <f>'All Running Order'!Y35</f>
        <v>1000</v>
      </c>
      <c r="AA35" s="12">
        <f>'All Running Order'!Z35</f>
        <v>0</v>
      </c>
      <c r="AB35" s="12">
        <f>'All Running Order'!AA35</f>
        <v>0</v>
      </c>
      <c r="AC35" s="12">
        <f>'All Running Order'!AB35</f>
        <v>0</v>
      </c>
      <c r="AD35" s="12">
        <f>'All Running Order'!AC35</f>
        <v>0</v>
      </c>
      <c r="AE35" s="12">
        <f>'All Running Order'!AD35</f>
        <v>0</v>
      </c>
      <c r="AF35" s="12">
        <f>'All Running Order'!AE35</f>
        <v>0</v>
      </c>
      <c r="AG35" s="12">
        <f>'All Running Order'!AF35</f>
        <v>0</v>
      </c>
      <c r="AH35" s="12">
        <f>'All Running Order'!AG35</f>
        <v>0</v>
      </c>
      <c r="AI35" s="12">
        <f>'All Running Order'!AH35</f>
        <v>0</v>
      </c>
      <c r="AJ35" s="12">
        <f>'All Running Order'!AI35</f>
        <v>0</v>
      </c>
      <c r="AK35" s="12">
        <f>'All Running Order'!AJ35</f>
        <v>0</v>
      </c>
      <c r="AL35" s="12">
        <f>'All Running Order'!AK35</f>
        <v>1000</v>
      </c>
      <c r="AM35" s="12">
        <f>'All Running Order'!AL35</f>
        <v>0</v>
      </c>
      <c r="AN35" s="12">
        <f>'All Running Order'!AM35</f>
        <v>0</v>
      </c>
      <c r="AO35" s="12">
        <f>'All Running Order'!AN35</f>
        <v>0</v>
      </c>
      <c r="AP35" s="12">
        <f>'All Running Order'!AO35</f>
        <v>0</v>
      </c>
      <c r="AQ35" s="12">
        <f>'All Running Order'!AP35</f>
        <v>0</v>
      </c>
      <c r="AR35" s="12">
        <f>'All Running Order'!AQ35</f>
        <v>0</v>
      </c>
      <c r="AS35" s="12">
        <f>'All Running Order'!AR35</f>
        <v>0</v>
      </c>
      <c r="AT35" s="12">
        <f>'All Running Order'!AS35</f>
        <v>0</v>
      </c>
      <c r="AU35" s="12">
        <f>'All Running Order'!AT35</f>
        <v>0</v>
      </c>
      <c r="AV35" s="12">
        <f>'All Running Order'!AU35</f>
        <v>0</v>
      </c>
      <c r="AW35" s="12">
        <f>'All Running Order'!AV35</f>
        <v>0</v>
      </c>
      <c r="AX35" s="12">
        <f>'All Running Order'!AW35</f>
        <v>1000</v>
      </c>
      <c r="AY35" s="12">
        <f>'All Running Order'!AX35</f>
        <v>0</v>
      </c>
      <c r="AZ35" s="12">
        <f>'All Running Order'!AY35</f>
        <v>0</v>
      </c>
      <c r="BA35" s="12">
        <f>'All Running Order'!AZ35</f>
        <v>0</v>
      </c>
      <c r="BB35" s="12">
        <f>'All Running Order'!BA35</f>
        <v>0</v>
      </c>
      <c r="BC35" s="12">
        <f>'All Running Order'!BB35</f>
        <v>0</v>
      </c>
      <c r="BD35" s="12">
        <f>'All Running Order'!BC35</f>
        <v>0</v>
      </c>
      <c r="BE35" s="12">
        <f>'All Running Order'!BD35</f>
        <v>0</v>
      </c>
      <c r="BF35" s="12">
        <f>'All Running Order'!BE35</f>
        <v>0</v>
      </c>
      <c r="BG35" s="12">
        <f>'All Running Order'!BF35</f>
        <v>0</v>
      </c>
      <c r="BH35" s="12">
        <f>'All Running Order'!BG35</f>
        <v>0</v>
      </c>
      <c r="BI35" s="12">
        <f>'All Running Order'!BH35</f>
        <v>0</v>
      </c>
      <c r="BJ35" s="12">
        <f>'All Running Order'!BI35</f>
        <v>1000</v>
      </c>
      <c r="BK35" s="12">
        <f>'All Running Order'!BJ35</f>
        <v>32</v>
      </c>
      <c r="BL35" s="12">
        <f>'All Running Order'!BK35</f>
        <v>31</v>
      </c>
      <c r="BM35" s="12">
        <f>'All Running Order'!BL35</f>
        <v>32</v>
      </c>
      <c r="BN35" s="12">
        <f>'All Running Order'!BM35</f>
        <v>32</v>
      </c>
      <c r="BO35" s="12">
        <f>'All Running Order'!BN35</f>
        <v>31</v>
      </c>
      <c r="BP35" s="12">
        <f>'All Running Order'!BO35</f>
        <v>31</v>
      </c>
      <c r="BQ35" s="12">
        <f>'All Running Order'!BP35</f>
        <v>31</v>
      </c>
      <c r="BR35" s="12">
        <f>'All Running Order'!BQ35</f>
        <v>31</v>
      </c>
      <c r="BS35" s="12">
        <f>'All Running Order'!BR35</f>
        <v>32</v>
      </c>
      <c r="BT35" s="12">
        <f>'All Running Order'!BS35</f>
        <v>21</v>
      </c>
      <c r="BU35" s="12">
        <f>'All Running Order'!BT35</f>
        <v>32</v>
      </c>
      <c r="BV35" s="12">
        <f>'All Running Order'!BU35</f>
        <v>8</v>
      </c>
      <c r="BW35" s="12" t="str">
        <f>'All Running Order'!BV35</f>
        <v>-</v>
      </c>
      <c r="BX35" s="12" t="str">
        <f>'All Running Order'!BW35</f>
        <v/>
      </c>
      <c r="BY35" s="12" t="str">
        <f>'All Running Order'!BX35</f>
        <v>-</v>
      </c>
      <c r="BZ35" s="12" t="str">
        <f>'All Running Order'!BY35</f>
        <v/>
      </c>
      <c r="CA35" s="12" t="str">
        <f>'All Running Order'!BZ35</f>
        <v>-</v>
      </c>
      <c r="CB35" s="12" t="str">
        <f>'All Running Order'!CA35</f>
        <v/>
      </c>
      <c r="CC35" s="12" t="str">
        <f>'All Running Order'!CB35</f>
        <v>-</v>
      </c>
      <c r="CD35" s="12" t="str">
        <f>'All Running Order'!CC35</f>
        <v/>
      </c>
      <c r="CE35" s="12" t="str">
        <f>'All Running Order'!CD35</f>
        <v>-</v>
      </c>
      <c r="CF35" s="12" t="str">
        <f>'All Running Order'!CE35</f>
        <v/>
      </c>
      <c r="CG35" s="12" t="str">
        <f>'All Running Order'!CF35</f>
        <v>-</v>
      </c>
      <c r="CH35" s="12" t="str">
        <f>'All Running Order'!CG35</f>
        <v/>
      </c>
      <c r="CI35" s="12" t="str">
        <f>'All Running Order'!CH35</f>
        <v>-</v>
      </c>
      <c r="CJ35" s="12" t="str">
        <f>'All Running Order'!CI35</f>
        <v xml:space="preserve"> </v>
      </c>
      <c r="CK35" s="12" t="str">
        <f>'All Running Order'!CJ35</f>
        <v>-</v>
      </c>
      <c r="CL35" s="12" t="str">
        <f>'All Running Order'!CK35</f>
        <v xml:space="preserve"> </v>
      </c>
      <c r="CM35" s="12" t="str">
        <f>'All Running Order'!CL35</f>
        <v>8</v>
      </c>
      <c r="CN35" s="12" t="str">
        <f>'All Running Order'!CM35</f>
        <v xml:space="preserve"> </v>
      </c>
      <c r="CO35" s="12" t="str">
        <f>'All Running Order'!CN35</f>
        <v xml:space="preserve"> </v>
      </c>
    </row>
    <row r="36" spans="1:93" s="3" customFormat="1" x14ac:dyDescent="0.2">
      <c r="A36" s="3" t="str">
        <f t="shared" si="4"/>
        <v>Blue5</v>
      </c>
      <c r="B36" s="3" t="str">
        <f>IF(N36=Constants!$D$2,CONCATENATE(N36,BT36),IF(N36=Constants!$D$3,CONCATENATE(N36,CB36),""))</f>
        <v>National13</v>
      </c>
      <c r="C36" s="12">
        <f>'All Running Order'!B36</f>
        <v>34</v>
      </c>
      <c r="D36" s="21" t="str">
        <f>'All Running Order'!C36</f>
        <v>Mike Readings</v>
      </c>
      <c r="E36" s="21">
        <f>'All Running Order'!D36</f>
        <v>0</v>
      </c>
      <c r="F36" s="21" t="str">
        <f>'All Running Order'!E36</f>
        <v>Sherpa</v>
      </c>
      <c r="G36" s="12">
        <f>'All Running Order'!F36</f>
        <v>1540</v>
      </c>
      <c r="H36" s="12" t="str">
        <f>'All Running Order'!G36</f>
        <v>IRS</v>
      </c>
      <c r="I36" s="12">
        <f>'All Running Order'!H36</f>
        <v>0</v>
      </c>
      <c r="J36" s="12">
        <f>'All Running Order'!I36</f>
        <v>0</v>
      </c>
      <c r="K36" s="12">
        <f>'All Running Order'!J36</f>
        <v>0</v>
      </c>
      <c r="L36" s="12"/>
      <c r="M36" s="12">
        <f>'All Running Order'!L36</f>
        <v>0</v>
      </c>
      <c r="N36" s="12" t="str">
        <f>'All Running Order'!M36</f>
        <v>National</v>
      </c>
      <c r="O36" s="12" t="str">
        <f>'All Running Order'!N36</f>
        <v>Blue</v>
      </c>
      <c r="P36" s="12">
        <f>'All Running Order'!O36</f>
        <v>1</v>
      </c>
      <c r="Q36" s="12">
        <f>'All Running Order'!P36</f>
        <v>6</v>
      </c>
      <c r="R36" s="12">
        <f>'All Running Order'!Q36</f>
        <v>6</v>
      </c>
      <c r="S36" s="12">
        <f>'All Running Order'!R36</f>
        <v>0</v>
      </c>
      <c r="T36" s="12">
        <f>'All Running Order'!S36</f>
        <v>3</v>
      </c>
      <c r="U36" s="12">
        <f>'All Running Order'!T36</f>
        <v>4</v>
      </c>
      <c r="V36" s="12">
        <f>'All Running Order'!U36</f>
        <v>4</v>
      </c>
      <c r="W36" s="12">
        <f>'All Running Order'!V36</f>
        <v>7</v>
      </c>
      <c r="X36" s="12">
        <f>'All Running Order'!W36</f>
        <v>0</v>
      </c>
      <c r="Y36" s="12">
        <f>'All Running Order'!X36</f>
        <v>0</v>
      </c>
      <c r="Z36" s="12">
        <f>'All Running Order'!Y36</f>
        <v>31</v>
      </c>
      <c r="AA36" s="12">
        <f>'All Running Order'!Z36</f>
        <v>5</v>
      </c>
      <c r="AB36" s="12">
        <f>'All Running Order'!AA36</f>
        <v>4</v>
      </c>
      <c r="AC36" s="12">
        <f>'All Running Order'!AB36</f>
        <v>0</v>
      </c>
      <c r="AD36" s="12">
        <f>'All Running Order'!AC36</f>
        <v>5</v>
      </c>
      <c r="AE36" s="12">
        <f>'All Running Order'!AD36</f>
        <v>3</v>
      </c>
      <c r="AF36" s="12">
        <f>'All Running Order'!AE36</f>
        <v>5</v>
      </c>
      <c r="AG36" s="12">
        <f>'All Running Order'!AF36</f>
        <v>4</v>
      </c>
      <c r="AH36" s="12">
        <f>'All Running Order'!AG36</f>
        <v>3</v>
      </c>
      <c r="AI36" s="12">
        <f>'All Running Order'!AH36</f>
        <v>0</v>
      </c>
      <c r="AJ36" s="12">
        <f>'All Running Order'!AI36</f>
        <v>0</v>
      </c>
      <c r="AK36" s="12">
        <f>'All Running Order'!AJ36</f>
        <v>29</v>
      </c>
      <c r="AL36" s="12">
        <f>'All Running Order'!AK36</f>
        <v>60</v>
      </c>
      <c r="AM36" s="12">
        <f>'All Running Order'!AL36</f>
        <v>0</v>
      </c>
      <c r="AN36" s="12">
        <f>'All Running Order'!AM36</f>
        <v>1</v>
      </c>
      <c r="AO36" s="12">
        <f>'All Running Order'!AN36</f>
        <v>3</v>
      </c>
      <c r="AP36" s="12">
        <f>'All Running Order'!AO36</f>
        <v>5</v>
      </c>
      <c r="AQ36" s="12">
        <f>'All Running Order'!AP36</f>
        <v>3</v>
      </c>
      <c r="AR36" s="12">
        <f>'All Running Order'!AQ36</f>
        <v>4</v>
      </c>
      <c r="AS36" s="12">
        <f>'All Running Order'!AR36</f>
        <v>4</v>
      </c>
      <c r="AT36" s="12">
        <f>'All Running Order'!AS36</f>
        <v>3</v>
      </c>
      <c r="AU36" s="12">
        <f>'All Running Order'!AT36</f>
        <v>0</v>
      </c>
      <c r="AV36" s="12">
        <f>'All Running Order'!AU36</f>
        <v>0</v>
      </c>
      <c r="AW36" s="12">
        <f>'All Running Order'!AV36</f>
        <v>23</v>
      </c>
      <c r="AX36" s="12">
        <f>'All Running Order'!AW36</f>
        <v>83</v>
      </c>
      <c r="AY36" s="12">
        <f>'All Running Order'!AX36</f>
        <v>0</v>
      </c>
      <c r="AZ36" s="12">
        <f>'All Running Order'!AY36</f>
        <v>0</v>
      </c>
      <c r="BA36" s="12">
        <f>'All Running Order'!AZ36</f>
        <v>0</v>
      </c>
      <c r="BB36" s="12">
        <f>'All Running Order'!BA36</f>
        <v>0</v>
      </c>
      <c r="BC36" s="12">
        <f>'All Running Order'!BB36</f>
        <v>0</v>
      </c>
      <c r="BD36" s="12">
        <f>'All Running Order'!BC36</f>
        <v>0</v>
      </c>
      <c r="BE36" s="12">
        <f>'All Running Order'!BD36</f>
        <v>0</v>
      </c>
      <c r="BF36" s="12">
        <f>'All Running Order'!BE36</f>
        <v>0</v>
      </c>
      <c r="BG36" s="12">
        <f>'All Running Order'!BF36</f>
        <v>0</v>
      </c>
      <c r="BH36" s="12">
        <f>'All Running Order'!BG36</f>
        <v>0</v>
      </c>
      <c r="BI36" s="12">
        <f>'All Running Order'!BH36</f>
        <v>0</v>
      </c>
      <c r="BJ36" s="12">
        <f>'All Running Order'!BI36</f>
        <v>83</v>
      </c>
      <c r="BK36" s="12">
        <f>'All Running Order'!BJ36</f>
        <v>12</v>
      </c>
      <c r="BL36" s="12">
        <f>'All Running Order'!BK36</f>
        <v>15</v>
      </c>
      <c r="BM36" s="12">
        <f>'All Running Order'!BL36</f>
        <v>15</v>
      </c>
      <c r="BN36" s="12">
        <f>'All Running Order'!BM36</f>
        <v>15</v>
      </c>
      <c r="BO36" s="12">
        <f>'All Running Order'!BN36</f>
        <v>12</v>
      </c>
      <c r="BP36" s="12">
        <f>'All Running Order'!BO36</f>
        <v>15</v>
      </c>
      <c r="BQ36" s="12">
        <f>'All Running Order'!BP36</f>
        <v>15</v>
      </c>
      <c r="BR36" s="12">
        <f>'All Running Order'!BQ36</f>
        <v>15</v>
      </c>
      <c r="BS36" s="12">
        <f>'All Running Order'!BR36</f>
        <v>15</v>
      </c>
      <c r="BT36" s="12">
        <f>'All Running Order'!BS36</f>
        <v>13</v>
      </c>
      <c r="BU36" s="12" t="str">
        <f>'All Running Order'!BT36</f>
        <v>-</v>
      </c>
      <c r="BV36" s="12" t="str">
        <f>'All Running Order'!BU36</f>
        <v/>
      </c>
      <c r="BW36" s="12">
        <f>'All Running Order'!BV36</f>
        <v>15</v>
      </c>
      <c r="BX36" s="12">
        <f>'All Running Order'!BW36</f>
        <v>5</v>
      </c>
      <c r="BY36" s="12" t="str">
        <f>'All Running Order'!BX36</f>
        <v>-</v>
      </c>
      <c r="BZ36" s="12" t="str">
        <f>'All Running Order'!BY36</f>
        <v/>
      </c>
      <c r="CA36" s="12" t="str">
        <f>'All Running Order'!BZ36</f>
        <v>-</v>
      </c>
      <c r="CB36" s="12" t="str">
        <f>'All Running Order'!CA36</f>
        <v/>
      </c>
      <c r="CC36" s="12" t="str">
        <f>'All Running Order'!CB36</f>
        <v>-</v>
      </c>
      <c r="CD36" s="12" t="str">
        <f>'All Running Order'!CC36</f>
        <v/>
      </c>
      <c r="CE36" s="12" t="str">
        <f>'All Running Order'!CD36</f>
        <v>-</v>
      </c>
      <c r="CF36" s="12" t="str">
        <f>'All Running Order'!CE36</f>
        <v/>
      </c>
      <c r="CG36" s="12" t="str">
        <f>'All Running Order'!CF36</f>
        <v>-</v>
      </c>
      <c r="CH36" s="12" t="str">
        <f>'All Running Order'!CG36</f>
        <v/>
      </c>
      <c r="CI36" s="12" t="str">
        <f>'All Running Order'!CH36</f>
        <v>-</v>
      </c>
      <c r="CJ36" s="12" t="str">
        <f>'All Running Order'!CI36</f>
        <v xml:space="preserve"> </v>
      </c>
      <c r="CK36" s="12" t="str">
        <f>'All Running Order'!CJ36</f>
        <v>-</v>
      </c>
      <c r="CL36" s="12" t="str">
        <f>'All Running Order'!CK36</f>
        <v xml:space="preserve"> </v>
      </c>
      <c r="CM36" s="12" t="str">
        <f>'All Running Order'!CL36</f>
        <v>5</v>
      </c>
      <c r="CN36" s="12" t="str">
        <f>'All Running Order'!CM36</f>
        <v xml:space="preserve"> </v>
      </c>
      <c r="CO36" s="12" t="str">
        <f>'All Running Order'!CN36</f>
        <v xml:space="preserve"> </v>
      </c>
    </row>
    <row r="37" spans="1:93" s="3" customFormat="1" x14ac:dyDescent="0.2">
      <c r="A37" s="3" t="str">
        <f t="shared" si="4"/>
        <v>Blue2</v>
      </c>
      <c r="B37" s="3" t="str">
        <f>IF(N37=Constants!$D$2,CONCATENATE(N37,BT37),IF(N37=Constants!$D$3,CONCATENATE(N37,CB37),""))</f>
        <v>National8</v>
      </c>
      <c r="C37" s="12">
        <f>'All Running Order'!B37</f>
        <v>35</v>
      </c>
      <c r="D37" s="21" t="str">
        <f>'All Running Order'!C37</f>
        <v>Sam Beare</v>
      </c>
      <c r="E37" s="21">
        <f>'All Running Order'!D37</f>
        <v>0</v>
      </c>
      <c r="F37" s="21" t="str">
        <f>'All Running Order'!E37</f>
        <v>Sherpa</v>
      </c>
      <c r="G37" s="12">
        <f>'All Running Order'!F37</f>
        <v>1340</v>
      </c>
      <c r="H37" s="12" t="str">
        <f>'All Running Order'!G37</f>
        <v>Live</v>
      </c>
      <c r="I37" s="12">
        <f>'All Running Order'!H37</f>
        <v>0</v>
      </c>
      <c r="J37" s="12">
        <f>'All Running Order'!I37</f>
        <v>0</v>
      </c>
      <c r="K37" s="12">
        <f>'All Running Order'!J37</f>
        <v>0</v>
      </c>
      <c r="L37" s="12"/>
      <c r="M37" s="12">
        <f>'All Running Order'!L37</f>
        <v>0</v>
      </c>
      <c r="N37" s="12" t="str">
        <f>'All Running Order'!M37</f>
        <v>National</v>
      </c>
      <c r="O37" s="12" t="str">
        <f>'All Running Order'!N37</f>
        <v>Blue</v>
      </c>
      <c r="P37" s="12">
        <f>'All Running Order'!O37</f>
        <v>4</v>
      </c>
      <c r="Q37" s="12">
        <f>'All Running Order'!P37</f>
        <v>7</v>
      </c>
      <c r="R37" s="12">
        <f>'All Running Order'!Q37</f>
        <v>6</v>
      </c>
      <c r="S37" s="12">
        <f>'All Running Order'!R37</f>
        <v>1</v>
      </c>
      <c r="T37" s="12">
        <f>'All Running Order'!S37</f>
        <v>3</v>
      </c>
      <c r="U37" s="12">
        <f>'All Running Order'!T37</f>
        <v>4</v>
      </c>
      <c r="V37" s="12">
        <f>'All Running Order'!U37</f>
        <v>4</v>
      </c>
      <c r="W37" s="12">
        <f>'All Running Order'!V37</f>
        <v>3</v>
      </c>
      <c r="X37" s="12">
        <f>'All Running Order'!W37</f>
        <v>0</v>
      </c>
      <c r="Y37" s="12">
        <f>'All Running Order'!X37</f>
        <v>0</v>
      </c>
      <c r="Z37" s="12">
        <f>'All Running Order'!Y37</f>
        <v>32</v>
      </c>
      <c r="AA37" s="12">
        <f>'All Running Order'!Z37</f>
        <v>0</v>
      </c>
      <c r="AB37" s="12">
        <f>'All Running Order'!AA37</f>
        <v>2</v>
      </c>
      <c r="AC37" s="12">
        <f>'All Running Order'!AB37</f>
        <v>1</v>
      </c>
      <c r="AD37" s="12">
        <f>'All Running Order'!AC37</f>
        <v>3</v>
      </c>
      <c r="AE37" s="12">
        <f>'All Running Order'!AD37</f>
        <v>3</v>
      </c>
      <c r="AF37" s="12">
        <f>'All Running Order'!AE37</f>
        <v>4</v>
      </c>
      <c r="AG37" s="12">
        <f>'All Running Order'!AF37</f>
        <v>1</v>
      </c>
      <c r="AH37" s="12">
        <f>'All Running Order'!AG37</f>
        <v>3</v>
      </c>
      <c r="AI37" s="12">
        <f>'All Running Order'!AH37</f>
        <v>0</v>
      </c>
      <c r="AJ37" s="12">
        <f>'All Running Order'!AI37</f>
        <v>0</v>
      </c>
      <c r="AK37" s="12">
        <f>'All Running Order'!AJ37</f>
        <v>17</v>
      </c>
      <c r="AL37" s="12">
        <f>'All Running Order'!AK37</f>
        <v>49</v>
      </c>
      <c r="AM37" s="12">
        <f>'All Running Order'!AL37</f>
        <v>0</v>
      </c>
      <c r="AN37" s="12">
        <f>'All Running Order'!AM37</f>
        <v>1</v>
      </c>
      <c r="AO37" s="12">
        <f>'All Running Order'!AN37</f>
        <v>2</v>
      </c>
      <c r="AP37" s="12">
        <f>'All Running Order'!AO37</f>
        <v>3</v>
      </c>
      <c r="AQ37" s="12">
        <f>'All Running Order'!AP37</f>
        <v>3</v>
      </c>
      <c r="AR37" s="12">
        <f>'All Running Order'!AQ37</f>
        <v>4</v>
      </c>
      <c r="AS37" s="12">
        <f>'All Running Order'!AR37</f>
        <v>4</v>
      </c>
      <c r="AT37" s="12">
        <f>'All Running Order'!AS37</f>
        <v>3</v>
      </c>
      <c r="AU37" s="12">
        <f>'All Running Order'!AT37</f>
        <v>0</v>
      </c>
      <c r="AV37" s="12">
        <f>'All Running Order'!AU37</f>
        <v>0</v>
      </c>
      <c r="AW37" s="12">
        <f>'All Running Order'!AV37</f>
        <v>20</v>
      </c>
      <c r="AX37" s="12">
        <f>'All Running Order'!AW37</f>
        <v>69</v>
      </c>
      <c r="AY37" s="12">
        <f>'All Running Order'!AX37</f>
        <v>0</v>
      </c>
      <c r="AZ37" s="12">
        <f>'All Running Order'!AY37</f>
        <v>0</v>
      </c>
      <c r="BA37" s="12">
        <f>'All Running Order'!AZ37</f>
        <v>0</v>
      </c>
      <c r="BB37" s="12">
        <f>'All Running Order'!BA37</f>
        <v>0</v>
      </c>
      <c r="BC37" s="12">
        <f>'All Running Order'!BB37</f>
        <v>0</v>
      </c>
      <c r="BD37" s="12">
        <f>'All Running Order'!BC37</f>
        <v>0</v>
      </c>
      <c r="BE37" s="12">
        <f>'All Running Order'!BD37</f>
        <v>0</v>
      </c>
      <c r="BF37" s="12">
        <f>'All Running Order'!BE37</f>
        <v>0</v>
      </c>
      <c r="BG37" s="12">
        <f>'All Running Order'!BF37</f>
        <v>0</v>
      </c>
      <c r="BH37" s="12">
        <f>'All Running Order'!BG37</f>
        <v>0</v>
      </c>
      <c r="BI37" s="12">
        <f>'All Running Order'!BH37</f>
        <v>0</v>
      </c>
      <c r="BJ37" s="12">
        <f>'All Running Order'!BI37</f>
        <v>69</v>
      </c>
      <c r="BK37" s="12">
        <f>'All Running Order'!BJ37</f>
        <v>14</v>
      </c>
      <c r="BL37" s="12">
        <f>'All Running Order'!BK37</f>
        <v>10</v>
      </c>
      <c r="BM37" s="12">
        <f>'All Running Order'!BL37</f>
        <v>10</v>
      </c>
      <c r="BN37" s="12">
        <f>'All Running Order'!BM37</f>
        <v>10</v>
      </c>
      <c r="BO37" s="12">
        <f>'All Running Order'!BN37</f>
        <v>14</v>
      </c>
      <c r="BP37" s="12">
        <f>'All Running Order'!BO37</f>
        <v>10</v>
      </c>
      <c r="BQ37" s="12">
        <f>'All Running Order'!BP37</f>
        <v>10</v>
      </c>
      <c r="BR37" s="12">
        <f>'All Running Order'!BQ37</f>
        <v>10</v>
      </c>
      <c r="BS37" s="12">
        <f>'All Running Order'!BR37</f>
        <v>10</v>
      </c>
      <c r="BT37" s="12">
        <f>'All Running Order'!BS37</f>
        <v>8</v>
      </c>
      <c r="BU37" s="12" t="str">
        <f>'All Running Order'!BT37</f>
        <v>-</v>
      </c>
      <c r="BV37" s="12" t="str">
        <f>'All Running Order'!BU37</f>
        <v/>
      </c>
      <c r="BW37" s="12">
        <f>'All Running Order'!BV37</f>
        <v>10</v>
      </c>
      <c r="BX37" s="12">
        <f>'All Running Order'!BW37</f>
        <v>2</v>
      </c>
      <c r="BY37" s="12" t="str">
        <f>'All Running Order'!BX37</f>
        <v>-</v>
      </c>
      <c r="BZ37" s="12" t="str">
        <f>'All Running Order'!BY37</f>
        <v/>
      </c>
      <c r="CA37" s="12" t="str">
        <f>'All Running Order'!BZ37</f>
        <v>-</v>
      </c>
      <c r="CB37" s="12" t="str">
        <f>'All Running Order'!CA37</f>
        <v/>
      </c>
      <c r="CC37" s="12" t="str">
        <f>'All Running Order'!CB37</f>
        <v>-</v>
      </c>
      <c r="CD37" s="12" t="str">
        <f>'All Running Order'!CC37</f>
        <v/>
      </c>
      <c r="CE37" s="12" t="str">
        <f>'All Running Order'!CD37</f>
        <v>-</v>
      </c>
      <c r="CF37" s="12" t="str">
        <f>'All Running Order'!CE37</f>
        <v/>
      </c>
      <c r="CG37" s="12" t="str">
        <f>'All Running Order'!CF37</f>
        <v>-</v>
      </c>
      <c r="CH37" s="12" t="str">
        <f>'All Running Order'!CG37</f>
        <v/>
      </c>
      <c r="CI37" s="12" t="str">
        <f>'All Running Order'!CH37</f>
        <v>-</v>
      </c>
      <c r="CJ37" s="12" t="str">
        <f>'All Running Order'!CI37</f>
        <v xml:space="preserve"> </v>
      </c>
      <c r="CK37" s="12">
        <f>'All Running Order'!CJ37</f>
        <v>10</v>
      </c>
      <c r="CL37" s="12">
        <f>'All Running Order'!CK37</f>
        <v>4</v>
      </c>
      <c r="CM37" s="12" t="str">
        <f>'All Running Order'!CL37</f>
        <v>2</v>
      </c>
      <c r="CN37" s="12">
        <f>'All Running Order'!CM37</f>
        <v>4</v>
      </c>
      <c r="CO37" s="12" t="str">
        <f>'All Running Order'!CN37</f>
        <v xml:space="preserve"> </v>
      </c>
    </row>
    <row r="38" spans="1:93" s="3" customFormat="1" x14ac:dyDescent="0.2">
      <c r="A38" s="3" t="str">
        <f t="shared" si="4"/>
        <v>Rookie4</v>
      </c>
      <c r="B38" s="3" t="str">
        <f>IF(N38=Constants!$D$2,CONCATENATE(N38,BT38),IF(N38=Constants!$D$3,CONCATENATE(N38,CB38),""))</f>
        <v>National20</v>
      </c>
      <c r="C38" s="12">
        <f>'All Running Order'!B38</f>
        <v>36</v>
      </c>
      <c r="D38" s="21" t="str">
        <f>'All Running Order'!C38</f>
        <v>Keith Parker</v>
      </c>
      <c r="E38" s="21">
        <f>'All Running Order'!D38</f>
        <v>0</v>
      </c>
      <c r="F38" s="21" t="str">
        <f>'All Running Order'!E38</f>
        <v>Sherpa</v>
      </c>
      <c r="G38" s="12">
        <f>'All Running Order'!F38</f>
        <v>1335</v>
      </c>
      <c r="H38" s="12" t="str">
        <f>'All Running Order'!G38</f>
        <v>Live</v>
      </c>
      <c r="I38" s="12">
        <f>'All Running Order'!H38</f>
        <v>0</v>
      </c>
      <c r="J38" s="12">
        <f>'All Running Order'!I38</f>
        <v>0</v>
      </c>
      <c r="K38" s="12">
        <f>'All Running Order'!J38</f>
        <v>0</v>
      </c>
      <c r="L38" s="12"/>
      <c r="M38" s="12">
        <f>'All Running Order'!L38</f>
        <v>0</v>
      </c>
      <c r="N38" s="12" t="str">
        <f>'All Running Order'!M38</f>
        <v>National</v>
      </c>
      <c r="O38" s="12" t="str">
        <f>'All Running Order'!N38</f>
        <v>Rookie</v>
      </c>
      <c r="P38" s="12">
        <f>'All Running Order'!O38</f>
        <v>6</v>
      </c>
      <c r="Q38" s="12">
        <f>'All Running Order'!P38</f>
        <v>9</v>
      </c>
      <c r="R38" s="12">
        <f>'All Running Order'!Q38</f>
        <v>7</v>
      </c>
      <c r="S38" s="12">
        <f>'All Running Order'!R38</f>
        <v>5</v>
      </c>
      <c r="T38" s="12">
        <f>'All Running Order'!S38</f>
        <v>8</v>
      </c>
      <c r="U38" s="12">
        <f>'All Running Order'!T38</f>
        <v>9</v>
      </c>
      <c r="V38" s="12">
        <f>'All Running Order'!U38</f>
        <v>4</v>
      </c>
      <c r="W38" s="12">
        <f>'All Running Order'!V38</f>
        <v>7</v>
      </c>
      <c r="X38" s="12">
        <f>'All Running Order'!W38</f>
        <v>0</v>
      </c>
      <c r="Y38" s="12">
        <f>'All Running Order'!X38</f>
        <v>0</v>
      </c>
      <c r="Z38" s="12">
        <f>'All Running Order'!Y38</f>
        <v>55</v>
      </c>
      <c r="AA38" s="12">
        <f>'All Running Order'!Z38</f>
        <v>6</v>
      </c>
      <c r="AB38" s="12">
        <f>'All Running Order'!AA38</f>
        <v>4</v>
      </c>
      <c r="AC38" s="12">
        <f>'All Running Order'!AB38</f>
        <v>4</v>
      </c>
      <c r="AD38" s="12">
        <f>'All Running Order'!AC38</f>
        <v>7</v>
      </c>
      <c r="AE38" s="12">
        <f>'All Running Order'!AD38</f>
        <v>6</v>
      </c>
      <c r="AF38" s="12">
        <f>'All Running Order'!AE38</f>
        <v>6</v>
      </c>
      <c r="AG38" s="12">
        <f>'All Running Order'!AF38</f>
        <v>4</v>
      </c>
      <c r="AH38" s="12">
        <f>'All Running Order'!AG38</f>
        <v>6</v>
      </c>
      <c r="AI38" s="12">
        <f>'All Running Order'!AH38</f>
        <v>0</v>
      </c>
      <c r="AJ38" s="12">
        <f>'All Running Order'!AI38</f>
        <v>0</v>
      </c>
      <c r="AK38" s="12">
        <f>'All Running Order'!AJ38</f>
        <v>43</v>
      </c>
      <c r="AL38" s="12">
        <f>'All Running Order'!AK38</f>
        <v>98</v>
      </c>
      <c r="AM38" s="12">
        <f>'All Running Order'!AL38</f>
        <v>6</v>
      </c>
      <c r="AN38" s="12">
        <f>'All Running Order'!AM38</f>
        <v>4</v>
      </c>
      <c r="AO38" s="12">
        <f>'All Running Order'!AN38</f>
        <v>6</v>
      </c>
      <c r="AP38" s="12">
        <f>'All Running Order'!AO38</f>
        <v>7</v>
      </c>
      <c r="AQ38" s="12">
        <f>'All Running Order'!AP38</f>
        <v>8</v>
      </c>
      <c r="AR38" s="12">
        <f>'All Running Order'!AQ38</f>
        <v>6</v>
      </c>
      <c r="AS38" s="12">
        <f>'All Running Order'!AR38</f>
        <v>4</v>
      </c>
      <c r="AT38" s="12">
        <f>'All Running Order'!AS38</f>
        <v>6</v>
      </c>
      <c r="AU38" s="12">
        <f>'All Running Order'!AT38</f>
        <v>0</v>
      </c>
      <c r="AV38" s="12">
        <f>'All Running Order'!AU38</f>
        <v>0</v>
      </c>
      <c r="AW38" s="12">
        <f>'All Running Order'!AV38</f>
        <v>47</v>
      </c>
      <c r="AX38" s="12">
        <f>'All Running Order'!AW38</f>
        <v>145</v>
      </c>
      <c r="AY38" s="12">
        <f>'All Running Order'!AX38</f>
        <v>0</v>
      </c>
      <c r="AZ38" s="12">
        <f>'All Running Order'!AY38</f>
        <v>0</v>
      </c>
      <c r="BA38" s="12">
        <f>'All Running Order'!AZ38</f>
        <v>0</v>
      </c>
      <c r="BB38" s="12">
        <f>'All Running Order'!BA38</f>
        <v>0</v>
      </c>
      <c r="BC38" s="12">
        <f>'All Running Order'!BB38</f>
        <v>0</v>
      </c>
      <c r="BD38" s="12">
        <f>'All Running Order'!BC38</f>
        <v>0</v>
      </c>
      <c r="BE38" s="12">
        <f>'All Running Order'!BD38</f>
        <v>0</v>
      </c>
      <c r="BF38" s="12">
        <f>'All Running Order'!BE38</f>
        <v>0</v>
      </c>
      <c r="BG38" s="12">
        <f>'All Running Order'!BF38</f>
        <v>0</v>
      </c>
      <c r="BH38" s="12">
        <f>'All Running Order'!BG38</f>
        <v>0</v>
      </c>
      <c r="BI38" s="12">
        <f>'All Running Order'!BH38</f>
        <v>0</v>
      </c>
      <c r="BJ38" s="12">
        <f>'All Running Order'!BI38</f>
        <v>145</v>
      </c>
      <c r="BK38" s="12">
        <f>'All Running Order'!BJ38</f>
        <v>28</v>
      </c>
      <c r="BL38" s="12">
        <f>'All Running Order'!BK38</f>
        <v>26</v>
      </c>
      <c r="BM38" s="12">
        <f>'All Running Order'!BL38</f>
        <v>26</v>
      </c>
      <c r="BN38" s="12">
        <f>'All Running Order'!BM38</f>
        <v>26</v>
      </c>
      <c r="BO38" s="12">
        <f>'All Running Order'!BN38</f>
        <v>28</v>
      </c>
      <c r="BP38" s="12">
        <f>'All Running Order'!BO38</f>
        <v>26</v>
      </c>
      <c r="BQ38" s="12">
        <f>'All Running Order'!BP38</f>
        <v>26</v>
      </c>
      <c r="BR38" s="12">
        <f>'All Running Order'!BQ38</f>
        <v>26</v>
      </c>
      <c r="BS38" s="12">
        <f>'All Running Order'!BR38</f>
        <v>26</v>
      </c>
      <c r="BT38" s="12">
        <f>'All Running Order'!BS38</f>
        <v>20</v>
      </c>
      <c r="BU38" s="12" t="str">
        <f>'All Running Order'!BT38</f>
        <v>-</v>
      </c>
      <c r="BV38" s="12" t="str">
        <f>'All Running Order'!BU38</f>
        <v/>
      </c>
      <c r="BW38" s="12" t="str">
        <f>'All Running Order'!BV38</f>
        <v>-</v>
      </c>
      <c r="BX38" s="12" t="str">
        <f>'All Running Order'!BW38</f>
        <v/>
      </c>
      <c r="BY38" s="12">
        <f>'All Running Order'!BX38</f>
        <v>26</v>
      </c>
      <c r="BZ38" s="12">
        <f>'All Running Order'!BY38</f>
        <v>4</v>
      </c>
      <c r="CA38" s="12" t="str">
        <f>'All Running Order'!BZ38</f>
        <v>-</v>
      </c>
      <c r="CB38" s="12" t="str">
        <f>'All Running Order'!CA38</f>
        <v/>
      </c>
      <c r="CC38" s="12" t="str">
        <f>'All Running Order'!CB38</f>
        <v>-</v>
      </c>
      <c r="CD38" s="12" t="str">
        <f>'All Running Order'!CC38</f>
        <v/>
      </c>
      <c r="CE38" s="12" t="str">
        <f>'All Running Order'!CD38</f>
        <v>-</v>
      </c>
      <c r="CF38" s="12" t="str">
        <f>'All Running Order'!CE38</f>
        <v/>
      </c>
      <c r="CG38" s="12" t="str">
        <f>'All Running Order'!CF38</f>
        <v>-</v>
      </c>
      <c r="CH38" s="12" t="str">
        <f>'All Running Order'!CG38</f>
        <v/>
      </c>
      <c r="CI38" s="12" t="str">
        <f>'All Running Order'!CH38</f>
        <v>-</v>
      </c>
      <c r="CJ38" s="12" t="str">
        <f>'All Running Order'!CI38</f>
        <v xml:space="preserve"> </v>
      </c>
      <c r="CK38" s="12">
        <f>'All Running Order'!CJ38</f>
        <v>26</v>
      </c>
      <c r="CL38" s="12">
        <f>'All Running Order'!CK38</f>
        <v>14</v>
      </c>
      <c r="CM38" s="12" t="str">
        <f>'All Running Order'!CL38</f>
        <v>4</v>
      </c>
      <c r="CN38" s="12">
        <f>'All Running Order'!CM38</f>
        <v>14</v>
      </c>
      <c r="CO38" s="12" t="str">
        <f>'All Running Order'!CN38</f>
        <v xml:space="preserve"> </v>
      </c>
    </row>
    <row r="39" spans="1:93" s="3" customFormat="1" x14ac:dyDescent="0.2">
      <c r="A39" s="3" t="str">
        <f t="shared" si="4"/>
        <v>Club-N4</v>
      </c>
      <c r="B39" s="3" t="str">
        <f>IF(N39=Constants!$D$2,CONCATENATE(N39,BT39),IF(N39=Constants!$D$3,CONCATENATE(N39,CB39),""))</f>
        <v>Clubman10</v>
      </c>
      <c r="C39" s="12">
        <f>'All Running Order'!B39</f>
        <v>37</v>
      </c>
      <c r="D39" s="21" t="str">
        <f>'All Running Order'!C39</f>
        <v>Paul Albutt</v>
      </c>
      <c r="E39" s="21">
        <f>'All Running Order'!D39</f>
        <v>0</v>
      </c>
      <c r="F39" s="21" t="str">
        <f>'All Running Order'!E39</f>
        <v>CAP</v>
      </c>
      <c r="G39" s="12">
        <f>'All Running Order'!F39</f>
        <v>1600</v>
      </c>
      <c r="H39" s="12" t="str">
        <f>'All Running Order'!G39</f>
        <v>Live</v>
      </c>
      <c r="I39" s="12">
        <f>'All Running Order'!H39</f>
        <v>0</v>
      </c>
      <c r="J39" s="12">
        <f>'All Running Order'!I39</f>
        <v>0</v>
      </c>
      <c r="K39" s="12">
        <f>'All Running Order'!J39</f>
        <v>0</v>
      </c>
      <c r="L39" s="12"/>
      <c r="M39" s="12">
        <f>'All Running Order'!L39</f>
        <v>0</v>
      </c>
      <c r="N39" s="12" t="str">
        <f>'All Running Order'!M39</f>
        <v>Clubman</v>
      </c>
      <c r="O39" s="12" t="str">
        <f>'All Running Order'!N39</f>
        <v>Club-N</v>
      </c>
      <c r="P39" s="12">
        <f>'All Running Order'!O39</f>
        <v>6</v>
      </c>
      <c r="Q39" s="12">
        <f>'All Running Order'!P39</f>
        <v>9</v>
      </c>
      <c r="R39" s="12">
        <f>'All Running Order'!Q39</f>
        <v>8</v>
      </c>
      <c r="S39" s="12">
        <f>'All Running Order'!R39</f>
        <v>6</v>
      </c>
      <c r="T39" s="12">
        <f>'All Running Order'!S39</f>
        <v>8</v>
      </c>
      <c r="U39" s="12">
        <f>'All Running Order'!T39</f>
        <v>7</v>
      </c>
      <c r="V39" s="12">
        <f>'All Running Order'!U39</f>
        <v>6</v>
      </c>
      <c r="W39" s="12">
        <f>'All Running Order'!V39</f>
        <v>7</v>
      </c>
      <c r="X39" s="12">
        <f>'All Running Order'!W39</f>
        <v>0</v>
      </c>
      <c r="Y39" s="12">
        <f>'All Running Order'!X39</f>
        <v>0</v>
      </c>
      <c r="Z39" s="12">
        <f>'All Running Order'!Y39</f>
        <v>57</v>
      </c>
      <c r="AA39" s="12">
        <f>'All Running Order'!Z39</f>
        <v>6</v>
      </c>
      <c r="AB39" s="12">
        <f>'All Running Order'!AA39</f>
        <v>8</v>
      </c>
      <c r="AC39" s="12">
        <f>'All Running Order'!AB39</f>
        <v>7</v>
      </c>
      <c r="AD39" s="12">
        <f>'All Running Order'!AC39</f>
        <v>7</v>
      </c>
      <c r="AE39" s="12">
        <f>'All Running Order'!AD39</f>
        <v>7</v>
      </c>
      <c r="AF39" s="12">
        <f>'All Running Order'!AE39</f>
        <v>9</v>
      </c>
      <c r="AG39" s="12">
        <f>'All Running Order'!AF39</f>
        <v>5</v>
      </c>
      <c r="AH39" s="12">
        <f>'All Running Order'!AG39</f>
        <v>7</v>
      </c>
      <c r="AI39" s="12">
        <f>'All Running Order'!AH39</f>
        <v>0</v>
      </c>
      <c r="AJ39" s="12">
        <f>'All Running Order'!AI39</f>
        <v>0</v>
      </c>
      <c r="AK39" s="12">
        <f>'All Running Order'!AJ39</f>
        <v>56</v>
      </c>
      <c r="AL39" s="12">
        <f>'All Running Order'!AK39</f>
        <v>113</v>
      </c>
      <c r="AM39" s="12">
        <f>'All Running Order'!AL39</f>
        <v>7</v>
      </c>
      <c r="AN39" s="12">
        <f>'All Running Order'!AM39</f>
        <v>4</v>
      </c>
      <c r="AO39" s="12">
        <f>'All Running Order'!AN39</f>
        <v>10</v>
      </c>
      <c r="AP39" s="12">
        <f>'All Running Order'!AO39</f>
        <v>11</v>
      </c>
      <c r="AQ39" s="12">
        <f>'All Running Order'!AP39</f>
        <v>7</v>
      </c>
      <c r="AR39" s="12">
        <f>'All Running Order'!AQ39</f>
        <v>7</v>
      </c>
      <c r="AS39" s="12">
        <f>'All Running Order'!AR39</f>
        <v>5</v>
      </c>
      <c r="AT39" s="12">
        <f>'All Running Order'!AS39</f>
        <v>6</v>
      </c>
      <c r="AU39" s="12">
        <f>'All Running Order'!AT39</f>
        <v>0</v>
      </c>
      <c r="AV39" s="12">
        <f>'All Running Order'!AU39</f>
        <v>0</v>
      </c>
      <c r="AW39" s="12">
        <f>'All Running Order'!AV39</f>
        <v>57</v>
      </c>
      <c r="AX39" s="12">
        <f>'All Running Order'!AW39</f>
        <v>170</v>
      </c>
      <c r="AY39" s="12">
        <f>'All Running Order'!AX39</f>
        <v>0</v>
      </c>
      <c r="AZ39" s="12">
        <f>'All Running Order'!AY39</f>
        <v>0</v>
      </c>
      <c r="BA39" s="12">
        <f>'All Running Order'!AZ39</f>
        <v>0</v>
      </c>
      <c r="BB39" s="12">
        <f>'All Running Order'!BA39</f>
        <v>0</v>
      </c>
      <c r="BC39" s="12">
        <f>'All Running Order'!BB39</f>
        <v>0</v>
      </c>
      <c r="BD39" s="12">
        <f>'All Running Order'!BC39</f>
        <v>0</v>
      </c>
      <c r="BE39" s="12">
        <f>'All Running Order'!BD39</f>
        <v>0</v>
      </c>
      <c r="BF39" s="12">
        <f>'All Running Order'!BE39</f>
        <v>0</v>
      </c>
      <c r="BG39" s="12">
        <f>'All Running Order'!BF39</f>
        <v>0</v>
      </c>
      <c r="BH39" s="12">
        <f>'All Running Order'!BG39</f>
        <v>0</v>
      </c>
      <c r="BI39" s="12">
        <f>'All Running Order'!BH39</f>
        <v>0</v>
      </c>
      <c r="BJ39" s="12">
        <f>'All Running Order'!BI39</f>
        <v>170</v>
      </c>
      <c r="BK39" s="12">
        <f>'All Running Order'!BJ39</f>
        <v>30</v>
      </c>
      <c r="BL39" s="12">
        <f>'All Running Order'!BK39</f>
        <v>30</v>
      </c>
      <c r="BM39" s="12">
        <f>'All Running Order'!BL39</f>
        <v>30</v>
      </c>
      <c r="BN39" s="12">
        <f>'All Running Order'!BM39</f>
        <v>30</v>
      </c>
      <c r="BO39" s="12">
        <f>'All Running Order'!BN39</f>
        <v>29</v>
      </c>
      <c r="BP39" s="12">
        <f>'All Running Order'!BO39</f>
        <v>30</v>
      </c>
      <c r="BQ39" s="12">
        <f>'All Running Order'!BP39</f>
        <v>30</v>
      </c>
      <c r="BR39" s="12">
        <f>'All Running Order'!BQ39</f>
        <v>30</v>
      </c>
      <c r="BS39" s="12" t="str">
        <f>'All Running Order'!BR39</f>
        <v>-</v>
      </c>
      <c r="BT39" s="12" t="str">
        <f>'All Running Order'!BS39</f>
        <v/>
      </c>
      <c r="BU39" s="12" t="str">
        <f>'All Running Order'!BT39</f>
        <v>-</v>
      </c>
      <c r="BV39" s="12" t="str">
        <f>'All Running Order'!BU39</f>
        <v/>
      </c>
      <c r="BW39" s="12" t="str">
        <f>'All Running Order'!BV39</f>
        <v>-</v>
      </c>
      <c r="BX39" s="12" t="str">
        <f>'All Running Order'!BW39</f>
        <v/>
      </c>
      <c r="BY39" s="12" t="str">
        <f>'All Running Order'!BX39</f>
        <v>-</v>
      </c>
      <c r="BZ39" s="12" t="str">
        <f>'All Running Order'!BY39</f>
        <v/>
      </c>
      <c r="CA39" s="12">
        <f>'All Running Order'!BZ39</f>
        <v>30</v>
      </c>
      <c r="CB39" s="12">
        <f>'All Running Order'!CA39</f>
        <v>10</v>
      </c>
      <c r="CC39" s="12" t="str">
        <f>'All Running Order'!CB39</f>
        <v>-</v>
      </c>
      <c r="CD39" s="12" t="str">
        <f>'All Running Order'!CC39</f>
        <v/>
      </c>
      <c r="CE39" s="12" t="str">
        <f>'All Running Order'!CD39</f>
        <v>-</v>
      </c>
      <c r="CF39" s="12" t="str">
        <f>'All Running Order'!CE39</f>
        <v/>
      </c>
      <c r="CG39" s="12">
        <f>'All Running Order'!CF39</f>
        <v>30</v>
      </c>
      <c r="CH39" s="12">
        <f>'All Running Order'!CG39</f>
        <v>4</v>
      </c>
      <c r="CI39" s="12" t="str">
        <f>'All Running Order'!CH39</f>
        <v>-</v>
      </c>
      <c r="CJ39" s="12" t="str">
        <f>'All Running Order'!CI39</f>
        <v xml:space="preserve"> </v>
      </c>
      <c r="CK39" s="12">
        <f>'All Running Order'!CJ39</f>
        <v>30</v>
      </c>
      <c r="CL39" s="12">
        <f>'All Running Order'!CK39</f>
        <v>18</v>
      </c>
      <c r="CM39" s="12" t="str">
        <f>'All Running Order'!CL39</f>
        <v>4</v>
      </c>
      <c r="CN39" s="12">
        <f>'All Running Order'!CM39</f>
        <v>18</v>
      </c>
      <c r="CO39" s="12" t="str">
        <f>'All Running Order'!CN39</f>
        <v xml:space="preserve"> </v>
      </c>
    </row>
    <row r="40" spans="1:93" s="3" customFormat="1" x14ac:dyDescent="0.2">
      <c r="A40" s="3" t="str">
        <f t="shared" si="4"/>
        <v>0</v>
      </c>
      <c r="B40" s="3" t="str">
        <f>IF(N40=Constants!$D$2,CONCATENATE(N40,BT40),IF(N40=Constants!$D$3,CONCATENATE(N40,CB40),""))</f>
        <v/>
      </c>
      <c r="C40" s="12">
        <f>'All Running Order'!B40</f>
        <v>38</v>
      </c>
      <c r="D40" s="21">
        <f>'All Running Order'!C40</f>
        <v>0</v>
      </c>
      <c r="E40" s="21">
        <f>'All Running Order'!D40</f>
        <v>0</v>
      </c>
      <c r="F40" s="21">
        <f>'All Running Order'!E40</f>
        <v>0</v>
      </c>
      <c r="G40" s="12">
        <f>'All Running Order'!F40</f>
        <v>0</v>
      </c>
      <c r="H40" s="12">
        <f>'All Running Order'!G40</f>
        <v>0</v>
      </c>
      <c r="I40" s="12">
        <f>'All Running Order'!H40</f>
        <v>0</v>
      </c>
      <c r="J40" s="12">
        <f>'All Running Order'!I40</f>
        <v>0</v>
      </c>
      <c r="K40" s="12">
        <f>'All Running Order'!J40</f>
        <v>0</v>
      </c>
      <c r="L40" s="12"/>
      <c r="M40" s="12">
        <f>'All Running Order'!L40</f>
        <v>0</v>
      </c>
      <c r="N40" s="12">
        <f>'All Running Order'!M40</f>
        <v>0</v>
      </c>
      <c r="O40" s="12">
        <f>'All Running Order'!N40</f>
        <v>0</v>
      </c>
      <c r="P40" s="12">
        <f>'All Running Order'!O40</f>
        <v>0</v>
      </c>
      <c r="Q40" s="12">
        <f>'All Running Order'!P40</f>
        <v>0</v>
      </c>
      <c r="R40" s="12">
        <f>'All Running Order'!Q40</f>
        <v>0</v>
      </c>
      <c r="S40" s="12">
        <f>'All Running Order'!R40</f>
        <v>0</v>
      </c>
      <c r="T40" s="12">
        <f>'All Running Order'!S40</f>
        <v>0</v>
      </c>
      <c r="U40" s="12">
        <f>'All Running Order'!T40</f>
        <v>0</v>
      </c>
      <c r="V40" s="12">
        <f>'All Running Order'!U40</f>
        <v>0</v>
      </c>
      <c r="W40" s="12">
        <f>'All Running Order'!V40</f>
        <v>0</v>
      </c>
      <c r="X40" s="12">
        <f>'All Running Order'!W40</f>
        <v>0</v>
      </c>
      <c r="Y40" s="12">
        <f>'All Running Order'!X40</f>
        <v>0</v>
      </c>
      <c r="Z40" s="12">
        <f>'All Running Order'!Y40</f>
        <v>1000</v>
      </c>
      <c r="AA40" s="12">
        <f>'All Running Order'!Z40</f>
        <v>0</v>
      </c>
      <c r="AB40" s="12">
        <f>'All Running Order'!AA40</f>
        <v>0</v>
      </c>
      <c r="AC40" s="12">
        <f>'All Running Order'!AB40</f>
        <v>0</v>
      </c>
      <c r="AD40" s="12">
        <f>'All Running Order'!AC40</f>
        <v>0</v>
      </c>
      <c r="AE40" s="12">
        <f>'All Running Order'!AD40</f>
        <v>0</v>
      </c>
      <c r="AF40" s="12">
        <f>'All Running Order'!AE40</f>
        <v>0</v>
      </c>
      <c r="AG40" s="12">
        <f>'All Running Order'!AF40</f>
        <v>0</v>
      </c>
      <c r="AH40" s="12">
        <f>'All Running Order'!AG40</f>
        <v>0</v>
      </c>
      <c r="AI40" s="12">
        <f>'All Running Order'!AH40</f>
        <v>0</v>
      </c>
      <c r="AJ40" s="12">
        <f>'All Running Order'!AI40</f>
        <v>0</v>
      </c>
      <c r="AK40" s="12">
        <f>'All Running Order'!AJ40</f>
        <v>0</v>
      </c>
      <c r="AL40" s="12">
        <f>'All Running Order'!AK40</f>
        <v>1000</v>
      </c>
      <c r="AM40" s="12">
        <f>'All Running Order'!AL40</f>
        <v>0</v>
      </c>
      <c r="AN40" s="12">
        <f>'All Running Order'!AM40</f>
        <v>0</v>
      </c>
      <c r="AO40" s="12">
        <f>'All Running Order'!AN40</f>
        <v>0</v>
      </c>
      <c r="AP40" s="12">
        <f>'All Running Order'!AO40</f>
        <v>0</v>
      </c>
      <c r="AQ40" s="12">
        <f>'All Running Order'!AP40</f>
        <v>0</v>
      </c>
      <c r="AR40" s="12">
        <f>'All Running Order'!AQ40</f>
        <v>0</v>
      </c>
      <c r="AS40" s="12">
        <f>'All Running Order'!AR40</f>
        <v>0</v>
      </c>
      <c r="AT40" s="12">
        <f>'All Running Order'!AS40</f>
        <v>0</v>
      </c>
      <c r="AU40" s="12">
        <f>'All Running Order'!AT40</f>
        <v>0</v>
      </c>
      <c r="AV40" s="12">
        <f>'All Running Order'!AU40</f>
        <v>0</v>
      </c>
      <c r="AW40" s="12">
        <f>'All Running Order'!AV40</f>
        <v>0</v>
      </c>
      <c r="AX40" s="12">
        <f>'All Running Order'!AW40</f>
        <v>1000</v>
      </c>
      <c r="AY40" s="12">
        <f>'All Running Order'!AX40</f>
        <v>0</v>
      </c>
      <c r="AZ40" s="12">
        <f>'All Running Order'!AY40</f>
        <v>0</v>
      </c>
      <c r="BA40" s="12">
        <f>'All Running Order'!AZ40</f>
        <v>0</v>
      </c>
      <c r="BB40" s="12">
        <f>'All Running Order'!BA40</f>
        <v>0</v>
      </c>
      <c r="BC40" s="12">
        <f>'All Running Order'!BB40</f>
        <v>0</v>
      </c>
      <c r="BD40" s="12">
        <f>'All Running Order'!BC40</f>
        <v>0</v>
      </c>
      <c r="BE40" s="12">
        <f>'All Running Order'!BD40</f>
        <v>0</v>
      </c>
      <c r="BF40" s="12">
        <f>'All Running Order'!BE40</f>
        <v>0</v>
      </c>
      <c r="BG40" s="12">
        <f>'All Running Order'!BF40</f>
        <v>0</v>
      </c>
      <c r="BH40" s="12">
        <f>'All Running Order'!BG40</f>
        <v>0</v>
      </c>
      <c r="BI40" s="12">
        <f>'All Running Order'!BH40</f>
        <v>0</v>
      </c>
      <c r="BJ40" s="12">
        <f>'All Running Order'!BI40</f>
        <v>1000</v>
      </c>
      <c r="BK40" s="12">
        <f>'All Running Order'!BJ40</f>
        <v>32</v>
      </c>
      <c r="BL40" s="12">
        <f>'All Running Order'!BK40</f>
        <v>31</v>
      </c>
      <c r="BM40" s="12">
        <f>'All Running Order'!BL40</f>
        <v>32</v>
      </c>
      <c r="BN40" s="12">
        <f>'All Running Order'!BM40</f>
        <v>32</v>
      </c>
      <c r="BO40" s="12">
        <f>'All Running Order'!BN40</f>
        <v>31</v>
      </c>
      <c r="BP40" s="12">
        <f>'All Running Order'!BO40</f>
        <v>31</v>
      </c>
      <c r="BQ40" s="12">
        <f>'All Running Order'!BP40</f>
        <v>31</v>
      </c>
      <c r="BR40" s="12">
        <f>'All Running Order'!BQ40</f>
        <v>31</v>
      </c>
      <c r="BS40" s="12" t="str">
        <f>'All Running Order'!BR40</f>
        <v>-</v>
      </c>
      <c r="BT40" s="12" t="str">
        <f>'All Running Order'!BS40</f>
        <v/>
      </c>
      <c r="BU40" s="12" t="str">
        <f>'All Running Order'!BT40</f>
        <v>-</v>
      </c>
      <c r="BV40" s="12" t="str">
        <f>'All Running Order'!BU40</f>
        <v/>
      </c>
      <c r="BW40" s="12" t="str">
        <f>'All Running Order'!BV40</f>
        <v>-</v>
      </c>
      <c r="BX40" s="12" t="str">
        <f>'All Running Order'!BW40</f>
        <v/>
      </c>
      <c r="BY40" s="12" t="str">
        <f>'All Running Order'!BX40</f>
        <v>-</v>
      </c>
      <c r="BZ40" s="12" t="str">
        <f>'All Running Order'!BY40</f>
        <v/>
      </c>
      <c r="CA40" s="12" t="str">
        <f>'All Running Order'!BZ40</f>
        <v>-</v>
      </c>
      <c r="CB40" s="12" t="str">
        <f>'All Running Order'!CA40</f>
        <v/>
      </c>
      <c r="CC40" s="12" t="str">
        <f>'All Running Order'!CB40</f>
        <v>-</v>
      </c>
      <c r="CD40" s="12" t="str">
        <f>'All Running Order'!CC40</f>
        <v/>
      </c>
      <c r="CE40" s="12" t="str">
        <f>'All Running Order'!CD40</f>
        <v>-</v>
      </c>
      <c r="CF40" s="12" t="str">
        <f>'All Running Order'!CE40</f>
        <v/>
      </c>
      <c r="CG40" s="12" t="str">
        <f>'All Running Order'!CF40</f>
        <v>-</v>
      </c>
      <c r="CH40" s="12" t="str">
        <f>'All Running Order'!CG40</f>
        <v/>
      </c>
      <c r="CI40" s="12" t="str">
        <f>'All Running Order'!CH40</f>
        <v>-</v>
      </c>
      <c r="CJ40" s="12" t="str">
        <f>'All Running Order'!CI40</f>
        <v xml:space="preserve"> </v>
      </c>
      <c r="CK40" s="12" t="str">
        <f>'All Running Order'!CJ40</f>
        <v>-</v>
      </c>
      <c r="CL40" s="12" t="str">
        <f>'All Running Order'!CK40</f>
        <v xml:space="preserve"> </v>
      </c>
      <c r="CM40" s="12" t="str">
        <f>'All Running Order'!CL40</f>
        <v/>
      </c>
      <c r="CN40" s="12" t="str">
        <f>'All Running Order'!CM40</f>
        <v xml:space="preserve"> </v>
      </c>
      <c r="CO40" s="12" t="str">
        <f>'All Running Order'!CN40</f>
        <v xml:space="preserve"> </v>
      </c>
    </row>
    <row r="41" spans="1:93" s="3" customFormat="1" x14ac:dyDescent="0.2">
      <c r="A41" s="3" t="str">
        <f t="shared" si="4"/>
        <v>0</v>
      </c>
      <c r="B41" s="3" t="str">
        <f>IF(N41=Constants!$D$2,CONCATENATE(N41,BT41),IF(N41=Constants!$D$3,CONCATENATE(N41,CB41),""))</f>
        <v/>
      </c>
      <c r="C41" s="12">
        <f>'All Running Order'!B41</f>
        <v>39</v>
      </c>
      <c r="D41" s="21">
        <f>'All Running Order'!C41</f>
        <v>0</v>
      </c>
      <c r="E41" s="21">
        <f>'All Running Order'!D41</f>
        <v>0</v>
      </c>
      <c r="F41" s="21">
        <f>'All Running Order'!E41</f>
        <v>0</v>
      </c>
      <c r="G41" s="12">
        <f>'All Running Order'!F41</f>
        <v>0</v>
      </c>
      <c r="H41" s="12">
        <f>'All Running Order'!G41</f>
        <v>0</v>
      </c>
      <c r="I41" s="12">
        <f>'All Running Order'!H41</f>
        <v>0</v>
      </c>
      <c r="J41" s="12">
        <f>'All Running Order'!I41</f>
        <v>0</v>
      </c>
      <c r="K41" s="12">
        <f>'All Running Order'!J41</f>
        <v>0</v>
      </c>
      <c r="L41" s="12"/>
      <c r="M41" s="12">
        <f>'All Running Order'!L41</f>
        <v>0</v>
      </c>
      <c r="N41" s="12">
        <f>'All Running Order'!M41</f>
        <v>0</v>
      </c>
      <c r="O41" s="12">
        <f>'All Running Order'!N41</f>
        <v>0</v>
      </c>
      <c r="P41" s="12">
        <f>'All Running Order'!O41</f>
        <v>0</v>
      </c>
      <c r="Q41" s="12">
        <f>'All Running Order'!P41</f>
        <v>0</v>
      </c>
      <c r="R41" s="12">
        <f>'All Running Order'!Q41</f>
        <v>0</v>
      </c>
      <c r="S41" s="12">
        <f>'All Running Order'!R41</f>
        <v>0</v>
      </c>
      <c r="T41" s="12">
        <f>'All Running Order'!S41</f>
        <v>0</v>
      </c>
      <c r="U41" s="12">
        <f>'All Running Order'!T41</f>
        <v>0</v>
      </c>
      <c r="V41" s="12">
        <f>'All Running Order'!U41</f>
        <v>0</v>
      </c>
      <c r="W41" s="12">
        <f>'All Running Order'!V41</f>
        <v>0</v>
      </c>
      <c r="X41" s="12">
        <f>'All Running Order'!W41</f>
        <v>0</v>
      </c>
      <c r="Y41" s="12">
        <f>'All Running Order'!X41</f>
        <v>0</v>
      </c>
      <c r="Z41" s="12">
        <f>'All Running Order'!Y41</f>
        <v>1000</v>
      </c>
      <c r="AA41" s="12">
        <f>'All Running Order'!Z41</f>
        <v>0</v>
      </c>
      <c r="AB41" s="12">
        <f>'All Running Order'!AA41</f>
        <v>0</v>
      </c>
      <c r="AC41" s="12">
        <f>'All Running Order'!AB41</f>
        <v>0</v>
      </c>
      <c r="AD41" s="12">
        <f>'All Running Order'!AC41</f>
        <v>0</v>
      </c>
      <c r="AE41" s="12">
        <f>'All Running Order'!AD41</f>
        <v>0</v>
      </c>
      <c r="AF41" s="12">
        <f>'All Running Order'!AE41</f>
        <v>0</v>
      </c>
      <c r="AG41" s="12">
        <f>'All Running Order'!AF41</f>
        <v>0</v>
      </c>
      <c r="AH41" s="12">
        <f>'All Running Order'!AG41</f>
        <v>0</v>
      </c>
      <c r="AI41" s="12">
        <f>'All Running Order'!AH41</f>
        <v>0</v>
      </c>
      <c r="AJ41" s="12">
        <f>'All Running Order'!AI41</f>
        <v>0</v>
      </c>
      <c r="AK41" s="12">
        <f>'All Running Order'!AJ41</f>
        <v>0</v>
      </c>
      <c r="AL41" s="12">
        <f>'All Running Order'!AK41</f>
        <v>1000</v>
      </c>
      <c r="AM41" s="12">
        <f>'All Running Order'!AL41</f>
        <v>0</v>
      </c>
      <c r="AN41" s="12">
        <f>'All Running Order'!AM41</f>
        <v>0</v>
      </c>
      <c r="AO41" s="12">
        <f>'All Running Order'!AN41</f>
        <v>0</v>
      </c>
      <c r="AP41" s="12">
        <f>'All Running Order'!AO41</f>
        <v>0</v>
      </c>
      <c r="AQ41" s="12">
        <f>'All Running Order'!AP41</f>
        <v>0</v>
      </c>
      <c r="AR41" s="12">
        <f>'All Running Order'!AQ41</f>
        <v>0</v>
      </c>
      <c r="AS41" s="12">
        <f>'All Running Order'!AR41</f>
        <v>0</v>
      </c>
      <c r="AT41" s="12">
        <f>'All Running Order'!AS41</f>
        <v>0</v>
      </c>
      <c r="AU41" s="12">
        <f>'All Running Order'!AT41</f>
        <v>0</v>
      </c>
      <c r="AV41" s="12">
        <f>'All Running Order'!AU41</f>
        <v>0</v>
      </c>
      <c r="AW41" s="12">
        <f>'All Running Order'!AV41</f>
        <v>0</v>
      </c>
      <c r="AX41" s="12">
        <f>'All Running Order'!AW41</f>
        <v>1000</v>
      </c>
      <c r="AY41" s="12">
        <f>'All Running Order'!AX41</f>
        <v>0</v>
      </c>
      <c r="AZ41" s="12">
        <f>'All Running Order'!AY41</f>
        <v>0</v>
      </c>
      <c r="BA41" s="12">
        <f>'All Running Order'!AZ41</f>
        <v>0</v>
      </c>
      <c r="BB41" s="12">
        <f>'All Running Order'!BA41</f>
        <v>0</v>
      </c>
      <c r="BC41" s="12">
        <f>'All Running Order'!BB41</f>
        <v>0</v>
      </c>
      <c r="BD41" s="12">
        <f>'All Running Order'!BC41</f>
        <v>0</v>
      </c>
      <c r="BE41" s="12">
        <f>'All Running Order'!BD41</f>
        <v>0</v>
      </c>
      <c r="BF41" s="12">
        <f>'All Running Order'!BE41</f>
        <v>0</v>
      </c>
      <c r="BG41" s="12">
        <f>'All Running Order'!BF41</f>
        <v>0</v>
      </c>
      <c r="BH41" s="12">
        <f>'All Running Order'!BG41</f>
        <v>0</v>
      </c>
      <c r="BI41" s="12">
        <f>'All Running Order'!BH41</f>
        <v>0</v>
      </c>
      <c r="BJ41" s="12">
        <f>'All Running Order'!BI41</f>
        <v>1000</v>
      </c>
      <c r="BK41" s="12">
        <f>'All Running Order'!BJ41</f>
        <v>32</v>
      </c>
      <c r="BL41" s="12">
        <f>'All Running Order'!BK41</f>
        <v>31</v>
      </c>
      <c r="BM41" s="12">
        <f>'All Running Order'!BL41</f>
        <v>32</v>
      </c>
      <c r="BN41" s="12">
        <f>'All Running Order'!BM41</f>
        <v>32</v>
      </c>
      <c r="BO41" s="12">
        <f>'All Running Order'!BN41</f>
        <v>31</v>
      </c>
      <c r="BP41" s="12">
        <f>'All Running Order'!BO41</f>
        <v>31</v>
      </c>
      <c r="BQ41" s="12">
        <f>'All Running Order'!BP41</f>
        <v>31</v>
      </c>
      <c r="BR41" s="12">
        <f>'All Running Order'!BQ41</f>
        <v>31</v>
      </c>
      <c r="BS41" s="12" t="str">
        <f>'All Running Order'!BR41</f>
        <v>-</v>
      </c>
      <c r="BT41" s="12" t="str">
        <f>'All Running Order'!BS41</f>
        <v/>
      </c>
      <c r="BU41" s="12" t="str">
        <f>'All Running Order'!BT41</f>
        <v>-</v>
      </c>
      <c r="BV41" s="12" t="str">
        <f>'All Running Order'!BU41</f>
        <v/>
      </c>
      <c r="BW41" s="12" t="str">
        <f>'All Running Order'!BV41</f>
        <v>-</v>
      </c>
      <c r="BX41" s="12" t="str">
        <f>'All Running Order'!BW41</f>
        <v/>
      </c>
      <c r="BY41" s="12" t="str">
        <f>'All Running Order'!BX41</f>
        <v>-</v>
      </c>
      <c r="BZ41" s="12" t="str">
        <f>'All Running Order'!BY41</f>
        <v/>
      </c>
      <c r="CA41" s="12" t="str">
        <f>'All Running Order'!BZ41</f>
        <v>-</v>
      </c>
      <c r="CB41" s="12" t="str">
        <f>'All Running Order'!CA41</f>
        <v/>
      </c>
      <c r="CC41" s="12" t="str">
        <f>'All Running Order'!CB41</f>
        <v>-</v>
      </c>
      <c r="CD41" s="12" t="str">
        <f>'All Running Order'!CC41</f>
        <v/>
      </c>
      <c r="CE41" s="12" t="str">
        <f>'All Running Order'!CD41</f>
        <v>-</v>
      </c>
      <c r="CF41" s="12" t="str">
        <f>'All Running Order'!CE41</f>
        <v/>
      </c>
      <c r="CG41" s="12" t="str">
        <f>'All Running Order'!CF41</f>
        <v>-</v>
      </c>
      <c r="CH41" s="12" t="str">
        <f>'All Running Order'!CG41</f>
        <v/>
      </c>
      <c r="CI41" s="12" t="str">
        <f>'All Running Order'!CH41</f>
        <v>-</v>
      </c>
      <c r="CJ41" s="12" t="str">
        <f>'All Running Order'!CI41</f>
        <v xml:space="preserve"> </v>
      </c>
      <c r="CK41" s="12" t="str">
        <f>'All Running Order'!CJ41</f>
        <v>-</v>
      </c>
      <c r="CL41" s="12" t="str">
        <f>'All Running Order'!CK41</f>
        <v xml:space="preserve"> </v>
      </c>
      <c r="CM41" s="12" t="str">
        <f>'All Running Order'!CL41</f>
        <v/>
      </c>
      <c r="CN41" s="12" t="str">
        <f>'All Running Order'!CM41</f>
        <v xml:space="preserve"> </v>
      </c>
      <c r="CO41" s="12" t="str">
        <f>'All Running Order'!CN41</f>
        <v xml:space="preserve"> </v>
      </c>
    </row>
    <row r="42" spans="1:93" s="3" customFormat="1" x14ac:dyDescent="0.2">
      <c r="A42" s="3" t="str">
        <f t="shared" si="4"/>
        <v>0</v>
      </c>
      <c r="B42" s="3" t="str">
        <f>IF(N42=Constants!$D$2,CONCATENATE(N42,BT42),IF(N42=Constants!$D$3,CONCATENATE(N42,CB42),""))</f>
        <v/>
      </c>
      <c r="C42" s="12">
        <f>'All Running Order'!B42</f>
        <v>40</v>
      </c>
      <c r="D42" s="21">
        <f>'All Running Order'!C42</f>
        <v>0</v>
      </c>
      <c r="E42" s="21">
        <f>'All Running Order'!D42</f>
        <v>0</v>
      </c>
      <c r="F42" s="21">
        <f>'All Running Order'!E42</f>
        <v>0</v>
      </c>
      <c r="G42" s="12">
        <f>'All Running Order'!F42</f>
        <v>0</v>
      </c>
      <c r="H42" s="12">
        <f>'All Running Order'!G42</f>
        <v>0</v>
      </c>
      <c r="I42" s="12">
        <f>'All Running Order'!H42</f>
        <v>0</v>
      </c>
      <c r="J42" s="12">
        <f>'All Running Order'!I42</f>
        <v>0</v>
      </c>
      <c r="K42" s="12">
        <f>'All Running Order'!J42</f>
        <v>0</v>
      </c>
      <c r="L42" s="12"/>
      <c r="M42" s="12">
        <f>'All Running Order'!L42</f>
        <v>0</v>
      </c>
      <c r="N42" s="12">
        <f>'All Running Order'!M42</f>
        <v>0</v>
      </c>
      <c r="O42" s="12">
        <f>'All Running Order'!N42</f>
        <v>0</v>
      </c>
      <c r="P42" s="12">
        <f>'All Running Order'!O42</f>
        <v>0</v>
      </c>
      <c r="Q42" s="12">
        <f>'All Running Order'!P42</f>
        <v>0</v>
      </c>
      <c r="R42" s="12">
        <f>'All Running Order'!Q42</f>
        <v>0</v>
      </c>
      <c r="S42" s="12">
        <f>'All Running Order'!R42</f>
        <v>0</v>
      </c>
      <c r="T42" s="12">
        <f>'All Running Order'!S42</f>
        <v>0</v>
      </c>
      <c r="U42" s="12">
        <f>'All Running Order'!T42</f>
        <v>0</v>
      </c>
      <c r="V42" s="12">
        <f>'All Running Order'!U42</f>
        <v>0</v>
      </c>
      <c r="W42" s="12">
        <f>'All Running Order'!V42</f>
        <v>0</v>
      </c>
      <c r="X42" s="12">
        <f>'All Running Order'!W42</f>
        <v>0</v>
      </c>
      <c r="Y42" s="12">
        <f>'All Running Order'!X42</f>
        <v>0</v>
      </c>
      <c r="Z42" s="12">
        <f>'All Running Order'!Y42</f>
        <v>1000</v>
      </c>
      <c r="AA42" s="12">
        <f>'All Running Order'!Z42</f>
        <v>0</v>
      </c>
      <c r="AB42" s="12">
        <f>'All Running Order'!AA42</f>
        <v>0</v>
      </c>
      <c r="AC42" s="12">
        <f>'All Running Order'!AB42</f>
        <v>0</v>
      </c>
      <c r="AD42" s="12">
        <f>'All Running Order'!AC42</f>
        <v>0</v>
      </c>
      <c r="AE42" s="12">
        <f>'All Running Order'!AD42</f>
        <v>0</v>
      </c>
      <c r="AF42" s="12">
        <f>'All Running Order'!AE42</f>
        <v>0</v>
      </c>
      <c r="AG42" s="12">
        <f>'All Running Order'!AF42</f>
        <v>0</v>
      </c>
      <c r="AH42" s="12">
        <f>'All Running Order'!AG42</f>
        <v>0</v>
      </c>
      <c r="AI42" s="12">
        <f>'All Running Order'!AH42</f>
        <v>0</v>
      </c>
      <c r="AJ42" s="12">
        <f>'All Running Order'!AI42</f>
        <v>0</v>
      </c>
      <c r="AK42" s="12">
        <f>'All Running Order'!AJ42</f>
        <v>0</v>
      </c>
      <c r="AL42" s="12">
        <f>'All Running Order'!AK42</f>
        <v>1000</v>
      </c>
      <c r="AM42" s="12">
        <f>'All Running Order'!AL42</f>
        <v>0</v>
      </c>
      <c r="AN42" s="12">
        <f>'All Running Order'!AM42</f>
        <v>0</v>
      </c>
      <c r="AO42" s="12">
        <f>'All Running Order'!AN42</f>
        <v>0</v>
      </c>
      <c r="AP42" s="12">
        <f>'All Running Order'!AO42</f>
        <v>0</v>
      </c>
      <c r="AQ42" s="12">
        <f>'All Running Order'!AP42</f>
        <v>0</v>
      </c>
      <c r="AR42" s="12">
        <f>'All Running Order'!AQ42</f>
        <v>0</v>
      </c>
      <c r="AS42" s="12">
        <f>'All Running Order'!AR42</f>
        <v>0</v>
      </c>
      <c r="AT42" s="12">
        <f>'All Running Order'!AS42</f>
        <v>0</v>
      </c>
      <c r="AU42" s="12">
        <f>'All Running Order'!AT42</f>
        <v>0</v>
      </c>
      <c r="AV42" s="12">
        <f>'All Running Order'!AU42</f>
        <v>0</v>
      </c>
      <c r="AW42" s="12">
        <f>'All Running Order'!AV42</f>
        <v>0</v>
      </c>
      <c r="AX42" s="12">
        <f>'All Running Order'!AW42</f>
        <v>1000</v>
      </c>
      <c r="AY42" s="12">
        <f>'All Running Order'!AX42</f>
        <v>0</v>
      </c>
      <c r="AZ42" s="12">
        <f>'All Running Order'!AY42</f>
        <v>0</v>
      </c>
      <c r="BA42" s="12">
        <f>'All Running Order'!AZ42</f>
        <v>0</v>
      </c>
      <c r="BB42" s="12">
        <f>'All Running Order'!BA42</f>
        <v>0</v>
      </c>
      <c r="BC42" s="12">
        <f>'All Running Order'!BB42</f>
        <v>0</v>
      </c>
      <c r="BD42" s="12">
        <f>'All Running Order'!BC42</f>
        <v>0</v>
      </c>
      <c r="BE42" s="12">
        <f>'All Running Order'!BD42</f>
        <v>0</v>
      </c>
      <c r="BF42" s="12">
        <f>'All Running Order'!BE42</f>
        <v>0</v>
      </c>
      <c r="BG42" s="12">
        <f>'All Running Order'!BF42</f>
        <v>0</v>
      </c>
      <c r="BH42" s="12">
        <f>'All Running Order'!BG42</f>
        <v>0</v>
      </c>
      <c r="BI42" s="12">
        <f>'All Running Order'!BH42</f>
        <v>0</v>
      </c>
      <c r="BJ42" s="12">
        <f>'All Running Order'!BI42</f>
        <v>1000</v>
      </c>
      <c r="BK42" s="12">
        <f>'All Running Order'!BJ42</f>
        <v>32</v>
      </c>
      <c r="BL42" s="12">
        <f>'All Running Order'!BK42</f>
        <v>31</v>
      </c>
      <c r="BM42" s="12">
        <f>'All Running Order'!BL42</f>
        <v>32</v>
      </c>
      <c r="BN42" s="12">
        <f>'All Running Order'!BM42</f>
        <v>32</v>
      </c>
      <c r="BO42" s="12">
        <f>'All Running Order'!BN42</f>
        <v>31</v>
      </c>
      <c r="BP42" s="12">
        <f>'All Running Order'!BO42</f>
        <v>31</v>
      </c>
      <c r="BQ42" s="12">
        <f>'All Running Order'!BP42</f>
        <v>31</v>
      </c>
      <c r="BR42" s="12">
        <f>'All Running Order'!BQ42</f>
        <v>31</v>
      </c>
      <c r="BS42" s="12" t="str">
        <f>'All Running Order'!BR42</f>
        <v>-</v>
      </c>
      <c r="BT42" s="12" t="str">
        <f>'All Running Order'!BS42</f>
        <v/>
      </c>
      <c r="BU42" s="12" t="str">
        <f>'All Running Order'!BT42</f>
        <v>-</v>
      </c>
      <c r="BV42" s="12" t="str">
        <f>'All Running Order'!BU42</f>
        <v/>
      </c>
      <c r="BW42" s="12" t="str">
        <f>'All Running Order'!BV42</f>
        <v>-</v>
      </c>
      <c r="BX42" s="12" t="str">
        <f>'All Running Order'!BW42</f>
        <v/>
      </c>
      <c r="BY42" s="12" t="str">
        <f>'All Running Order'!BX42</f>
        <v>-</v>
      </c>
      <c r="BZ42" s="12" t="str">
        <f>'All Running Order'!BY42</f>
        <v/>
      </c>
      <c r="CA42" s="12" t="str">
        <f>'All Running Order'!BZ42</f>
        <v>-</v>
      </c>
      <c r="CB42" s="12" t="str">
        <f>'All Running Order'!CA42</f>
        <v/>
      </c>
      <c r="CC42" s="12" t="str">
        <f>'All Running Order'!CB42</f>
        <v>-</v>
      </c>
      <c r="CD42" s="12" t="str">
        <f>'All Running Order'!CC42</f>
        <v/>
      </c>
      <c r="CE42" s="12" t="str">
        <f>'All Running Order'!CD42</f>
        <v>-</v>
      </c>
      <c r="CF42" s="12" t="str">
        <f>'All Running Order'!CE42</f>
        <v/>
      </c>
      <c r="CG42" s="12" t="str">
        <f>'All Running Order'!CF42</f>
        <v>-</v>
      </c>
      <c r="CH42" s="12" t="str">
        <f>'All Running Order'!CG42</f>
        <v/>
      </c>
      <c r="CI42" s="12" t="str">
        <f>'All Running Order'!CH42</f>
        <v>-</v>
      </c>
      <c r="CJ42" s="12" t="str">
        <f>'All Running Order'!CI42</f>
        <v xml:space="preserve"> </v>
      </c>
      <c r="CK42" s="12" t="str">
        <f>'All Running Order'!CJ42</f>
        <v>-</v>
      </c>
      <c r="CL42" s="12" t="str">
        <f>'All Running Order'!CK42</f>
        <v xml:space="preserve"> </v>
      </c>
      <c r="CM42" s="12" t="str">
        <f>'All Running Order'!CL42</f>
        <v/>
      </c>
      <c r="CN42" s="12" t="str">
        <f>'All Running Order'!CM42</f>
        <v xml:space="preserve"> </v>
      </c>
      <c r="CO42" s="12" t="str">
        <f>'All Running Order'!CN42</f>
        <v xml:space="preserve"> </v>
      </c>
    </row>
    <row r="43" spans="1:93" s="3" customFormat="1" x14ac:dyDescent="0.2">
      <c r="A43" s="3" t="str">
        <f t="shared" si="4"/>
        <v>0</v>
      </c>
      <c r="B43" s="3" t="str">
        <f>IF(N43=Constants!$D$2,CONCATENATE(N43,BT43),IF(N43=Constants!$D$3,CONCATENATE(N43,CB43),""))</f>
        <v/>
      </c>
      <c r="C43" s="12">
        <f>'All Running Order'!B43</f>
        <v>41</v>
      </c>
      <c r="D43" s="21">
        <f>'All Running Order'!C43</f>
        <v>0</v>
      </c>
      <c r="E43" s="21">
        <f>'All Running Order'!D43</f>
        <v>0</v>
      </c>
      <c r="F43" s="21">
        <f>'All Running Order'!E43</f>
        <v>0</v>
      </c>
      <c r="G43" s="12">
        <f>'All Running Order'!F43</f>
        <v>0</v>
      </c>
      <c r="H43" s="12">
        <f>'All Running Order'!G43</f>
        <v>0</v>
      </c>
      <c r="I43" s="12">
        <f>'All Running Order'!H43</f>
        <v>0</v>
      </c>
      <c r="J43" s="12">
        <f>'All Running Order'!I43</f>
        <v>0</v>
      </c>
      <c r="K43" s="12">
        <f>'All Running Order'!J43</f>
        <v>0</v>
      </c>
      <c r="L43" s="12"/>
      <c r="M43" s="12">
        <f>'All Running Order'!L43</f>
        <v>0</v>
      </c>
      <c r="N43" s="12">
        <f>'All Running Order'!M43</f>
        <v>0</v>
      </c>
      <c r="O43" s="12">
        <f>'All Running Order'!N43</f>
        <v>0</v>
      </c>
      <c r="P43" s="12">
        <f>'All Running Order'!O43</f>
        <v>0</v>
      </c>
      <c r="Q43" s="12">
        <f>'All Running Order'!P43</f>
        <v>0</v>
      </c>
      <c r="R43" s="12">
        <f>'All Running Order'!Q43</f>
        <v>0</v>
      </c>
      <c r="S43" s="12">
        <f>'All Running Order'!R43</f>
        <v>0</v>
      </c>
      <c r="T43" s="12">
        <f>'All Running Order'!S43</f>
        <v>0</v>
      </c>
      <c r="U43" s="12">
        <f>'All Running Order'!T43</f>
        <v>0</v>
      </c>
      <c r="V43" s="12">
        <f>'All Running Order'!U43</f>
        <v>0</v>
      </c>
      <c r="W43" s="12">
        <f>'All Running Order'!V43</f>
        <v>0</v>
      </c>
      <c r="X43" s="12">
        <f>'All Running Order'!W43</f>
        <v>0</v>
      </c>
      <c r="Y43" s="12">
        <f>'All Running Order'!X43</f>
        <v>0</v>
      </c>
      <c r="Z43" s="12">
        <f>'All Running Order'!Y43</f>
        <v>1000</v>
      </c>
      <c r="AA43" s="12">
        <f>'All Running Order'!Z43</f>
        <v>0</v>
      </c>
      <c r="AB43" s="12">
        <f>'All Running Order'!AA43</f>
        <v>0</v>
      </c>
      <c r="AC43" s="12">
        <f>'All Running Order'!AB43</f>
        <v>0</v>
      </c>
      <c r="AD43" s="12">
        <f>'All Running Order'!AC43</f>
        <v>0</v>
      </c>
      <c r="AE43" s="12">
        <f>'All Running Order'!AD43</f>
        <v>0</v>
      </c>
      <c r="AF43" s="12">
        <f>'All Running Order'!AE43</f>
        <v>0</v>
      </c>
      <c r="AG43" s="12">
        <f>'All Running Order'!AF43</f>
        <v>0</v>
      </c>
      <c r="AH43" s="12">
        <f>'All Running Order'!AG43</f>
        <v>0</v>
      </c>
      <c r="AI43" s="12">
        <f>'All Running Order'!AH43</f>
        <v>0</v>
      </c>
      <c r="AJ43" s="12">
        <f>'All Running Order'!AI43</f>
        <v>0</v>
      </c>
      <c r="AK43" s="12">
        <f>'All Running Order'!AJ43</f>
        <v>0</v>
      </c>
      <c r="AL43" s="12">
        <f>'All Running Order'!AK43</f>
        <v>1000</v>
      </c>
      <c r="AM43" s="12">
        <f>'All Running Order'!AL43</f>
        <v>0</v>
      </c>
      <c r="AN43" s="12">
        <f>'All Running Order'!AM43</f>
        <v>0</v>
      </c>
      <c r="AO43" s="12">
        <f>'All Running Order'!AN43</f>
        <v>0</v>
      </c>
      <c r="AP43" s="12">
        <f>'All Running Order'!AO43</f>
        <v>0</v>
      </c>
      <c r="AQ43" s="12">
        <f>'All Running Order'!AP43</f>
        <v>0</v>
      </c>
      <c r="AR43" s="12">
        <f>'All Running Order'!AQ43</f>
        <v>0</v>
      </c>
      <c r="AS43" s="12">
        <f>'All Running Order'!AR43</f>
        <v>0</v>
      </c>
      <c r="AT43" s="12">
        <f>'All Running Order'!AS43</f>
        <v>0</v>
      </c>
      <c r="AU43" s="12">
        <f>'All Running Order'!AT43</f>
        <v>0</v>
      </c>
      <c r="AV43" s="12">
        <f>'All Running Order'!AU43</f>
        <v>0</v>
      </c>
      <c r="AW43" s="12">
        <f>'All Running Order'!AV43</f>
        <v>0</v>
      </c>
      <c r="AX43" s="12">
        <f>'All Running Order'!AW43</f>
        <v>1000</v>
      </c>
      <c r="AY43" s="12">
        <f>'All Running Order'!AX43</f>
        <v>0</v>
      </c>
      <c r="AZ43" s="12">
        <f>'All Running Order'!AY43</f>
        <v>0</v>
      </c>
      <c r="BA43" s="12">
        <f>'All Running Order'!AZ43</f>
        <v>0</v>
      </c>
      <c r="BB43" s="12">
        <f>'All Running Order'!BA43</f>
        <v>0</v>
      </c>
      <c r="BC43" s="12">
        <f>'All Running Order'!BB43</f>
        <v>0</v>
      </c>
      <c r="BD43" s="12">
        <f>'All Running Order'!BC43</f>
        <v>0</v>
      </c>
      <c r="BE43" s="12">
        <f>'All Running Order'!BD43</f>
        <v>0</v>
      </c>
      <c r="BF43" s="12">
        <f>'All Running Order'!BE43</f>
        <v>0</v>
      </c>
      <c r="BG43" s="12">
        <f>'All Running Order'!BF43</f>
        <v>0</v>
      </c>
      <c r="BH43" s="12">
        <f>'All Running Order'!BG43</f>
        <v>0</v>
      </c>
      <c r="BI43" s="12">
        <f>'All Running Order'!BH43</f>
        <v>0</v>
      </c>
      <c r="BJ43" s="12">
        <f>'All Running Order'!BI43</f>
        <v>1000</v>
      </c>
      <c r="BK43" s="12">
        <f>'All Running Order'!BJ43</f>
        <v>32</v>
      </c>
      <c r="BL43" s="12">
        <f>'All Running Order'!BK43</f>
        <v>31</v>
      </c>
      <c r="BM43" s="12">
        <f>'All Running Order'!BL43</f>
        <v>32</v>
      </c>
      <c r="BN43" s="12">
        <f>'All Running Order'!BM43</f>
        <v>32</v>
      </c>
      <c r="BO43" s="12">
        <f>'All Running Order'!BN43</f>
        <v>31</v>
      </c>
      <c r="BP43" s="12">
        <f>'All Running Order'!BO43</f>
        <v>31</v>
      </c>
      <c r="BQ43" s="12">
        <f>'All Running Order'!BP43</f>
        <v>31</v>
      </c>
      <c r="BR43" s="12">
        <f>'All Running Order'!BQ43</f>
        <v>31</v>
      </c>
      <c r="BS43" s="12" t="str">
        <f>'All Running Order'!BR43</f>
        <v>-</v>
      </c>
      <c r="BT43" s="12" t="str">
        <f>'All Running Order'!BS43</f>
        <v/>
      </c>
      <c r="BU43" s="12" t="str">
        <f>'All Running Order'!BT43</f>
        <v>-</v>
      </c>
      <c r="BV43" s="12" t="str">
        <f>'All Running Order'!BU43</f>
        <v/>
      </c>
      <c r="BW43" s="12" t="str">
        <f>'All Running Order'!BV43</f>
        <v>-</v>
      </c>
      <c r="BX43" s="12" t="str">
        <f>'All Running Order'!BW43</f>
        <v/>
      </c>
      <c r="BY43" s="12" t="str">
        <f>'All Running Order'!BX43</f>
        <v>-</v>
      </c>
      <c r="BZ43" s="12" t="str">
        <f>'All Running Order'!BY43</f>
        <v/>
      </c>
      <c r="CA43" s="12" t="str">
        <f>'All Running Order'!BZ43</f>
        <v>-</v>
      </c>
      <c r="CB43" s="12" t="str">
        <f>'All Running Order'!CA43</f>
        <v/>
      </c>
      <c r="CC43" s="12" t="str">
        <f>'All Running Order'!CB43</f>
        <v>-</v>
      </c>
      <c r="CD43" s="12" t="str">
        <f>'All Running Order'!CC43</f>
        <v/>
      </c>
      <c r="CE43" s="12" t="str">
        <f>'All Running Order'!CD43</f>
        <v>-</v>
      </c>
      <c r="CF43" s="12" t="str">
        <f>'All Running Order'!CE43</f>
        <v/>
      </c>
      <c r="CG43" s="12" t="str">
        <f>'All Running Order'!CF43</f>
        <v>-</v>
      </c>
      <c r="CH43" s="12" t="str">
        <f>'All Running Order'!CG43</f>
        <v/>
      </c>
      <c r="CI43" s="12" t="str">
        <f>'All Running Order'!CH43</f>
        <v>-</v>
      </c>
      <c r="CJ43" s="12" t="str">
        <f>'All Running Order'!CI43</f>
        <v xml:space="preserve"> </v>
      </c>
      <c r="CK43" s="12" t="str">
        <f>'All Running Order'!CJ43</f>
        <v>-</v>
      </c>
      <c r="CL43" s="12" t="str">
        <f>'All Running Order'!CK43</f>
        <v xml:space="preserve"> </v>
      </c>
      <c r="CM43" s="12" t="str">
        <f>'All Running Order'!CL43</f>
        <v/>
      </c>
      <c r="CN43" s="12" t="str">
        <f>'All Running Order'!CM43</f>
        <v xml:space="preserve"> </v>
      </c>
      <c r="CO43" s="12" t="str">
        <f>'All Running Order'!CN43</f>
        <v xml:space="preserve"> </v>
      </c>
    </row>
    <row r="44" spans="1:93" s="3" customFormat="1" x14ac:dyDescent="0.2">
      <c r="A44" s="3" t="str">
        <f t="shared" si="4"/>
        <v>0</v>
      </c>
      <c r="B44" s="3" t="str">
        <f>IF(N44=Constants!$D$2,CONCATENATE(N44,BT44),IF(N44=Constants!$D$3,CONCATENATE(N44,CB44),""))</f>
        <v/>
      </c>
      <c r="C44" s="12">
        <f>'All Running Order'!B44</f>
        <v>42</v>
      </c>
      <c r="D44" s="21">
        <f>'All Running Order'!C44</f>
        <v>0</v>
      </c>
      <c r="E44" s="21">
        <f>'All Running Order'!D44</f>
        <v>0</v>
      </c>
      <c r="F44" s="21">
        <f>'All Running Order'!E44</f>
        <v>0</v>
      </c>
      <c r="G44" s="12">
        <f>'All Running Order'!F44</f>
        <v>0</v>
      </c>
      <c r="H44" s="12">
        <f>'All Running Order'!G44</f>
        <v>0</v>
      </c>
      <c r="I44" s="12">
        <f>'All Running Order'!H44</f>
        <v>0</v>
      </c>
      <c r="J44" s="12">
        <f>'All Running Order'!I44</f>
        <v>0</v>
      </c>
      <c r="K44" s="12">
        <f>'All Running Order'!J44</f>
        <v>0</v>
      </c>
      <c r="L44" s="12"/>
      <c r="M44" s="12">
        <f>'All Running Order'!L44</f>
        <v>0</v>
      </c>
      <c r="N44" s="12">
        <f>'All Running Order'!M44</f>
        <v>0</v>
      </c>
      <c r="O44" s="12">
        <f>'All Running Order'!N44</f>
        <v>0</v>
      </c>
      <c r="P44" s="12">
        <f>'All Running Order'!O44</f>
        <v>0</v>
      </c>
      <c r="Q44" s="12">
        <f>'All Running Order'!P44</f>
        <v>0</v>
      </c>
      <c r="R44" s="12">
        <f>'All Running Order'!Q44</f>
        <v>0</v>
      </c>
      <c r="S44" s="12">
        <f>'All Running Order'!R44</f>
        <v>0</v>
      </c>
      <c r="T44" s="12">
        <f>'All Running Order'!S44</f>
        <v>0</v>
      </c>
      <c r="U44" s="12">
        <f>'All Running Order'!T44</f>
        <v>0</v>
      </c>
      <c r="V44" s="12">
        <f>'All Running Order'!U44</f>
        <v>0</v>
      </c>
      <c r="W44" s="12">
        <f>'All Running Order'!V44</f>
        <v>0</v>
      </c>
      <c r="X44" s="12">
        <f>'All Running Order'!W44</f>
        <v>0</v>
      </c>
      <c r="Y44" s="12">
        <f>'All Running Order'!X44</f>
        <v>0</v>
      </c>
      <c r="Z44" s="12">
        <f>'All Running Order'!Y44</f>
        <v>1000</v>
      </c>
      <c r="AA44" s="12">
        <f>'All Running Order'!Z44</f>
        <v>0</v>
      </c>
      <c r="AB44" s="12">
        <f>'All Running Order'!AA44</f>
        <v>0</v>
      </c>
      <c r="AC44" s="12">
        <f>'All Running Order'!AB44</f>
        <v>0</v>
      </c>
      <c r="AD44" s="12">
        <f>'All Running Order'!AC44</f>
        <v>0</v>
      </c>
      <c r="AE44" s="12">
        <f>'All Running Order'!AD44</f>
        <v>0</v>
      </c>
      <c r="AF44" s="12">
        <f>'All Running Order'!AE44</f>
        <v>0</v>
      </c>
      <c r="AG44" s="12">
        <f>'All Running Order'!AF44</f>
        <v>0</v>
      </c>
      <c r="AH44" s="12">
        <f>'All Running Order'!AG44</f>
        <v>0</v>
      </c>
      <c r="AI44" s="12">
        <f>'All Running Order'!AH44</f>
        <v>0</v>
      </c>
      <c r="AJ44" s="12">
        <f>'All Running Order'!AI44</f>
        <v>0</v>
      </c>
      <c r="AK44" s="12">
        <f>'All Running Order'!AJ44</f>
        <v>0</v>
      </c>
      <c r="AL44" s="12">
        <f>'All Running Order'!AK44</f>
        <v>1000</v>
      </c>
      <c r="AM44" s="12">
        <f>'All Running Order'!AL44</f>
        <v>0</v>
      </c>
      <c r="AN44" s="12">
        <f>'All Running Order'!AM44</f>
        <v>0</v>
      </c>
      <c r="AO44" s="12">
        <f>'All Running Order'!AN44</f>
        <v>0</v>
      </c>
      <c r="AP44" s="12">
        <f>'All Running Order'!AO44</f>
        <v>0</v>
      </c>
      <c r="AQ44" s="12">
        <f>'All Running Order'!AP44</f>
        <v>0</v>
      </c>
      <c r="AR44" s="12">
        <f>'All Running Order'!AQ44</f>
        <v>0</v>
      </c>
      <c r="AS44" s="12">
        <f>'All Running Order'!AR44</f>
        <v>0</v>
      </c>
      <c r="AT44" s="12">
        <f>'All Running Order'!AS44</f>
        <v>0</v>
      </c>
      <c r="AU44" s="12">
        <f>'All Running Order'!AT44</f>
        <v>0</v>
      </c>
      <c r="AV44" s="12">
        <f>'All Running Order'!AU44</f>
        <v>0</v>
      </c>
      <c r="AW44" s="12">
        <f>'All Running Order'!AV44</f>
        <v>0</v>
      </c>
      <c r="AX44" s="12">
        <f>'All Running Order'!AW44</f>
        <v>1000</v>
      </c>
      <c r="AY44" s="12">
        <f>'All Running Order'!AX44</f>
        <v>0</v>
      </c>
      <c r="AZ44" s="12">
        <f>'All Running Order'!AY44</f>
        <v>0</v>
      </c>
      <c r="BA44" s="12">
        <f>'All Running Order'!AZ44</f>
        <v>0</v>
      </c>
      <c r="BB44" s="12">
        <f>'All Running Order'!BA44</f>
        <v>0</v>
      </c>
      <c r="BC44" s="12">
        <f>'All Running Order'!BB44</f>
        <v>0</v>
      </c>
      <c r="BD44" s="12">
        <f>'All Running Order'!BC44</f>
        <v>0</v>
      </c>
      <c r="BE44" s="12">
        <f>'All Running Order'!BD44</f>
        <v>0</v>
      </c>
      <c r="BF44" s="12">
        <f>'All Running Order'!BE44</f>
        <v>0</v>
      </c>
      <c r="BG44" s="12">
        <f>'All Running Order'!BF44</f>
        <v>0</v>
      </c>
      <c r="BH44" s="12">
        <f>'All Running Order'!BG44</f>
        <v>0</v>
      </c>
      <c r="BI44" s="12">
        <f>'All Running Order'!BH44</f>
        <v>0</v>
      </c>
      <c r="BJ44" s="12">
        <f>'All Running Order'!BI44</f>
        <v>1000</v>
      </c>
      <c r="BK44" s="12">
        <f>'All Running Order'!BJ44</f>
        <v>32</v>
      </c>
      <c r="BL44" s="12">
        <f>'All Running Order'!BK44</f>
        <v>31</v>
      </c>
      <c r="BM44" s="12">
        <f>'All Running Order'!BL44</f>
        <v>32</v>
      </c>
      <c r="BN44" s="12">
        <f>'All Running Order'!BM44</f>
        <v>32</v>
      </c>
      <c r="BO44" s="12">
        <f>'All Running Order'!BN44</f>
        <v>31</v>
      </c>
      <c r="BP44" s="12">
        <f>'All Running Order'!BO44</f>
        <v>31</v>
      </c>
      <c r="BQ44" s="12">
        <f>'All Running Order'!BP44</f>
        <v>31</v>
      </c>
      <c r="BR44" s="12">
        <f>'All Running Order'!BQ44</f>
        <v>31</v>
      </c>
      <c r="BS44" s="12" t="str">
        <f>'All Running Order'!BR44</f>
        <v>-</v>
      </c>
      <c r="BT44" s="12" t="str">
        <f>'All Running Order'!BS44</f>
        <v/>
      </c>
      <c r="BU44" s="12" t="str">
        <f>'All Running Order'!BT44</f>
        <v>-</v>
      </c>
      <c r="BV44" s="12" t="str">
        <f>'All Running Order'!BU44</f>
        <v/>
      </c>
      <c r="BW44" s="12" t="str">
        <f>'All Running Order'!BV44</f>
        <v>-</v>
      </c>
      <c r="BX44" s="12" t="str">
        <f>'All Running Order'!BW44</f>
        <v/>
      </c>
      <c r="BY44" s="12" t="str">
        <f>'All Running Order'!BX44</f>
        <v>-</v>
      </c>
      <c r="BZ44" s="12" t="str">
        <f>'All Running Order'!BY44</f>
        <v/>
      </c>
      <c r="CA44" s="12" t="str">
        <f>'All Running Order'!BZ44</f>
        <v>-</v>
      </c>
      <c r="CB44" s="12" t="str">
        <f>'All Running Order'!CA44</f>
        <v/>
      </c>
      <c r="CC44" s="12" t="str">
        <f>'All Running Order'!CB44</f>
        <v>-</v>
      </c>
      <c r="CD44" s="12" t="str">
        <f>'All Running Order'!CC44</f>
        <v/>
      </c>
      <c r="CE44" s="12" t="str">
        <f>'All Running Order'!CD44</f>
        <v>-</v>
      </c>
      <c r="CF44" s="12" t="str">
        <f>'All Running Order'!CE44</f>
        <v/>
      </c>
      <c r="CG44" s="12" t="str">
        <f>'All Running Order'!CF44</f>
        <v>-</v>
      </c>
      <c r="CH44" s="12" t="str">
        <f>'All Running Order'!CG44</f>
        <v/>
      </c>
      <c r="CI44" s="12" t="str">
        <f>'All Running Order'!CH44</f>
        <v>-</v>
      </c>
      <c r="CJ44" s="12" t="str">
        <f>'All Running Order'!CI44</f>
        <v xml:space="preserve"> </v>
      </c>
      <c r="CK44" s="12" t="str">
        <f>'All Running Order'!CJ44</f>
        <v>-</v>
      </c>
      <c r="CL44" s="12" t="str">
        <f>'All Running Order'!CK44</f>
        <v xml:space="preserve"> </v>
      </c>
      <c r="CM44" s="12" t="str">
        <f>'All Running Order'!CL44</f>
        <v/>
      </c>
      <c r="CN44" s="12" t="str">
        <f>'All Running Order'!CM44</f>
        <v xml:space="preserve"> </v>
      </c>
      <c r="CO44" s="12" t="str">
        <f>'All Running Order'!CN44</f>
        <v xml:space="preserve"> </v>
      </c>
    </row>
    <row r="45" spans="1:93" s="3" customFormat="1" x14ac:dyDescent="0.2">
      <c r="A45" s="3" t="str">
        <f t="shared" si="4"/>
        <v>0</v>
      </c>
      <c r="B45" s="3" t="str">
        <f>IF(N45=Constants!$D$2,CONCATENATE(N45,BT45),IF(N45=Constants!$D$3,CONCATENATE(N45,CB45),""))</f>
        <v/>
      </c>
      <c r="C45" s="12">
        <f>'All Running Order'!B45</f>
        <v>43</v>
      </c>
      <c r="D45" s="21">
        <f>'All Running Order'!C45</f>
        <v>0</v>
      </c>
      <c r="E45" s="21">
        <f>'All Running Order'!D45</f>
        <v>0</v>
      </c>
      <c r="F45" s="21">
        <f>'All Running Order'!E45</f>
        <v>0</v>
      </c>
      <c r="G45" s="12">
        <f>'All Running Order'!F45</f>
        <v>0</v>
      </c>
      <c r="H45" s="12">
        <f>'All Running Order'!G45</f>
        <v>0</v>
      </c>
      <c r="I45" s="12">
        <f>'All Running Order'!H45</f>
        <v>0</v>
      </c>
      <c r="J45" s="12">
        <f>'All Running Order'!I45</f>
        <v>0</v>
      </c>
      <c r="K45" s="12">
        <f>'All Running Order'!J45</f>
        <v>0</v>
      </c>
      <c r="L45" s="12"/>
      <c r="M45" s="12">
        <f>'All Running Order'!L45</f>
        <v>0</v>
      </c>
      <c r="N45" s="12">
        <f>'All Running Order'!M45</f>
        <v>0</v>
      </c>
      <c r="O45" s="12">
        <f>'All Running Order'!N45</f>
        <v>0</v>
      </c>
      <c r="P45" s="12">
        <f>'All Running Order'!O45</f>
        <v>0</v>
      </c>
      <c r="Q45" s="12">
        <f>'All Running Order'!P45</f>
        <v>0</v>
      </c>
      <c r="R45" s="12">
        <f>'All Running Order'!Q45</f>
        <v>0</v>
      </c>
      <c r="S45" s="12">
        <f>'All Running Order'!R45</f>
        <v>0</v>
      </c>
      <c r="T45" s="12">
        <f>'All Running Order'!S45</f>
        <v>0</v>
      </c>
      <c r="U45" s="12">
        <f>'All Running Order'!T45</f>
        <v>0</v>
      </c>
      <c r="V45" s="12">
        <f>'All Running Order'!U45</f>
        <v>0</v>
      </c>
      <c r="W45" s="12">
        <f>'All Running Order'!V45</f>
        <v>0</v>
      </c>
      <c r="X45" s="12">
        <f>'All Running Order'!W45</f>
        <v>0</v>
      </c>
      <c r="Y45" s="12">
        <f>'All Running Order'!X45</f>
        <v>0</v>
      </c>
      <c r="Z45" s="12">
        <f>'All Running Order'!Y45</f>
        <v>1000</v>
      </c>
      <c r="AA45" s="12">
        <f>'All Running Order'!Z45</f>
        <v>0</v>
      </c>
      <c r="AB45" s="12">
        <f>'All Running Order'!AA45</f>
        <v>0</v>
      </c>
      <c r="AC45" s="12">
        <f>'All Running Order'!AB45</f>
        <v>0</v>
      </c>
      <c r="AD45" s="12">
        <f>'All Running Order'!AC45</f>
        <v>0</v>
      </c>
      <c r="AE45" s="12">
        <f>'All Running Order'!AD45</f>
        <v>0</v>
      </c>
      <c r="AF45" s="12">
        <f>'All Running Order'!AE45</f>
        <v>0</v>
      </c>
      <c r="AG45" s="12">
        <f>'All Running Order'!AF45</f>
        <v>0</v>
      </c>
      <c r="AH45" s="12">
        <f>'All Running Order'!AG45</f>
        <v>0</v>
      </c>
      <c r="AI45" s="12">
        <f>'All Running Order'!AH45</f>
        <v>0</v>
      </c>
      <c r="AJ45" s="12">
        <f>'All Running Order'!AI45</f>
        <v>0</v>
      </c>
      <c r="AK45" s="12">
        <f>'All Running Order'!AJ45</f>
        <v>0</v>
      </c>
      <c r="AL45" s="12">
        <f>'All Running Order'!AK45</f>
        <v>1000</v>
      </c>
      <c r="AM45" s="12">
        <f>'All Running Order'!AL45</f>
        <v>0</v>
      </c>
      <c r="AN45" s="12">
        <f>'All Running Order'!AM45</f>
        <v>0</v>
      </c>
      <c r="AO45" s="12">
        <f>'All Running Order'!AN45</f>
        <v>0</v>
      </c>
      <c r="AP45" s="12">
        <f>'All Running Order'!AO45</f>
        <v>0</v>
      </c>
      <c r="AQ45" s="12">
        <f>'All Running Order'!AP45</f>
        <v>0</v>
      </c>
      <c r="AR45" s="12">
        <f>'All Running Order'!AQ45</f>
        <v>0</v>
      </c>
      <c r="AS45" s="12">
        <f>'All Running Order'!AR45</f>
        <v>0</v>
      </c>
      <c r="AT45" s="12">
        <f>'All Running Order'!AS45</f>
        <v>0</v>
      </c>
      <c r="AU45" s="12">
        <f>'All Running Order'!AT45</f>
        <v>0</v>
      </c>
      <c r="AV45" s="12">
        <f>'All Running Order'!AU45</f>
        <v>0</v>
      </c>
      <c r="AW45" s="12">
        <f>'All Running Order'!AV45</f>
        <v>0</v>
      </c>
      <c r="AX45" s="12">
        <f>'All Running Order'!AW45</f>
        <v>1000</v>
      </c>
      <c r="AY45" s="12">
        <f>'All Running Order'!AX45</f>
        <v>0</v>
      </c>
      <c r="AZ45" s="12">
        <f>'All Running Order'!AY45</f>
        <v>0</v>
      </c>
      <c r="BA45" s="12">
        <f>'All Running Order'!AZ45</f>
        <v>0</v>
      </c>
      <c r="BB45" s="12">
        <f>'All Running Order'!BA45</f>
        <v>0</v>
      </c>
      <c r="BC45" s="12">
        <f>'All Running Order'!BB45</f>
        <v>0</v>
      </c>
      <c r="BD45" s="12">
        <f>'All Running Order'!BC45</f>
        <v>0</v>
      </c>
      <c r="BE45" s="12">
        <f>'All Running Order'!BD45</f>
        <v>0</v>
      </c>
      <c r="BF45" s="12">
        <f>'All Running Order'!BE45</f>
        <v>0</v>
      </c>
      <c r="BG45" s="12">
        <f>'All Running Order'!BF45</f>
        <v>0</v>
      </c>
      <c r="BH45" s="12">
        <f>'All Running Order'!BG45</f>
        <v>0</v>
      </c>
      <c r="BI45" s="12">
        <f>'All Running Order'!BH45</f>
        <v>0</v>
      </c>
      <c r="BJ45" s="12">
        <f>'All Running Order'!BI45</f>
        <v>1000</v>
      </c>
      <c r="BK45" s="12">
        <f>'All Running Order'!BJ45</f>
        <v>32</v>
      </c>
      <c r="BL45" s="12">
        <f>'All Running Order'!BK45</f>
        <v>31</v>
      </c>
      <c r="BM45" s="12">
        <f>'All Running Order'!BL45</f>
        <v>32</v>
      </c>
      <c r="BN45" s="12">
        <f>'All Running Order'!BM45</f>
        <v>32</v>
      </c>
      <c r="BO45" s="12">
        <f>'All Running Order'!BN45</f>
        <v>31</v>
      </c>
      <c r="BP45" s="12">
        <f>'All Running Order'!BO45</f>
        <v>31</v>
      </c>
      <c r="BQ45" s="12">
        <f>'All Running Order'!BP45</f>
        <v>31</v>
      </c>
      <c r="BR45" s="12">
        <f>'All Running Order'!BQ45</f>
        <v>31</v>
      </c>
      <c r="BS45" s="12" t="str">
        <f>'All Running Order'!BR45</f>
        <v>-</v>
      </c>
      <c r="BT45" s="12" t="str">
        <f>'All Running Order'!BS45</f>
        <v/>
      </c>
      <c r="BU45" s="12" t="str">
        <f>'All Running Order'!BT45</f>
        <v>-</v>
      </c>
      <c r="BV45" s="12" t="str">
        <f>'All Running Order'!BU45</f>
        <v/>
      </c>
      <c r="BW45" s="12" t="str">
        <f>'All Running Order'!BV45</f>
        <v>-</v>
      </c>
      <c r="BX45" s="12" t="str">
        <f>'All Running Order'!BW45</f>
        <v/>
      </c>
      <c r="BY45" s="12" t="str">
        <f>'All Running Order'!BX45</f>
        <v>-</v>
      </c>
      <c r="BZ45" s="12" t="str">
        <f>'All Running Order'!BY45</f>
        <v/>
      </c>
      <c r="CA45" s="12" t="str">
        <f>'All Running Order'!BZ45</f>
        <v>-</v>
      </c>
      <c r="CB45" s="12" t="str">
        <f>'All Running Order'!CA45</f>
        <v/>
      </c>
      <c r="CC45" s="12" t="str">
        <f>'All Running Order'!CB45</f>
        <v>-</v>
      </c>
      <c r="CD45" s="12" t="str">
        <f>'All Running Order'!CC45</f>
        <v/>
      </c>
      <c r="CE45" s="12" t="str">
        <f>'All Running Order'!CD45</f>
        <v>-</v>
      </c>
      <c r="CF45" s="12" t="str">
        <f>'All Running Order'!CE45</f>
        <v/>
      </c>
      <c r="CG45" s="12" t="str">
        <f>'All Running Order'!CF45</f>
        <v>-</v>
      </c>
      <c r="CH45" s="12" t="str">
        <f>'All Running Order'!CG45</f>
        <v/>
      </c>
      <c r="CI45" s="12" t="str">
        <f>'All Running Order'!CH45</f>
        <v>-</v>
      </c>
      <c r="CJ45" s="12" t="str">
        <f>'All Running Order'!CI45</f>
        <v xml:space="preserve"> </v>
      </c>
      <c r="CK45" s="12" t="str">
        <f>'All Running Order'!CJ45</f>
        <v>-</v>
      </c>
      <c r="CL45" s="12" t="str">
        <f>'All Running Order'!CK45</f>
        <v xml:space="preserve"> </v>
      </c>
      <c r="CM45" s="12" t="str">
        <f>'All Running Order'!CL45</f>
        <v/>
      </c>
      <c r="CN45" s="12" t="str">
        <f>'All Running Order'!CM45</f>
        <v xml:space="preserve"> </v>
      </c>
      <c r="CO45" s="12" t="str">
        <f>'All Running Order'!CN45</f>
        <v xml:space="preserve"> </v>
      </c>
    </row>
    <row r="46" spans="1:93" s="3" customFormat="1" x14ac:dyDescent="0.2">
      <c r="A46" s="3" t="str">
        <f t="shared" si="4"/>
        <v>0</v>
      </c>
      <c r="B46" s="3" t="str">
        <f>IF(N46=Constants!$D$2,CONCATENATE(N46,BT46),IF(N46=Constants!$D$3,CONCATENATE(N46,CB46),""))</f>
        <v/>
      </c>
      <c r="C46" s="12">
        <f>'All Running Order'!B46</f>
        <v>44</v>
      </c>
      <c r="D46" s="21">
        <f>'All Running Order'!C46</f>
        <v>0</v>
      </c>
      <c r="E46" s="21">
        <f>'All Running Order'!D46</f>
        <v>0</v>
      </c>
      <c r="F46" s="21">
        <f>'All Running Order'!E46</f>
        <v>0</v>
      </c>
      <c r="G46" s="12">
        <f>'All Running Order'!F46</f>
        <v>0</v>
      </c>
      <c r="H46" s="12">
        <f>'All Running Order'!G46</f>
        <v>0</v>
      </c>
      <c r="I46" s="12">
        <f>'All Running Order'!H46</f>
        <v>0</v>
      </c>
      <c r="J46" s="12">
        <f>'All Running Order'!I46</f>
        <v>0</v>
      </c>
      <c r="K46" s="12">
        <f>'All Running Order'!J46</f>
        <v>0</v>
      </c>
      <c r="L46" s="12"/>
      <c r="M46" s="12">
        <f>'All Running Order'!L46</f>
        <v>0</v>
      </c>
      <c r="N46" s="12">
        <f>'All Running Order'!M46</f>
        <v>0</v>
      </c>
      <c r="O46" s="12">
        <f>'All Running Order'!N46</f>
        <v>0</v>
      </c>
      <c r="P46" s="12">
        <f>'All Running Order'!O46</f>
        <v>0</v>
      </c>
      <c r="Q46" s="12">
        <f>'All Running Order'!P46</f>
        <v>0</v>
      </c>
      <c r="R46" s="12">
        <f>'All Running Order'!Q46</f>
        <v>0</v>
      </c>
      <c r="S46" s="12">
        <f>'All Running Order'!R46</f>
        <v>0</v>
      </c>
      <c r="T46" s="12">
        <f>'All Running Order'!S46</f>
        <v>0</v>
      </c>
      <c r="U46" s="12">
        <f>'All Running Order'!T46</f>
        <v>0</v>
      </c>
      <c r="V46" s="12">
        <f>'All Running Order'!U46</f>
        <v>0</v>
      </c>
      <c r="W46" s="12">
        <f>'All Running Order'!V46</f>
        <v>0</v>
      </c>
      <c r="X46" s="12">
        <f>'All Running Order'!W46</f>
        <v>0</v>
      </c>
      <c r="Y46" s="12">
        <f>'All Running Order'!X46</f>
        <v>0</v>
      </c>
      <c r="Z46" s="12">
        <f>'All Running Order'!Y46</f>
        <v>1000</v>
      </c>
      <c r="AA46" s="12">
        <f>'All Running Order'!Z46</f>
        <v>0</v>
      </c>
      <c r="AB46" s="12">
        <f>'All Running Order'!AA46</f>
        <v>0</v>
      </c>
      <c r="AC46" s="12">
        <f>'All Running Order'!AB46</f>
        <v>0</v>
      </c>
      <c r="AD46" s="12">
        <f>'All Running Order'!AC46</f>
        <v>0</v>
      </c>
      <c r="AE46" s="12">
        <f>'All Running Order'!AD46</f>
        <v>0</v>
      </c>
      <c r="AF46" s="12">
        <f>'All Running Order'!AE46</f>
        <v>0</v>
      </c>
      <c r="AG46" s="12">
        <f>'All Running Order'!AF46</f>
        <v>0</v>
      </c>
      <c r="AH46" s="12">
        <f>'All Running Order'!AG46</f>
        <v>0</v>
      </c>
      <c r="AI46" s="12">
        <f>'All Running Order'!AH46</f>
        <v>0</v>
      </c>
      <c r="AJ46" s="12">
        <f>'All Running Order'!AI46</f>
        <v>0</v>
      </c>
      <c r="AK46" s="12">
        <f>'All Running Order'!AJ46</f>
        <v>0</v>
      </c>
      <c r="AL46" s="12">
        <f>'All Running Order'!AK46</f>
        <v>1000</v>
      </c>
      <c r="AM46" s="12">
        <f>'All Running Order'!AL46</f>
        <v>0</v>
      </c>
      <c r="AN46" s="12">
        <f>'All Running Order'!AM46</f>
        <v>0</v>
      </c>
      <c r="AO46" s="12">
        <f>'All Running Order'!AN46</f>
        <v>0</v>
      </c>
      <c r="AP46" s="12">
        <f>'All Running Order'!AO46</f>
        <v>0</v>
      </c>
      <c r="AQ46" s="12">
        <f>'All Running Order'!AP46</f>
        <v>0</v>
      </c>
      <c r="AR46" s="12">
        <f>'All Running Order'!AQ46</f>
        <v>0</v>
      </c>
      <c r="AS46" s="12">
        <f>'All Running Order'!AR46</f>
        <v>0</v>
      </c>
      <c r="AT46" s="12">
        <f>'All Running Order'!AS46</f>
        <v>0</v>
      </c>
      <c r="AU46" s="12">
        <f>'All Running Order'!AT46</f>
        <v>0</v>
      </c>
      <c r="AV46" s="12">
        <f>'All Running Order'!AU46</f>
        <v>0</v>
      </c>
      <c r="AW46" s="12">
        <f>'All Running Order'!AV46</f>
        <v>0</v>
      </c>
      <c r="AX46" s="12">
        <f>'All Running Order'!AW46</f>
        <v>1000</v>
      </c>
      <c r="AY46" s="12">
        <f>'All Running Order'!AX46</f>
        <v>0</v>
      </c>
      <c r="AZ46" s="12">
        <f>'All Running Order'!AY46</f>
        <v>0</v>
      </c>
      <c r="BA46" s="12">
        <f>'All Running Order'!AZ46</f>
        <v>0</v>
      </c>
      <c r="BB46" s="12">
        <f>'All Running Order'!BA46</f>
        <v>0</v>
      </c>
      <c r="BC46" s="12">
        <f>'All Running Order'!BB46</f>
        <v>0</v>
      </c>
      <c r="BD46" s="12">
        <f>'All Running Order'!BC46</f>
        <v>0</v>
      </c>
      <c r="BE46" s="12">
        <f>'All Running Order'!BD46</f>
        <v>0</v>
      </c>
      <c r="BF46" s="12">
        <f>'All Running Order'!BE46</f>
        <v>0</v>
      </c>
      <c r="BG46" s="12">
        <f>'All Running Order'!BF46</f>
        <v>0</v>
      </c>
      <c r="BH46" s="12">
        <f>'All Running Order'!BG46</f>
        <v>0</v>
      </c>
      <c r="BI46" s="12">
        <f>'All Running Order'!BH46</f>
        <v>0</v>
      </c>
      <c r="BJ46" s="12">
        <f>'All Running Order'!BI46</f>
        <v>1000</v>
      </c>
      <c r="BK46" s="12">
        <f>'All Running Order'!BJ46</f>
        <v>32</v>
      </c>
      <c r="BL46" s="12">
        <f>'All Running Order'!BK46</f>
        <v>31</v>
      </c>
      <c r="BM46" s="12">
        <f>'All Running Order'!BL46</f>
        <v>32</v>
      </c>
      <c r="BN46" s="12">
        <f>'All Running Order'!BM46</f>
        <v>32</v>
      </c>
      <c r="BO46" s="12">
        <f>'All Running Order'!BN46</f>
        <v>31</v>
      </c>
      <c r="BP46" s="12">
        <f>'All Running Order'!BO46</f>
        <v>31</v>
      </c>
      <c r="BQ46" s="12">
        <f>'All Running Order'!BP46</f>
        <v>31</v>
      </c>
      <c r="BR46" s="12">
        <f>'All Running Order'!BQ46</f>
        <v>31</v>
      </c>
      <c r="BS46" s="12" t="str">
        <f>'All Running Order'!BR46</f>
        <v>-</v>
      </c>
      <c r="BT46" s="12" t="str">
        <f>'All Running Order'!BS46</f>
        <v/>
      </c>
      <c r="BU46" s="12" t="str">
        <f>'All Running Order'!BT46</f>
        <v>-</v>
      </c>
      <c r="BV46" s="12" t="str">
        <f>'All Running Order'!BU46</f>
        <v/>
      </c>
      <c r="BW46" s="12" t="str">
        <f>'All Running Order'!BV46</f>
        <v>-</v>
      </c>
      <c r="BX46" s="12" t="str">
        <f>'All Running Order'!BW46</f>
        <v/>
      </c>
      <c r="BY46" s="12" t="str">
        <f>'All Running Order'!BX46</f>
        <v>-</v>
      </c>
      <c r="BZ46" s="12" t="str">
        <f>'All Running Order'!BY46</f>
        <v/>
      </c>
      <c r="CA46" s="12" t="str">
        <f>'All Running Order'!BZ46</f>
        <v>-</v>
      </c>
      <c r="CB46" s="12" t="str">
        <f>'All Running Order'!CA46</f>
        <v/>
      </c>
      <c r="CC46" s="12" t="str">
        <f>'All Running Order'!CB46</f>
        <v>-</v>
      </c>
      <c r="CD46" s="12" t="str">
        <f>'All Running Order'!CC46</f>
        <v/>
      </c>
      <c r="CE46" s="12" t="str">
        <f>'All Running Order'!CD46</f>
        <v>-</v>
      </c>
      <c r="CF46" s="12" t="str">
        <f>'All Running Order'!CE46</f>
        <v/>
      </c>
      <c r="CG46" s="12" t="str">
        <f>'All Running Order'!CF46</f>
        <v>-</v>
      </c>
      <c r="CH46" s="12" t="str">
        <f>'All Running Order'!CG46</f>
        <v/>
      </c>
      <c r="CI46" s="12" t="str">
        <f>'All Running Order'!CH46</f>
        <v>-</v>
      </c>
      <c r="CJ46" s="12" t="str">
        <f>'All Running Order'!CI46</f>
        <v xml:space="preserve"> </v>
      </c>
      <c r="CK46" s="12" t="str">
        <f>'All Running Order'!CJ46</f>
        <v>-</v>
      </c>
      <c r="CL46" s="12" t="str">
        <f>'All Running Order'!CK46</f>
        <v xml:space="preserve"> </v>
      </c>
      <c r="CM46" s="12" t="str">
        <f>'All Running Order'!CL46</f>
        <v/>
      </c>
      <c r="CN46" s="12" t="str">
        <f>'All Running Order'!CM46</f>
        <v xml:space="preserve"> </v>
      </c>
      <c r="CO46" s="12" t="str">
        <f>'All Running Order'!CN46</f>
        <v xml:space="preserve"> </v>
      </c>
    </row>
    <row r="47" spans="1:93" s="3" customFormat="1" x14ac:dyDescent="0.2">
      <c r="A47" s="3" t="str">
        <f t="shared" si="4"/>
        <v>0</v>
      </c>
      <c r="B47" s="3" t="str">
        <f>IF(N47=Constants!$D$2,CONCATENATE(N47,BT47),IF(N47=Constants!$D$3,CONCATENATE(N47,CB47),""))</f>
        <v/>
      </c>
      <c r="C47" s="12">
        <f>'All Running Order'!B47</f>
        <v>45</v>
      </c>
      <c r="D47" s="21">
        <f>'All Running Order'!C47</f>
        <v>0</v>
      </c>
      <c r="E47" s="21">
        <f>'All Running Order'!D47</f>
        <v>0</v>
      </c>
      <c r="F47" s="21">
        <f>'All Running Order'!E47</f>
        <v>0</v>
      </c>
      <c r="G47" s="12">
        <f>'All Running Order'!F47</f>
        <v>0</v>
      </c>
      <c r="H47" s="12">
        <f>'All Running Order'!G47</f>
        <v>0</v>
      </c>
      <c r="I47" s="12">
        <f>'All Running Order'!H47</f>
        <v>0</v>
      </c>
      <c r="J47" s="12">
        <f>'All Running Order'!I47</f>
        <v>0</v>
      </c>
      <c r="K47" s="12">
        <f>'All Running Order'!J47</f>
        <v>0</v>
      </c>
      <c r="L47" s="12"/>
      <c r="M47" s="12">
        <f>'All Running Order'!L47</f>
        <v>0</v>
      </c>
      <c r="N47" s="12">
        <f>'All Running Order'!M47</f>
        <v>0</v>
      </c>
      <c r="O47" s="12">
        <f>'All Running Order'!N47</f>
        <v>0</v>
      </c>
      <c r="P47" s="12">
        <f>'All Running Order'!O47</f>
        <v>0</v>
      </c>
      <c r="Q47" s="12">
        <f>'All Running Order'!P47</f>
        <v>0</v>
      </c>
      <c r="R47" s="12">
        <f>'All Running Order'!Q47</f>
        <v>0</v>
      </c>
      <c r="S47" s="12">
        <f>'All Running Order'!R47</f>
        <v>0</v>
      </c>
      <c r="T47" s="12">
        <f>'All Running Order'!S47</f>
        <v>0</v>
      </c>
      <c r="U47" s="12">
        <f>'All Running Order'!T47</f>
        <v>0</v>
      </c>
      <c r="V47" s="12">
        <f>'All Running Order'!U47</f>
        <v>0</v>
      </c>
      <c r="W47" s="12">
        <f>'All Running Order'!V47</f>
        <v>0</v>
      </c>
      <c r="X47" s="12">
        <f>'All Running Order'!W47</f>
        <v>0</v>
      </c>
      <c r="Y47" s="12">
        <f>'All Running Order'!X47</f>
        <v>0</v>
      </c>
      <c r="Z47" s="12">
        <f>'All Running Order'!Y47</f>
        <v>1000</v>
      </c>
      <c r="AA47" s="12">
        <f>'All Running Order'!Z47</f>
        <v>0</v>
      </c>
      <c r="AB47" s="12">
        <f>'All Running Order'!AA47</f>
        <v>0</v>
      </c>
      <c r="AC47" s="12">
        <f>'All Running Order'!AB47</f>
        <v>0</v>
      </c>
      <c r="AD47" s="12">
        <f>'All Running Order'!AC47</f>
        <v>0</v>
      </c>
      <c r="AE47" s="12">
        <f>'All Running Order'!AD47</f>
        <v>0</v>
      </c>
      <c r="AF47" s="12">
        <f>'All Running Order'!AE47</f>
        <v>0</v>
      </c>
      <c r="AG47" s="12">
        <f>'All Running Order'!AF47</f>
        <v>0</v>
      </c>
      <c r="AH47" s="12">
        <f>'All Running Order'!AG47</f>
        <v>0</v>
      </c>
      <c r="AI47" s="12">
        <f>'All Running Order'!AH47</f>
        <v>0</v>
      </c>
      <c r="AJ47" s="12">
        <f>'All Running Order'!AI47</f>
        <v>0</v>
      </c>
      <c r="AK47" s="12">
        <f>'All Running Order'!AJ47</f>
        <v>0</v>
      </c>
      <c r="AL47" s="12">
        <f>'All Running Order'!AK47</f>
        <v>1000</v>
      </c>
      <c r="AM47" s="12">
        <f>'All Running Order'!AL47</f>
        <v>0</v>
      </c>
      <c r="AN47" s="12">
        <f>'All Running Order'!AM47</f>
        <v>0</v>
      </c>
      <c r="AO47" s="12">
        <f>'All Running Order'!AN47</f>
        <v>0</v>
      </c>
      <c r="AP47" s="12">
        <f>'All Running Order'!AO47</f>
        <v>0</v>
      </c>
      <c r="AQ47" s="12">
        <f>'All Running Order'!AP47</f>
        <v>0</v>
      </c>
      <c r="AR47" s="12">
        <f>'All Running Order'!AQ47</f>
        <v>0</v>
      </c>
      <c r="AS47" s="12">
        <f>'All Running Order'!AR47</f>
        <v>0</v>
      </c>
      <c r="AT47" s="12">
        <f>'All Running Order'!AS47</f>
        <v>0</v>
      </c>
      <c r="AU47" s="12">
        <f>'All Running Order'!AT47</f>
        <v>0</v>
      </c>
      <c r="AV47" s="12">
        <f>'All Running Order'!AU47</f>
        <v>0</v>
      </c>
      <c r="AW47" s="12">
        <f>'All Running Order'!AV47</f>
        <v>0</v>
      </c>
      <c r="AX47" s="12">
        <f>'All Running Order'!AW47</f>
        <v>1000</v>
      </c>
      <c r="AY47" s="12">
        <f>'All Running Order'!AX47</f>
        <v>0</v>
      </c>
      <c r="AZ47" s="12">
        <f>'All Running Order'!AY47</f>
        <v>0</v>
      </c>
      <c r="BA47" s="12">
        <f>'All Running Order'!AZ47</f>
        <v>0</v>
      </c>
      <c r="BB47" s="12">
        <f>'All Running Order'!BA47</f>
        <v>0</v>
      </c>
      <c r="BC47" s="12">
        <f>'All Running Order'!BB47</f>
        <v>0</v>
      </c>
      <c r="BD47" s="12">
        <f>'All Running Order'!BC47</f>
        <v>0</v>
      </c>
      <c r="BE47" s="12">
        <f>'All Running Order'!BD47</f>
        <v>0</v>
      </c>
      <c r="BF47" s="12">
        <f>'All Running Order'!BE47</f>
        <v>0</v>
      </c>
      <c r="BG47" s="12">
        <f>'All Running Order'!BF47</f>
        <v>0</v>
      </c>
      <c r="BH47" s="12">
        <f>'All Running Order'!BG47</f>
        <v>0</v>
      </c>
      <c r="BI47" s="12">
        <f>'All Running Order'!BH47</f>
        <v>0</v>
      </c>
      <c r="BJ47" s="12">
        <f>'All Running Order'!BI47</f>
        <v>1000</v>
      </c>
      <c r="BK47" s="12">
        <f>'All Running Order'!BJ47</f>
        <v>32</v>
      </c>
      <c r="BL47" s="12">
        <f>'All Running Order'!BK47</f>
        <v>31</v>
      </c>
      <c r="BM47" s="12">
        <f>'All Running Order'!BL47</f>
        <v>32</v>
      </c>
      <c r="BN47" s="12">
        <f>'All Running Order'!BM47</f>
        <v>32</v>
      </c>
      <c r="BO47" s="12">
        <f>'All Running Order'!BN47</f>
        <v>31</v>
      </c>
      <c r="BP47" s="12">
        <f>'All Running Order'!BO47</f>
        <v>31</v>
      </c>
      <c r="BQ47" s="12">
        <f>'All Running Order'!BP47</f>
        <v>31</v>
      </c>
      <c r="BR47" s="12">
        <f>'All Running Order'!BQ47</f>
        <v>31</v>
      </c>
      <c r="BS47" s="12" t="str">
        <f>'All Running Order'!BR47</f>
        <v>-</v>
      </c>
      <c r="BT47" s="12" t="str">
        <f>'All Running Order'!BS47</f>
        <v/>
      </c>
      <c r="BU47" s="12" t="str">
        <f>'All Running Order'!BT47</f>
        <v>-</v>
      </c>
      <c r="BV47" s="12" t="str">
        <f>'All Running Order'!BU47</f>
        <v/>
      </c>
      <c r="BW47" s="12" t="str">
        <f>'All Running Order'!BV47</f>
        <v>-</v>
      </c>
      <c r="BX47" s="12" t="str">
        <f>'All Running Order'!BW47</f>
        <v/>
      </c>
      <c r="BY47" s="12" t="str">
        <f>'All Running Order'!BX47</f>
        <v>-</v>
      </c>
      <c r="BZ47" s="12" t="str">
        <f>'All Running Order'!BY47</f>
        <v/>
      </c>
      <c r="CA47" s="12" t="str">
        <f>'All Running Order'!BZ47</f>
        <v>-</v>
      </c>
      <c r="CB47" s="12" t="str">
        <f>'All Running Order'!CA47</f>
        <v/>
      </c>
      <c r="CC47" s="12" t="str">
        <f>'All Running Order'!CB47</f>
        <v>-</v>
      </c>
      <c r="CD47" s="12" t="str">
        <f>'All Running Order'!CC47</f>
        <v/>
      </c>
      <c r="CE47" s="12" t="str">
        <f>'All Running Order'!CD47</f>
        <v>-</v>
      </c>
      <c r="CF47" s="12" t="str">
        <f>'All Running Order'!CE47</f>
        <v/>
      </c>
      <c r="CG47" s="12" t="str">
        <f>'All Running Order'!CF47</f>
        <v>-</v>
      </c>
      <c r="CH47" s="12" t="str">
        <f>'All Running Order'!CG47</f>
        <v/>
      </c>
      <c r="CI47" s="12" t="str">
        <f>'All Running Order'!CH47</f>
        <v>-</v>
      </c>
      <c r="CJ47" s="12" t="str">
        <f>'All Running Order'!CI47</f>
        <v xml:space="preserve"> </v>
      </c>
      <c r="CK47" s="12" t="str">
        <f>'All Running Order'!CJ47</f>
        <v>-</v>
      </c>
      <c r="CL47" s="12" t="str">
        <f>'All Running Order'!CK47</f>
        <v xml:space="preserve"> </v>
      </c>
      <c r="CM47" s="12" t="str">
        <f>'All Running Order'!CL47</f>
        <v/>
      </c>
      <c r="CN47" s="12" t="str">
        <f>'All Running Order'!CM47</f>
        <v xml:space="preserve"> </v>
      </c>
      <c r="CO47" s="12" t="str">
        <f>'All Running Order'!CN47</f>
        <v xml:space="preserve"> </v>
      </c>
    </row>
    <row r="48" spans="1:93" s="3" customFormat="1" x14ac:dyDescent="0.2">
      <c r="A48" s="3" t="str">
        <f t="shared" si="4"/>
        <v>0</v>
      </c>
      <c r="B48" s="3" t="str">
        <f>IF(N48=Constants!$D$2,CONCATENATE(N48,BT48),IF(N48=Constants!$D$3,CONCATENATE(N48,CB48),""))</f>
        <v/>
      </c>
      <c r="C48" s="12">
        <f>'All Running Order'!B48</f>
        <v>46</v>
      </c>
      <c r="D48" s="21">
        <f>'All Running Order'!C48</f>
        <v>0</v>
      </c>
      <c r="E48" s="21">
        <f>'All Running Order'!D48</f>
        <v>0</v>
      </c>
      <c r="F48" s="21">
        <f>'All Running Order'!E48</f>
        <v>0</v>
      </c>
      <c r="G48" s="12">
        <f>'All Running Order'!F48</f>
        <v>0</v>
      </c>
      <c r="H48" s="12">
        <f>'All Running Order'!G48</f>
        <v>0</v>
      </c>
      <c r="I48" s="12">
        <f>'All Running Order'!H48</f>
        <v>0</v>
      </c>
      <c r="J48" s="12">
        <f>'All Running Order'!I48</f>
        <v>0</v>
      </c>
      <c r="K48" s="12">
        <f>'All Running Order'!J48</f>
        <v>0</v>
      </c>
      <c r="L48" s="12"/>
      <c r="M48" s="12">
        <f>'All Running Order'!L48</f>
        <v>0</v>
      </c>
      <c r="N48" s="12">
        <f>'All Running Order'!M48</f>
        <v>0</v>
      </c>
      <c r="O48" s="12">
        <f>'All Running Order'!N48</f>
        <v>0</v>
      </c>
      <c r="P48" s="12">
        <f>'All Running Order'!O48</f>
        <v>0</v>
      </c>
      <c r="Q48" s="12">
        <f>'All Running Order'!P48</f>
        <v>0</v>
      </c>
      <c r="R48" s="12">
        <f>'All Running Order'!Q48</f>
        <v>0</v>
      </c>
      <c r="S48" s="12">
        <f>'All Running Order'!R48</f>
        <v>0</v>
      </c>
      <c r="T48" s="12">
        <f>'All Running Order'!S48</f>
        <v>0</v>
      </c>
      <c r="U48" s="12">
        <f>'All Running Order'!T48</f>
        <v>0</v>
      </c>
      <c r="V48" s="12">
        <f>'All Running Order'!U48</f>
        <v>0</v>
      </c>
      <c r="W48" s="12">
        <f>'All Running Order'!V48</f>
        <v>0</v>
      </c>
      <c r="X48" s="12">
        <f>'All Running Order'!W48</f>
        <v>0</v>
      </c>
      <c r="Y48" s="12">
        <f>'All Running Order'!X48</f>
        <v>0</v>
      </c>
      <c r="Z48" s="12">
        <f>'All Running Order'!Y48</f>
        <v>1000</v>
      </c>
      <c r="AA48" s="12">
        <f>'All Running Order'!Z48</f>
        <v>0</v>
      </c>
      <c r="AB48" s="12">
        <f>'All Running Order'!AA48</f>
        <v>0</v>
      </c>
      <c r="AC48" s="12">
        <f>'All Running Order'!AB48</f>
        <v>0</v>
      </c>
      <c r="AD48" s="12">
        <f>'All Running Order'!AC48</f>
        <v>0</v>
      </c>
      <c r="AE48" s="12">
        <f>'All Running Order'!AD48</f>
        <v>0</v>
      </c>
      <c r="AF48" s="12">
        <f>'All Running Order'!AE48</f>
        <v>0</v>
      </c>
      <c r="AG48" s="12">
        <f>'All Running Order'!AF48</f>
        <v>0</v>
      </c>
      <c r="AH48" s="12">
        <f>'All Running Order'!AG48</f>
        <v>0</v>
      </c>
      <c r="AI48" s="12">
        <f>'All Running Order'!AH48</f>
        <v>0</v>
      </c>
      <c r="AJ48" s="12">
        <f>'All Running Order'!AI48</f>
        <v>0</v>
      </c>
      <c r="AK48" s="12">
        <f>'All Running Order'!AJ48</f>
        <v>0</v>
      </c>
      <c r="AL48" s="12">
        <f>'All Running Order'!AK48</f>
        <v>1000</v>
      </c>
      <c r="AM48" s="12">
        <f>'All Running Order'!AL48</f>
        <v>0</v>
      </c>
      <c r="AN48" s="12">
        <f>'All Running Order'!AM48</f>
        <v>0</v>
      </c>
      <c r="AO48" s="12">
        <f>'All Running Order'!AN48</f>
        <v>0</v>
      </c>
      <c r="AP48" s="12">
        <f>'All Running Order'!AO48</f>
        <v>0</v>
      </c>
      <c r="AQ48" s="12">
        <f>'All Running Order'!AP48</f>
        <v>0</v>
      </c>
      <c r="AR48" s="12">
        <f>'All Running Order'!AQ48</f>
        <v>0</v>
      </c>
      <c r="AS48" s="12">
        <f>'All Running Order'!AR48</f>
        <v>0</v>
      </c>
      <c r="AT48" s="12">
        <f>'All Running Order'!AS48</f>
        <v>0</v>
      </c>
      <c r="AU48" s="12">
        <f>'All Running Order'!AT48</f>
        <v>0</v>
      </c>
      <c r="AV48" s="12">
        <f>'All Running Order'!AU48</f>
        <v>0</v>
      </c>
      <c r="AW48" s="12">
        <f>'All Running Order'!AV48</f>
        <v>0</v>
      </c>
      <c r="AX48" s="12">
        <f>'All Running Order'!AW48</f>
        <v>1000</v>
      </c>
      <c r="AY48" s="12">
        <f>'All Running Order'!AX48</f>
        <v>0</v>
      </c>
      <c r="AZ48" s="12">
        <f>'All Running Order'!AY48</f>
        <v>0</v>
      </c>
      <c r="BA48" s="12">
        <f>'All Running Order'!AZ48</f>
        <v>0</v>
      </c>
      <c r="BB48" s="12">
        <f>'All Running Order'!BA48</f>
        <v>0</v>
      </c>
      <c r="BC48" s="12">
        <f>'All Running Order'!BB48</f>
        <v>0</v>
      </c>
      <c r="BD48" s="12">
        <f>'All Running Order'!BC48</f>
        <v>0</v>
      </c>
      <c r="BE48" s="12">
        <f>'All Running Order'!BD48</f>
        <v>0</v>
      </c>
      <c r="BF48" s="12">
        <f>'All Running Order'!BE48</f>
        <v>0</v>
      </c>
      <c r="BG48" s="12">
        <f>'All Running Order'!BF48</f>
        <v>0</v>
      </c>
      <c r="BH48" s="12">
        <f>'All Running Order'!BG48</f>
        <v>0</v>
      </c>
      <c r="BI48" s="12">
        <f>'All Running Order'!BH48</f>
        <v>0</v>
      </c>
      <c r="BJ48" s="12">
        <f>'All Running Order'!BI48</f>
        <v>1000</v>
      </c>
      <c r="BK48" s="12">
        <f>'All Running Order'!BJ48</f>
        <v>32</v>
      </c>
      <c r="BL48" s="12">
        <f>'All Running Order'!BK48</f>
        <v>31</v>
      </c>
      <c r="BM48" s="12">
        <f>'All Running Order'!BL48</f>
        <v>32</v>
      </c>
      <c r="BN48" s="12">
        <f>'All Running Order'!BM48</f>
        <v>32</v>
      </c>
      <c r="BO48" s="12">
        <f>'All Running Order'!BN48</f>
        <v>31</v>
      </c>
      <c r="BP48" s="12">
        <f>'All Running Order'!BO48</f>
        <v>31</v>
      </c>
      <c r="BQ48" s="12">
        <f>'All Running Order'!BP48</f>
        <v>31</v>
      </c>
      <c r="BR48" s="12">
        <f>'All Running Order'!BQ48</f>
        <v>31</v>
      </c>
      <c r="BS48" s="12" t="str">
        <f>'All Running Order'!BR48</f>
        <v>-</v>
      </c>
      <c r="BT48" s="12" t="str">
        <f>'All Running Order'!BS48</f>
        <v/>
      </c>
      <c r="BU48" s="12" t="str">
        <f>'All Running Order'!BT48</f>
        <v>-</v>
      </c>
      <c r="BV48" s="12" t="str">
        <f>'All Running Order'!BU48</f>
        <v/>
      </c>
      <c r="BW48" s="12" t="str">
        <f>'All Running Order'!BV48</f>
        <v>-</v>
      </c>
      <c r="BX48" s="12" t="str">
        <f>'All Running Order'!BW48</f>
        <v/>
      </c>
      <c r="BY48" s="12" t="str">
        <f>'All Running Order'!BX48</f>
        <v>-</v>
      </c>
      <c r="BZ48" s="12" t="str">
        <f>'All Running Order'!BY48</f>
        <v/>
      </c>
      <c r="CA48" s="12" t="str">
        <f>'All Running Order'!BZ48</f>
        <v>-</v>
      </c>
      <c r="CB48" s="12" t="str">
        <f>'All Running Order'!CA48</f>
        <v/>
      </c>
      <c r="CC48" s="12" t="str">
        <f>'All Running Order'!CB48</f>
        <v>-</v>
      </c>
      <c r="CD48" s="12" t="str">
        <f>'All Running Order'!CC48</f>
        <v/>
      </c>
      <c r="CE48" s="12" t="str">
        <f>'All Running Order'!CD48</f>
        <v>-</v>
      </c>
      <c r="CF48" s="12" t="str">
        <f>'All Running Order'!CE48</f>
        <v/>
      </c>
      <c r="CG48" s="12" t="str">
        <f>'All Running Order'!CF48</f>
        <v>-</v>
      </c>
      <c r="CH48" s="12" t="str">
        <f>'All Running Order'!CG48</f>
        <v/>
      </c>
      <c r="CI48" s="12" t="str">
        <f>'All Running Order'!CH48</f>
        <v>-</v>
      </c>
      <c r="CJ48" s="12" t="str">
        <f>'All Running Order'!CI48</f>
        <v xml:space="preserve"> </v>
      </c>
      <c r="CK48" s="12" t="str">
        <f>'All Running Order'!CJ48</f>
        <v>-</v>
      </c>
      <c r="CL48" s="12" t="str">
        <f>'All Running Order'!CK48</f>
        <v xml:space="preserve"> </v>
      </c>
      <c r="CM48" s="12" t="str">
        <f>'All Running Order'!CL48</f>
        <v/>
      </c>
      <c r="CN48" s="12" t="str">
        <f>'All Running Order'!CM48</f>
        <v xml:space="preserve"> </v>
      </c>
      <c r="CO48" s="12" t="str">
        <f>'All Running Order'!CN48</f>
        <v xml:space="preserve"> </v>
      </c>
    </row>
    <row r="49" spans="1:93" s="3" customFormat="1" x14ac:dyDescent="0.2">
      <c r="A49" s="3" t="str">
        <f t="shared" si="4"/>
        <v>0</v>
      </c>
      <c r="B49" s="3" t="str">
        <f>IF(N49=Constants!$D$2,CONCATENATE(N49,BT49),IF(N49=Constants!$D$3,CONCATENATE(N49,CB49),""))</f>
        <v/>
      </c>
      <c r="C49" s="12">
        <f>'All Running Order'!B49</f>
        <v>47</v>
      </c>
      <c r="D49" s="21">
        <f>'All Running Order'!C49</f>
        <v>0</v>
      </c>
      <c r="E49" s="21">
        <f>'All Running Order'!D49</f>
        <v>0</v>
      </c>
      <c r="F49" s="21">
        <f>'All Running Order'!E49</f>
        <v>0</v>
      </c>
      <c r="G49" s="12">
        <f>'All Running Order'!F49</f>
        <v>0</v>
      </c>
      <c r="H49" s="12">
        <f>'All Running Order'!G49</f>
        <v>0</v>
      </c>
      <c r="I49" s="12">
        <f>'All Running Order'!H49</f>
        <v>0</v>
      </c>
      <c r="J49" s="12">
        <f>'All Running Order'!I49</f>
        <v>0</v>
      </c>
      <c r="K49" s="12">
        <f>'All Running Order'!J49</f>
        <v>0</v>
      </c>
      <c r="L49" s="12"/>
      <c r="M49" s="12">
        <f>'All Running Order'!L49</f>
        <v>0</v>
      </c>
      <c r="N49" s="12">
        <f>'All Running Order'!M49</f>
        <v>0</v>
      </c>
      <c r="O49" s="12">
        <f>'All Running Order'!N49</f>
        <v>0</v>
      </c>
      <c r="P49" s="12">
        <f>'All Running Order'!O49</f>
        <v>0</v>
      </c>
      <c r="Q49" s="12">
        <f>'All Running Order'!P49</f>
        <v>0</v>
      </c>
      <c r="R49" s="12">
        <f>'All Running Order'!Q49</f>
        <v>0</v>
      </c>
      <c r="S49" s="12">
        <f>'All Running Order'!R49</f>
        <v>0</v>
      </c>
      <c r="T49" s="12">
        <f>'All Running Order'!S49</f>
        <v>0</v>
      </c>
      <c r="U49" s="12">
        <f>'All Running Order'!T49</f>
        <v>0</v>
      </c>
      <c r="V49" s="12">
        <f>'All Running Order'!U49</f>
        <v>0</v>
      </c>
      <c r="W49" s="12">
        <f>'All Running Order'!V49</f>
        <v>0</v>
      </c>
      <c r="X49" s="12">
        <f>'All Running Order'!W49</f>
        <v>0</v>
      </c>
      <c r="Y49" s="12">
        <f>'All Running Order'!X49</f>
        <v>0</v>
      </c>
      <c r="Z49" s="12">
        <f>'All Running Order'!Y49</f>
        <v>1000</v>
      </c>
      <c r="AA49" s="12">
        <f>'All Running Order'!Z49</f>
        <v>0</v>
      </c>
      <c r="AB49" s="12">
        <f>'All Running Order'!AA49</f>
        <v>0</v>
      </c>
      <c r="AC49" s="12">
        <f>'All Running Order'!AB49</f>
        <v>0</v>
      </c>
      <c r="AD49" s="12">
        <f>'All Running Order'!AC49</f>
        <v>0</v>
      </c>
      <c r="AE49" s="12">
        <f>'All Running Order'!AD49</f>
        <v>0</v>
      </c>
      <c r="AF49" s="12">
        <f>'All Running Order'!AE49</f>
        <v>0</v>
      </c>
      <c r="AG49" s="12">
        <f>'All Running Order'!AF49</f>
        <v>0</v>
      </c>
      <c r="AH49" s="12">
        <f>'All Running Order'!AG49</f>
        <v>0</v>
      </c>
      <c r="AI49" s="12">
        <f>'All Running Order'!AH49</f>
        <v>0</v>
      </c>
      <c r="AJ49" s="12">
        <f>'All Running Order'!AI49</f>
        <v>0</v>
      </c>
      <c r="AK49" s="12">
        <f>'All Running Order'!AJ49</f>
        <v>0</v>
      </c>
      <c r="AL49" s="12">
        <f>'All Running Order'!AK49</f>
        <v>1000</v>
      </c>
      <c r="AM49" s="12">
        <f>'All Running Order'!AL49</f>
        <v>0</v>
      </c>
      <c r="AN49" s="12">
        <f>'All Running Order'!AM49</f>
        <v>0</v>
      </c>
      <c r="AO49" s="12">
        <f>'All Running Order'!AN49</f>
        <v>0</v>
      </c>
      <c r="AP49" s="12">
        <f>'All Running Order'!AO49</f>
        <v>0</v>
      </c>
      <c r="AQ49" s="12">
        <f>'All Running Order'!AP49</f>
        <v>0</v>
      </c>
      <c r="AR49" s="12">
        <f>'All Running Order'!AQ49</f>
        <v>0</v>
      </c>
      <c r="AS49" s="12">
        <f>'All Running Order'!AR49</f>
        <v>0</v>
      </c>
      <c r="AT49" s="12">
        <f>'All Running Order'!AS49</f>
        <v>0</v>
      </c>
      <c r="AU49" s="12">
        <f>'All Running Order'!AT49</f>
        <v>0</v>
      </c>
      <c r="AV49" s="12">
        <f>'All Running Order'!AU49</f>
        <v>0</v>
      </c>
      <c r="AW49" s="12">
        <f>'All Running Order'!AV49</f>
        <v>0</v>
      </c>
      <c r="AX49" s="12">
        <f>'All Running Order'!AW49</f>
        <v>1000</v>
      </c>
      <c r="AY49" s="12">
        <f>'All Running Order'!AX49</f>
        <v>0</v>
      </c>
      <c r="AZ49" s="12">
        <f>'All Running Order'!AY49</f>
        <v>0</v>
      </c>
      <c r="BA49" s="12">
        <f>'All Running Order'!AZ49</f>
        <v>0</v>
      </c>
      <c r="BB49" s="12">
        <f>'All Running Order'!BA49</f>
        <v>0</v>
      </c>
      <c r="BC49" s="12">
        <f>'All Running Order'!BB49</f>
        <v>0</v>
      </c>
      <c r="BD49" s="12">
        <f>'All Running Order'!BC49</f>
        <v>0</v>
      </c>
      <c r="BE49" s="12">
        <f>'All Running Order'!BD49</f>
        <v>0</v>
      </c>
      <c r="BF49" s="12">
        <f>'All Running Order'!BE49</f>
        <v>0</v>
      </c>
      <c r="BG49" s="12">
        <f>'All Running Order'!BF49</f>
        <v>0</v>
      </c>
      <c r="BH49" s="12">
        <f>'All Running Order'!BG49</f>
        <v>0</v>
      </c>
      <c r="BI49" s="12">
        <f>'All Running Order'!BH49</f>
        <v>0</v>
      </c>
      <c r="BJ49" s="12">
        <f>'All Running Order'!BI49</f>
        <v>1000</v>
      </c>
      <c r="BK49" s="12">
        <f>'All Running Order'!BJ49</f>
        <v>32</v>
      </c>
      <c r="BL49" s="12">
        <f>'All Running Order'!BK49</f>
        <v>31</v>
      </c>
      <c r="BM49" s="12">
        <f>'All Running Order'!BL49</f>
        <v>32</v>
      </c>
      <c r="BN49" s="12">
        <f>'All Running Order'!BM49</f>
        <v>32</v>
      </c>
      <c r="BO49" s="12">
        <f>'All Running Order'!BN49</f>
        <v>31</v>
      </c>
      <c r="BP49" s="12">
        <f>'All Running Order'!BO49</f>
        <v>31</v>
      </c>
      <c r="BQ49" s="12">
        <f>'All Running Order'!BP49</f>
        <v>31</v>
      </c>
      <c r="BR49" s="12">
        <f>'All Running Order'!BQ49</f>
        <v>31</v>
      </c>
      <c r="BS49" s="12" t="str">
        <f>'All Running Order'!BR49</f>
        <v>-</v>
      </c>
      <c r="BT49" s="12" t="str">
        <f>'All Running Order'!BS49</f>
        <v/>
      </c>
      <c r="BU49" s="12" t="str">
        <f>'All Running Order'!BT49</f>
        <v>-</v>
      </c>
      <c r="BV49" s="12" t="str">
        <f>'All Running Order'!BU49</f>
        <v/>
      </c>
      <c r="BW49" s="12" t="str">
        <f>'All Running Order'!BV49</f>
        <v>-</v>
      </c>
      <c r="BX49" s="12" t="str">
        <f>'All Running Order'!BW49</f>
        <v/>
      </c>
      <c r="BY49" s="12" t="str">
        <f>'All Running Order'!BX49</f>
        <v>-</v>
      </c>
      <c r="BZ49" s="12" t="str">
        <f>'All Running Order'!BY49</f>
        <v/>
      </c>
      <c r="CA49" s="12" t="str">
        <f>'All Running Order'!BZ49</f>
        <v>-</v>
      </c>
      <c r="CB49" s="12" t="str">
        <f>'All Running Order'!CA49</f>
        <v/>
      </c>
      <c r="CC49" s="12" t="str">
        <f>'All Running Order'!CB49</f>
        <v>-</v>
      </c>
      <c r="CD49" s="12" t="str">
        <f>'All Running Order'!CC49</f>
        <v/>
      </c>
      <c r="CE49" s="12" t="str">
        <f>'All Running Order'!CD49</f>
        <v>-</v>
      </c>
      <c r="CF49" s="12" t="str">
        <f>'All Running Order'!CE49</f>
        <v/>
      </c>
      <c r="CG49" s="12" t="str">
        <f>'All Running Order'!CF49</f>
        <v>-</v>
      </c>
      <c r="CH49" s="12" t="str">
        <f>'All Running Order'!CG49</f>
        <v/>
      </c>
      <c r="CI49" s="12" t="str">
        <f>'All Running Order'!CH49</f>
        <v>-</v>
      </c>
      <c r="CJ49" s="12" t="str">
        <f>'All Running Order'!CI49</f>
        <v xml:space="preserve"> </v>
      </c>
      <c r="CK49" s="12" t="str">
        <f>'All Running Order'!CJ49</f>
        <v>-</v>
      </c>
      <c r="CL49" s="12" t="str">
        <f>'All Running Order'!CK49</f>
        <v xml:space="preserve"> </v>
      </c>
      <c r="CM49" s="12" t="str">
        <f>'All Running Order'!CL49</f>
        <v/>
      </c>
      <c r="CN49" s="12" t="str">
        <f>'All Running Order'!CM49</f>
        <v xml:space="preserve"> </v>
      </c>
      <c r="CO49" s="12" t="str">
        <f>'All Running Order'!CN49</f>
        <v xml:space="preserve"> </v>
      </c>
    </row>
    <row r="50" spans="1:93" s="3" customFormat="1" x14ac:dyDescent="0.2">
      <c r="A50" s="3" t="str">
        <f t="shared" si="4"/>
        <v>0</v>
      </c>
      <c r="B50" s="3" t="str">
        <f>IF(N50=Constants!$D$2,CONCATENATE(N50,BT50),IF(N50=Constants!$D$3,CONCATENATE(N50,CB50),""))</f>
        <v/>
      </c>
      <c r="C50" s="12">
        <f>'All Running Order'!B50</f>
        <v>48</v>
      </c>
      <c r="D50" s="21">
        <f>'All Running Order'!C50</f>
        <v>0</v>
      </c>
      <c r="E50" s="21">
        <f>'All Running Order'!D50</f>
        <v>0</v>
      </c>
      <c r="F50" s="21">
        <f>'All Running Order'!E50</f>
        <v>0</v>
      </c>
      <c r="G50" s="12">
        <f>'All Running Order'!F50</f>
        <v>0</v>
      </c>
      <c r="H50" s="12">
        <f>'All Running Order'!G50</f>
        <v>0</v>
      </c>
      <c r="I50" s="12">
        <f>'All Running Order'!H50</f>
        <v>0</v>
      </c>
      <c r="J50" s="12">
        <f>'All Running Order'!I50</f>
        <v>0</v>
      </c>
      <c r="K50" s="12">
        <f>'All Running Order'!J50</f>
        <v>0</v>
      </c>
      <c r="L50" s="12"/>
      <c r="M50" s="12">
        <f>'All Running Order'!L50</f>
        <v>0</v>
      </c>
      <c r="N50" s="12">
        <f>'All Running Order'!M50</f>
        <v>0</v>
      </c>
      <c r="O50" s="12">
        <f>'All Running Order'!N50</f>
        <v>0</v>
      </c>
      <c r="P50" s="12">
        <f>'All Running Order'!O50</f>
        <v>0</v>
      </c>
      <c r="Q50" s="12">
        <f>'All Running Order'!P50</f>
        <v>0</v>
      </c>
      <c r="R50" s="12">
        <f>'All Running Order'!Q50</f>
        <v>0</v>
      </c>
      <c r="S50" s="12">
        <f>'All Running Order'!R50</f>
        <v>0</v>
      </c>
      <c r="T50" s="12">
        <f>'All Running Order'!S50</f>
        <v>0</v>
      </c>
      <c r="U50" s="12">
        <f>'All Running Order'!T50</f>
        <v>0</v>
      </c>
      <c r="V50" s="12">
        <f>'All Running Order'!U50</f>
        <v>0</v>
      </c>
      <c r="W50" s="12">
        <f>'All Running Order'!V50</f>
        <v>0</v>
      </c>
      <c r="X50" s="12">
        <f>'All Running Order'!W50</f>
        <v>0</v>
      </c>
      <c r="Y50" s="12">
        <f>'All Running Order'!X50</f>
        <v>0</v>
      </c>
      <c r="Z50" s="12">
        <f>'All Running Order'!Y50</f>
        <v>1000</v>
      </c>
      <c r="AA50" s="12">
        <f>'All Running Order'!Z50</f>
        <v>0</v>
      </c>
      <c r="AB50" s="12">
        <f>'All Running Order'!AA50</f>
        <v>0</v>
      </c>
      <c r="AC50" s="12">
        <f>'All Running Order'!AB50</f>
        <v>0</v>
      </c>
      <c r="AD50" s="12">
        <f>'All Running Order'!AC50</f>
        <v>0</v>
      </c>
      <c r="AE50" s="12">
        <f>'All Running Order'!AD50</f>
        <v>0</v>
      </c>
      <c r="AF50" s="12">
        <f>'All Running Order'!AE50</f>
        <v>0</v>
      </c>
      <c r="AG50" s="12">
        <f>'All Running Order'!AF50</f>
        <v>0</v>
      </c>
      <c r="AH50" s="12">
        <f>'All Running Order'!AG50</f>
        <v>0</v>
      </c>
      <c r="AI50" s="12">
        <f>'All Running Order'!AH50</f>
        <v>0</v>
      </c>
      <c r="AJ50" s="12">
        <f>'All Running Order'!AI50</f>
        <v>0</v>
      </c>
      <c r="AK50" s="12">
        <f>'All Running Order'!AJ50</f>
        <v>0</v>
      </c>
      <c r="AL50" s="12">
        <f>'All Running Order'!AK50</f>
        <v>1000</v>
      </c>
      <c r="AM50" s="12">
        <f>'All Running Order'!AL50</f>
        <v>0</v>
      </c>
      <c r="AN50" s="12">
        <f>'All Running Order'!AM50</f>
        <v>0</v>
      </c>
      <c r="AO50" s="12">
        <f>'All Running Order'!AN50</f>
        <v>0</v>
      </c>
      <c r="AP50" s="12">
        <f>'All Running Order'!AO50</f>
        <v>0</v>
      </c>
      <c r="AQ50" s="12">
        <f>'All Running Order'!AP50</f>
        <v>0</v>
      </c>
      <c r="AR50" s="12">
        <f>'All Running Order'!AQ50</f>
        <v>0</v>
      </c>
      <c r="AS50" s="12">
        <f>'All Running Order'!AR50</f>
        <v>0</v>
      </c>
      <c r="AT50" s="12">
        <f>'All Running Order'!AS50</f>
        <v>0</v>
      </c>
      <c r="AU50" s="12">
        <f>'All Running Order'!AT50</f>
        <v>0</v>
      </c>
      <c r="AV50" s="12">
        <f>'All Running Order'!AU50</f>
        <v>0</v>
      </c>
      <c r="AW50" s="12">
        <f>'All Running Order'!AV50</f>
        <v>0</v>
      </c>
      <c r="AX50" s="12">
        <f>'All Running Order'!AW50</f>
        <v>1000</v>
      </c>
      <c r="AY50" s="12">
        <f>'All Running Order'!AX50</f>
        <v>0</v>
      </c>
      <c r="AZ50" s="12">
        <f>'All Running Order'!AY50</f>
        <v>0</v>
      </c>
      <c r="BA50" s="12">
        <f>'All Running Order'!AZ50</f>
        <v>0</v>
      </c>
      <c r="BB50" s="12">
        <f>'All Running Order'!BA50</f>
        <v>0</v>
      </c>
      <c r="BC50" s="12">
        <f>'All Running Order'!BB50</f>
        <v>0</v>
      </c>
      <c r="BD50" s="12">
        <f>'All Running Order'!BC50</f>
        <v>0</v>
      </c>
      <c r="BE50" s="12">
        <f>'All Running Order'!BD50</f>
        <v>0</v>
      </c>
      <c r="BF50" s="12">
        <f>'All Running Order'!BE50</f>
        <v>0</v>
      </c>
      <c r="BG50" s="12">
        <f>'All Running Order'!BF50</f>
        <v>0</v>
      </c>
      <c r="BH50" s="12">
        <f>'All Running Order'!BG50</f>
        <v>0</v>
      </c>
      <c r="BI50" s="12">
        <f>'All Running Order'!BH50</f>
        <v>0</v>
      </c>
      <c r="BJ50" s="12">
        <f>'All Running Order'!BI50</f>
        <v>1000</v>
      </c>
      <c r="BK50" s="12">
        <f>'All Running Order'!BJ50</f>
        <v>32</v>
      </c>
      <c r="BL50" s="12">
        <f>'All Running Order'!BK50</f>
        <v>31</v>
      </c>
      <c r="BM50" s="12">
        <f>'All Running Order'!BL50</f>
        <v>32</v>
      </c>
      <c r="BN50" s="12">
        <f>'All Running Order'!BM50</f>
        <v>32</v>
      </c>
      <c r="BO50" s="12">
        <f>'All Running Order'!BN50</f>
        <v>31</v>
      </c>
      <c r="BP50" s="12">
        <f>'All Running Order'!BO50</f>
        <v>31</v>
      </c>
      <c r="BQ50" s="12">
        <f>'All Running Order'!BP50</f>
        <v>31</v>
      </c>
      <c r="BR50" s="12">
        <f>'All Running Order'!BQ50</f>
        <v>31</v>
      </c>
      <c r="BS50" s="12" t="str">
        <f>'All Running Order'!BR50</f>
        <v>-</v>
      </c>
      <c r="BT50" s="12" t="str">
        <f>'All Running Order'!BS50</f>
        <v/>
      </c>
      <c r="BU50" s="12" t="str">
        <f>'All Running Order'!BT50</f>
        <v>-</v>
      </c>
      <c r="BV50" s="12" t="str">
        <f>'All Running Order'!BU50</f>
        <v/>
      </c>
      <c r="BW50" s="12" t="str">
        <f>'All Running Order'!BV50</f>
        <v>-</v>
      </c>
      <c r="BX50" s="12" t="str">
        <f>'All Running Order'!BW50</f>
        <v/>
      </c>
      <c r="BY50" s="12" t="str">
        <f>'All Running Order'!BX50</f>
        <v>-</v>
      </c>
      <c r="BZ50" s="12" t="str">
        <f>'All Running Order'!BY50</f>
        <v/>
      </c>
      <c r="CA50" s="12" t="str">
        <f>'All Running Order'!BZ50</f>
        <v>-</v>
      </c>
      <c r="CB50" s="12" t="str">
        <f>'All Running Order'!CA50</f>
        <v/>
      </c>
      <c r="CC50" s="12" t="str">
        <f>'All Running Order'!CB50</f>
        <v>-</v>
      </c>
      <c r="CD50" s="12" t="str">
        <f>'All Running Order'!CC50</f>
        <v/>
      </c>
      <c r="CE50" s="12" t="str">
        <f>'All Running Order'!CD50</f>
        <v>-</v>
      </c>
      <c r="CF50" s="12" t="str">
        <f>'All Running Order'!CE50</f>
        <v/>
      </c>
      <c r="CG50" s="12" t="str">
        <f>'All Running Order'!CF50</f>
        <v>-</v>
      </c>
      <c r="CH50" s="12" t="str">
        <f>'All Running Order'!CG50</f>
        <v/>
      </c>
      <c r="CI50" s="12" t="str">
        <f>'All Running Order'!CH50</f>
        <v>-</v>
      </c>
      <c r="CJ50" s="12" t="str">
        <f>'All Running Order'!CI50</f>
        <v xml:space="preserve"> </v>
      </c>
      <c r="CK50" s="12" t="str">
        <f>'All Running Order'!CJ50</f>
        <v>-</v>
      </c>
      <c r="CL50" s="12" t="str">
        <f>'All Running Order'!CK50</f>
        <v xml:space="preserve"> </v>
      </c>
      <c r="CM50" s="12" t="str">
        <f>'All Running Order'!CL50</f>
        <v/>
      </c>
      <c r="CN50" s="12" t="str">
        <f>'All Running Order'!CM50</f>
        <v xml:space="preserve"> </v>
      </c>
      <c r="CO50" s="12" t="str">
        <f>'All Running Order'!CN50</f>
        <v xml:space="preserve"> </v>
      </c>
    </row>
    <row r="51" spans="1:93" s="3" customFormat="1" x14ac:dyDescent="0.2">
      <c r="A51" s="3" t="str">
        <f t="shared" si="4"/>
        <v>0</v>
      </c>
      <c r="B51" s="3" t="str">
        <f>IF(N51=Constants!$D$2,CONCATENATE(N51,BT51),IF(N51=Constants!$D$3,CONCATENATE(N51,CB51),""))</f>
        <v/>
      </c>
      <c r="C51" s="12">
        <f>'All Running Order'!B51</f>
        <v>49</v>
      </c>
      <c r="D51" s="21">
        <f>'All Running Order'!C51</f>
        <v>0</v>
      </c>
      <c r="E51" s="21">
        <f>'All Running Order'!D51</f>
        <v>0</v>
      </c>
      <c r="F51" s="21">
        <f>'All Running Order'!E51</f>
        <v>0</v>
      </c>
      <c r="G51" s="12">
        <f>'All Running Order'!F51</f>
        <v>0</v>
      </c>
      <c r="H51" s="12">
        <f>'All Running Order'!G51</f>
        <v>0</v>
      </c>
      <c r="I51" s="12">
        <f>'All Running Order'!H51</f>
        <v>0</v>
      </c>
      <c r="J51" s="12">
        <f>'All Running Order'!I51</f>
        <v>0</v>
      </c>
      <c r="K51" s="12">
        <f>'All Running Order'!J51</f>
        <v>0</v>
      </c>
      <c r="L51" s="12"/>
      <c r="M51" s="12">
        <f>'All Running Order'!L51</f>
        <v>0</v>
      </c>
      <c r="N51" s="12">
        <f>'All Running Order'!M51</f>
        <v>0</v>
      </c>
      <c r="O51" s="12">
        <f>'All Running Order'!N51</f>
        <v>0</v>
      </c>
      <c r="P51" s="12">
        <f>'All Running Order'!O51</f>
        <v>0</v>
      </c>
      <c r="Q51" s="12">
        <f>'All Running Order'!P51</f>
        <v>0</v>
      </c>
      <c r="R51" s="12">
        <f>'All Running Order'!Q51</f>
        <v>0</v>
      </c>
      <c r="S51" s="12">
        <f>'All Running Order'!R51</f>
        <v>0</v>
      </c>
      <c r="T51" s="12">
        <f>'All Running Order'!S51</f>
        <v>0</v>
      </c>
      <c r="U51" s="12">
        <f>'All Running Order'!T51</f>
        <v>0</v>
      </c>
      <c r="V51" s="12">
        <f>'All Running Order'!U51</f>
        <v>0</v>
      </c>
      <c r="W51" s="12">
        <f>'All Running Order'!V51</f>
        <v>0</v>
      </c>
      <c r="X51" s="12">
        <f>'All Running Order'!W51</f>
        <v>0</v>
      </c>
      <c r="Y51" s="12">
        <f>'All Running Order'!X51</f>
        <v>0</v>
      </c>
      <c r="Z51" s="12">
        <f>'All Running Order'!Y51</f>
        <v>1000</v>
      </c>
      <c r="AA51" s="12">
        <f>'All Running Order'!Z51</f>
        <v>0</v>
      </c>
      <c r="AB51" s="12">
        <f>'All Running Order'!AA51</f>
        <v>0</v>
      </c>
      <c r="AC51" s="12">
        <f>'All Running Order'!AB51</f>
        <v>0</v>
      </c>
      <c r="AD51" s="12">
        <f>'All Running Order'!AC51</f>
        <v>0</v>
      </c>
      <c r="AE51" s="12">
        <f>'All Running Order'!AD51</f>
        <v>0</v>
      </c>
      <c r="AF51" s="12">
        <f>'All Running Order'!AE51</f>
        <v>0</v>
      </c>
      <c r="AG51" s="12">
        <f>'All Running Order'!AF51</f>
        <v>0</v>
      </c>
      <c r="AH51" s="12">
        <f>'All Running Order'!AG51</f>
        <v>0</v>
      </c>
      <c r="AI51" s="12">
        <f>'All Running Order'!AH51</f>
        <v>0</v>
      </c>
      <c r="AJ51" s="12">
        <f>'All Running Order'!AI51</f>
        <v>0</v>
      </c>
      <c r="AK51" s="12">
        <f>'All Running Order'!AJ51</f>
        <v>0</v>
      </c>
      <c r="AL51" s="12">
        <f>'All Running Order'!AK51</f>
        <v>1000</v>
      </c>
      <c r="AM51" s="12">
        <f>'All Running Order'!AL51</f>
        <v>0</v>
      </c>
      <c r="AN51" s="12">
        <f>'All Running Order'!AM51</f>
        <v>0</v>
      </c>
      <c r="AO51" s="12">
        <f>'All Running Order'!AN51</f>
        <v>0</v>
      </c>
      <c r="AP51" s="12">
        <f>'All Running Order'!AO51</f>
        <v>0</v>
      </c>
      <c r="AQ51" s="12">
        <f>'All Running Order'!AP51</f>
        <v>0</v>
      </c>
      <c r="AR51" s="12">
        <f>'All Running Order'!AQ51</f>
        <v>0</v>
      </c>
      <c r="AS51" s="12">
        <f>'All Running Order'!AR51</f>
        <v>0</v>
      </c>
      <c r="AT51" s="12">
        <f>'All Running Order'!AS51</f>
        <v>0</v>
      </c>
      <c r="AU51" s="12">
        <f>'All Running Order'!AT51</f>
        <v>0</v>
      </c>
      <c r="AV51" s="12">
        <f>'All Running Order'!AU51</f>
        <v>0</v>
      </c>
      <c r="AW51" s="12">
        <f>'All Running Order'!AV51</f>
        <v>0</v>
      </c>
      <c r="AX51" s="12">
        <f>'All Running Order'!AW51</f>
        <v>1000</v>
      </c>
      <c r="AY51" s="12">
        <f>'All Running Order'!AX51</f>
        <v>0</v>
      </c>
      <c r="AZ51" s="12">
        <f>'All Running Order'!AY51</f>
        <v>0</v>
      </c>
      <c r="BA51" s="12">
        <f>'All Running Order'!AZ51</f>
        <v>0</v>
      </c>
      <c r="BB51" s="12">
        <f>'All Running Order'!BA51</f>
        <v>0</v>
      </c>
      <c r="BC51" s="12">
        <f>'All Running Order'!BB51</f>
        <v>0</v>
      </c>
      <c r="BD51" s="12">
        <f>'All Running Order'!BC51</f>
        <v>0</v>
      </c>
      <c r="BE51" s="12">
        <f>'All Running Order'!BD51</f>
        <v>0</v>
      </c>
      <c r="BF51" s="12">
        <f>'All Running Order'!BE51</f>
        <v>0</v>
      </c>
      <c r="BG51" s="12">
        <f>'All Running Order'!BF51</f>
        <v>0</v>
      </c>
      <c r="BH51" s="12">
        <f>'All Running Order'!BG51</f>
        <v>0</v>
      </c>
      <c r="BI51" s="12">
        <f>'All Running Order'!BH51</f>
        <v>0</v>
      </c>
      <c r="BJ51" s="12">
        <f>'All Running Order'!BI51</f>
        <v>1000</v>
      </c>
      <c r="BK51" s="12">
        <f>'All Running Order'!BJ51</f>
        <v>32</v>
      </c>
      <c r="BL51" s="12">
        <f>'All Running Order'!BK51</f>
        <v>31</v>
      </c>
      <c r="BM51" s="12">
        <f>'All Running Order'!BL51</f>
        <v>32</v>
      </c>
      <c r="BN51" s="12">
        <f>'All Running Order'!BM51</f>
        <v>32</v>
      </c>
      <c r="BO51" s="12">
        <f>'All Running Order'!BN51</f>
        <v>31</v>
      </c>
      <c r="BP51" s="12">
        <f>'All Running Order'!BO51</f>
        <v>31</v>
      </c>
      <c r="BQ51" s="12">
        <f>'All Running Order'!BP51</f>
        <v>31</v>
      </c>
      <c r="BR51" s="12">
        <f>'All Running Order'!BQ51</f>
        <v>31</v>
      </c>
      <c r="BS51" s="12" t="str">
        <f>'All Running Order'!BR51</f>
        <v>-</v>
      </c>
      <c r="BT51" s="12" t="str">
        <f>'All Running Order'!BS51</f>
        <v/>
      </c>
      <c r="BU51" s="12" t="str">
        <f>'All Running Order'!BT51</f>
        <v>-</v>
      </c>
      <c r="BV51" s="12" t="str">
        <f>'All Running Order'!BU51</f>
        <v/>
      </c>
      <c r="BW51" s="12" t="str">
        <f>'All Running Order'!BV51</f>
        <v>-</v>
      </c>
      <c r="BX51" s="12" t="str">
        <f>'All Running Order'!BW51</f>
        <v/>
      </c>
      <c r="BY51" s="12" t="str">
        <f>'All Running Order'!BX51</f>
        <v>-</v>
      </c>
      <c r="BZ51" s="12" t="str">
        <f>'All Running Order'!BY51</f>
        <v/>
      </c>
      <c r="CA51" s="12" t="str">
        <f>'All Running Order'!BZ51</f>
        <v>-</v>
      </c>
      <c r="CB51" s="12" t="str">
        <f>'All Running Order'!CA51</f>
        <v/>
      </c>
      <c r="CC51" s="12" t="str">
        <f>'All Running Order'!CB51</f>
        <v>-</v>
      </c>
      <c r="CD51" s="12" t="str">
        <f>'All Running Order'!CC51</f>
        <v/>
      </c>
      <c r="CE51" s="12" t="str">
        <f>'All Running Order'!CD51</f>
        <v>-</v>
      </c>
      <c r="CF51" s="12" t="str">
        <f>'All Running Order'!CE51</f>
        <v/>
      </c>
      <c r="CG51" s="12" t="str">
        <f>'All Running Order'!CF51</f>
        <v>-</v>
      </c>
      <c r="CH51" s="12" t="str">
        <f>'All Running Order'!CG51</f>
        <v/>
      </c>
      <c r="CI51" s="12" t="str">
        <f>'All Running Order'!CH51</f>
        <v>-</v>
      </c>
      <c r="CJ51" s="12" t="str">
        <f>'All Running Order'!CI51</f>
        <v xml:space="preserve"> </v>
      </c>
      <c r="CK51" s="12" t="str">
        <f>'All Running Order'!CJ51</f>
        <v>-</v>
      </c>
      <c r="CL51" s="12" t="str">
        <f>'All Running Order'!CK51</f>
        <v xml:space="preserve"> </v>
      </c>
      <c r="CM51" s="12" t="str">
        <f>'All Running Order'!CL51</f>
        <v/>
      </c>
      <c r="CN51" s="12" t="str">
        <f>'All Running Order'!CM51</f>
        <v xml:space="preserve"> </v>
      </c>
      <c r="CO51" s="12" t="str">
        <f>'All Running Order'!CN51</f>
        <v xml:space="preserve"> </v>
      </c>
    </row>
    <row r="52" spans="1:93" s="3" customFormat="1" x14ac:dyDescent="0.2">
      <c r="A52" s="3" t="str">
        <f t="shared" si="4"/>
        <v>0</v>
      </c>
      <c r="B52" s="3" t="str">
        <f>IF(N52=Constants!$D$2,CONCATENATE(N52,BT52),IF(N52=Constants!$D$3,CONCATENATE(N52,CB52),""))</f>
        <v/>
      </c>
      <c r="C52" s="12">
        <f>'All Running Order'!B52</f>
        <v>50</v>
      </c>
      <c r="D52" s="21">
        <f>'All Running Order'!C52</f>
        <v>0</v>
      </c>
      <c r="E52" s="21">
        <f>'All Running Order'!D52</f>
        <v>0</v>
      </c>
      <c r="F52" s="21">
        <f>'All Running Order'!E52</f>
        <v>0</v>
      </c>
      <c r="G52" s="12">
        <f>'All Running Order'!F52</f>
        <v>0</v>
      </c>
      <c r="H52" s="12">
        <f>'All Running Order'!G52</f>
        <v>0</v>
      </c>
      <c r="I52" s="12">
        <f>'All Running Order'!H52</f>
        <v>0</v>
      </c>
      <c r="J52" s="12">
        <f>'All Running Order'!I52</f>
        <v>0</v>
      </c>
      <c r="K52" s="12">
        <f>'All Running Order'!J52</f>
        <v>0</v>
      </c>
      <c r="L52" s="12"/>
      <c r="M52" s="12">
        <f>'All Running Order'!L52</f>
        <v>0</v>
      </c>
      <c r="N52" s="12">
        <f>'All Running Order'!M52</f>
        <v>0</v>
      </c>
      <c r="O52" s="12">
        <f>'All Running Order'!N52</f>
        <v>0</v>
      </c>
      <c r="P52" s="12">
        <f>'All Running Order'!O52</f>
        <v>0</v>
      </c>
      <c r="Q52" s="12">
        <f>'All Running Order'!P52</f>
        <v>0</v>
      </c>
      <c r="R52" s="12">
        <f>'All Running Order'!Q52</f>
        <v>0</v>
      </c>
      <c r="S52" s="12">
        <f>'All Running Order'!R52</f>
        <v>0</v>
      </c>
      <c r="T52" s="12">
        <f>'All Running Order'!S52</f>
        <v>0</v>
      </c>
      <c r="U52" s="12">
        <f>'All Running Order'!T52</f>
        <v>0</v>
      </c>
      <c r="V52" s="12">
        <f>'All Running Order'!U52</f>
        <v>0</v>
      </c>
      <c r="W52" s="12">
        <f>'All Running Order'!V52</f>
        <v>0</v>
      </c>
      <c r="X52" s="12">
        <f>'All Running Order'!W52</f>
        <v>0</v>
      </c>
      <c r="Y52" s="12">
        <f>'All Running Order'!X52</f>
        <v>0</v>
      </c>
      <c r="Z52" s="12">
        <f>'All Running Order'!Y52</f>
        <v>1000</v>
      </c>
      <c r="AA52" s="12">
        <f>'All Running Order'!Z52</f>
        <v>0</v>
      </c>
      <c r="AB52" s="12">
        <f>'All Running Order'!AA52</f>
        <v>0</v>
      </c>
      <c r="AC52" s="12">
        <f>'All Running Order'!AB52</f>
        <v>0</v>
      </c>
      <c r="AD52" s="12">
        <f>'All Running Order'!AC52</f>
        <v>0</v>
      </c>
      <c r="AE52" s="12">
        <f>'All Running Order'!AD52</f>
        <v>0</v>
      </c>
      <c r="AF52" s="12">
        <f>'All Running Order'!AE52</f>
        <v>0</v>
      </c>
      <c r="AG52" s="12">
        <f>'All Running Order'!AF52</f>
        <v>0</v>
      </c>
      <c r="AH52" s="12">
        <f>'All Running Order'!AG52</f>
        <v>0</v>
      </c>
      <c r="AI52" s="12">
        <f>'All Running Order'!AH52</f>
        <v>0</v>
      </c>
      <c r="AJ52" s="12">
        <f>'All Running Order'!AI52</f>
        <v>0</v>
      </c>
      <c r="AK52" s="12">
        <f>'All Running Order'!AJ52</f>
        <v>0</v>
      </c>
      <c r="AL52" s="12">
        <f>'All Running Order'!AK52</f>
        <v>1000</v>
      </c>
      <c r="AM52" s="12">
        <f>'All Running Order'!AL52</f>
        <v>0</v>
      </c>
      <c r="AN52" s="12">
        <f>'All Running Order'!AM52</f>
        <v>0</v>
      </c>
      <c r="AO52" s="12">
        <f>'All Running Order'!AN52</f>
        <v>0</v>
      </c>
      <c r="AP52" s="12">
        <f>'All Running Order'!AO52</f>
        <v>0</v>
      </c>
      <c r="AQ52" s="12">
        <f>'All Running Order'!AP52</f>
        <v>0</v>
      </c>
      <c r="AR52" s="12">
        <f>'All Running Order'!AQ52</f>
        <v>0</v>
      </c>
      <c r="AS52" s="12">
        <f>'All Running Order'!AR52</f>
        <v>0</v>
      </c>
      <c r="AT52" s="12">
        <f>'All Running Order'!AS52</f>
        <v>0</v>
      </c>
      <c r="AU52" s="12">
        <f>'All Running Order'!AT52</f>
        <v>0</v>
      </c>
      <c r="AV52" s="12">
        <f>'All Running Order'!AU52</f>
        <v>0</v>
      </c>
      <c r="AW52" s="12">
        <f>'All Running Order'!AV52</f>
        <v>0</v>
      </c>
      <c r="AX52" s="12">
        <f>'All Running Order'!AW52</f>
        <v>1000</v>
      </c>
      <c r="AY52" s="12">
        <f>'All Running Order'!AX52</f>
        <v>0</v>
      </c>
      <c r="AZ52" s="12">
        <f>'All Running Order'!AY52</f>
        <v>0</v>
      </c>
      <c r="BA52" s="12">
        <f>'All Running Order'!AZ52</f>
        <v>0</v>
      </c>
      <c r="BB52" s="12">
        <f>'All Running Order'!BA52</f>
        <v>0</v>
      </c>
      <c r="BC52" s="12">
        <f>'All Running Order'!BB52</f>
        <v>0</v>
      </c>
      <c r="BD52" s="12">
        <f>'All Running Order'!BC52</f>
        <v>0</v>
      </c>
      <c r="BE52" s="12">
        <f>'All Running Order'!BD52</f>
        <v>0</v>
      </c>
      <c r="BF52" s="12">
        <f>'All Running Order'!BE52</f>
        <v>0</v>
      </c>
      <c r="BG52" s="12">
        <f>'All Running Order'!BF52</f>
        <v>0</v>
      </c>
      <c r="BH52" s="12">
        <f>'All Running Order'!BG52</f>
        <v>0</v>
      </c>
      <c r="BI52" s="12">
        <f>'All Running Order'!BH52</f>
        <v>0</v>
      </c>
      <c r="BJ52" s="12">
        <f>'All Running Order'!BI52</f>
        <v>1000</v>
      </c>
      <c r="BK52" s="12">
        <f>'All Running Order'!BJ52</f>
        <v>32</v>
      </c>
      <c r="BL52" s="12">
        <f>'All Running Order'!BK52</f>
        <v>31</v>
      </c>
      <c r="BM52" s="12">
        <f>'All Running Order'!BL52</f>
        <v>32</v>
      </c>
      <c r="BN52" s="12">
        <f>'All Running Order'!BM52</f>
        <v>32</v>
      </c>
      <c r="BO52" s="12">
        <f>'All Running Order'!BN52</f>
        <v>31</v>
      </c>
      <c r="BP52" s="12">
        <f>'All Running Order'!BO52</f>
        <v>31</v>
      </c>
      <c r="BQ52" s="12">
        <f>'All Running Order'!BP52</f>
        <v>31</v>
      </c>
      <c r="BR52" s="12">
        <f>'All Running Order'!BQ52</f>
        <v>31</v>
      </c>
      <c r="BS52" s="12" t="str">
        <f>'All Running Order'!BR52</f>
        <v>-</v>
      </c>
      <c r="BT52" s="12" t="str">
        <f>'All Running Order'!BS52</f>
        <v/>
      </c>
      <c r="BU52" s="12" t="str">
        <f>'All Running Order'!BT52</f>
        <v>-</v>
      </c>
      <c r="BV52" s="12" t="str">
        <f>'All Running Order'!BU52</f>
        <v/>
      </c>
      <c r="BW52" s="12" t="str">
        <f>'All Running Order'!BV52</f>
        <v>-</v>
      </c>
      <c r="BX52" s="12" t="str">
        <f>'All Running Order'!BW52</f>
        <v/>
      </c>
      <c r="BY52" s="12" t="str">
        <f>'All Running Order'!BX52</f>
        <v>-</v>
      </c>
      <c r="BZ52" s="12" t="str">
        <f>'All Running Order'!BY52</f>
        <v/>
      </c>
      <c r="CA52" s="12" t="str">
        <f>'All Running Order'!BZ52</f>
        <v>-</v>
      </c>
      <c r="CB52" s="12" t="str">
        <f>'All Running Order'!CA52</f>
        <v/>
      </c>
      <c r="CC52" s="12" t="str">
        <f>'All Running Order'!CB52</f>
        <v>-</v>
      </c>
      <c r="CD52" s="12" t="str">
        <f>'All Running Order'!CC52</f>
        <v/>
      </c>
      <c r="CE52" s="12" t="str">
        <f>'All Running Order'!CD52</f>
        <v>-</v>
      </c>
      <c r="CF52" s="12" t="str">
        <f>'All Running Order'!CE52</f>
        <v/>
      </c>
      <c r="CG52" s="12" t="str">
        <f>'All Running Order'!CF52</f>
        <v>-</v>
      </c>
      <c r="CH52" s="12" t="str">
        <f>'All Running Order'!CG52</f>
        <v/>
      </c>
      <c r="CI52" s="12" t="str">
        <f>'All Running Order'!CH52</f>
        <v>-</v>
      </c>
      <c r="CJ52" s="12" t="str">
        <f>'All Running Order'!CI52</f>
        <v xml:space="preserve"> </v>
      </c>
      <c r="CK52" s="12" t="str">
        <f>'All Running Order'!CJ52</f>
        <v>-</v>
      </c>
      <c r="CL52" s="12" t="str">
        <f>'All Running Order'!CK52</f>
        <v xml:space="preserve"> </v>
      </c>
      <c r="CM52" s="12" t="str">
        <f>'All Running Order'!CL52</f>
        <v/>
      </c>
      <c r="CN52" s="12" t="str">
        <f>'All Running Order'!CM52</f>
        <v xml:space="preserve"> </v>
      </c>
      <c r="CO52" s="12" t="str">
        <f>'All Running Order'!CN52</f>
        <v xml:space="preserve"> </v>
      </c>
    </row>
    <row r="53" spans="1:93" s="3" customFormat="1" x14ac:dyDescent="0.2">
      <c r="A53" s="3" t="str">
        <f t="shared" si="4"/>
        <v>0</v>
      </c>
      <c r="B53" s="3" t="str">
        <f>IF(N53=Constants!$D$2,CONCATENATE(N53,BT53),IF(N53=Constants!$D$3,CONCATENATE(N53,CB53),""))</f>
        <v/>
      </c>
      <c r="C53" s="12">
        <f>'All Running Order'!B53</f>
        <v>51</v>
      </c>
      <c r="D53" s="21">
        <f>'All Running Order'!C53</f>
        <v>0</v>
      </c>
      <c r="E53" s="21">
        <f>'All Running Order'!D53</f>
        <v>0</v>
      </c>
      <c r="F53" s="21">
        <f>'All Running Order'!E53</f>
        <v>0</v>
      </c>
      <c r="G53" s="12">
        <f>'All Running Order'!F53</f>
        <v>0</v>
      </c>
      <c r="H53" s="12">
        <f>'All Running Order'!G53</f>
        <v>0</v>
      </c>
      <c r="I53" s="12">
        <f>'All Running Order'!H53</f>
        <v>0</v>
      </c>
      <c r="J53" s="12">
        <f>'All Running Order'!I53</f>
        <v>0</v>
      </c>
      <c r="K53" s="12">
        <f>'All Running Order'!J53</f>
        <v>0</v>
      </c>
      <c r="L53" s="12"/>
      <c r="M53" s="12">
        <f>'All Running Order'!L53</f>
        <v>0</v>
      </c>
      <c r="N53" s="12">
        <f>'All Running Order'!M53</f>
        <v>0</v>
      </c>
      <c r="O53" s="12">
        <f>'All Running Order'!N53</f>
        <v>0</v>
      </c>
      <c r="P53" s="12">
        <f>'All Running Order'!O53</f>
        <v>0</v>
      </c>
      <c r="Q53" s="12">
        <f>'All Running Order'!P53</f>
        <v>0</v>
      </c>
      <c r="R53" s="12">
        <f>'All Running Order'!Q53</f>
        <v>0</v>
      </c>
      <c r="S53" s="12">
        <f>'All Running Order'!R53</f>
        <v>0</v>
      </c>
      <c r="T53" s="12">
        <f>'All Running Order'!S53</f>
        <v>0</v>
      </c>
      <c r="U53" s="12">
        <f>'All Running Order'!T53</f>
        <v>0</v>
      </c>
      <c r="V53" s="12">
        <f>'All Running Order'!U53</f>
        <v>0</v>
      </c>
      <c r="W53" s="12">
        <f>'All Running Order'!V53</f>
        <v>0</v>
      </c>
      <c r="X53" s="12">
        <f>'All Running Order'!W53</f>
        <v>0</v>
      </c>
      <c r="Y53" s="12">
        <f>'All Running Order'!X53</f>
        <v>0</v>
      </c>
      <c r="Z53" s="12">
        <f>'All Running Order'!Y53</f>
        <v>1000</v>
      </c>
      <c r="AA53" s="12">
        <f>'All Running Order'!Z53</f>
        <v>0</v>
      </c>
      <c r="AB53" s="12">
        <f>'All Running Order'!AA53</f>
        <v>0</v>
      </c>
      <c r="AC53" s="12">
        <f>'All Running Order'!AB53</f>
        <v>0</v>
      </c>
      <c r="AD53" s="12">
        <f>'All Running Order'!AC53</f>
        <v>0</v>
      </c>
      <c r="AE53" s="12">
        <f>'All Running Order'!AD53</f>
        <v>0</v>
      </c>
      <c r="AF53" s="12">
        <f>'All Running Order'!AE53</f>
        <v>0</v>
      </c>
      <c r="AG53" s="12">
        <f>'All Running Order'!AF53</f>
        <v>0</v>
      </c>
      <c r="AH53" s="12">
        <f>'All Running Order'!AG53</f>
        <v>0</v>
      </c>
      <c r="AI53" s="12">
        <f>'All Running Order'!AH53</f>
        <v>0</v>
      </c>
      <c r="AJ53" s="12">
        <f>'All Running Order'!AI53</f>
        <v>0</v>
      </c>
      <c r="AK53" s="12">
        <f>'All Running Order'!AJ53</f>
        <v>0</v>
      </c>
      <c r="AL53" s="12">
        <f>'All Running Order'!AK53</f>
        <v>1000</v>
      </c>
      <c r="AM53" s="12">
        <f>'All Running Order'!AL53</f>
        <v>0</v>
      </c>
      <c r="AN53" s="12">
        <f>'All Running Order'!AM53</f>
        <v>0</v>
      </c>
      <c r="AO53" s="12">
        <f>'All Running Order'!AN53</f>
        <v>0</v>
      </c>
      <c r="AP53" s="12">
        <f>'All Running Order'!AO53</f>
        <v>0</v>
      </c>
      <c r="AQ53" s="12">
        <f>'All Running Order'!AP53</f>
        <v>0</v>
      </c>
      <c r="AR53" s="12">
        <f>'All Running Order'!AQ53</f>
        <v>0</v>
      </c>
      <c r="AS53" s="12">
        <f>'All Running Order'!AR53</f>
        <v>0</v>
      </c>
      <c r="AT53" s="12">
        <f>'All Running Order'!AS53</f>
        <v>0</v>
      </c>
      <c r="AU53" s="12">
        <f>'All Running Order'!AT53</f>
        <v>0</v>
      </c>
      <c r="AV53" s="12">
        <f>'All Running Order'!AU53</f>
        <v>0</v>
      </c>
      <c r="AW53" s="12">
        <f>'All Running Order'!AV53</f>
        <v>0</v>
      </c>
      <c r="AX53" s="12">
        <f>'All Running Order'!AW53</f>
        <v>1000</v>
      </c>
      <c r="AY53" s="12">
        <f>'All Running Order'!AX53</f>
        <v>0</v>
      </c>
      <c r="AZ53" s="12">
        <f>'All Running Order'!AY53</f>
        <v>0</v>
      </c>
      <c r="BA53" s="12">
        <f>'All Running Order'!AZ53</f>
        <v>0</v>
      </c>
      <c r="BB53" s="12">
        <f>'All Running Order'!BA53</f>
        <v>0</v>
      </c>
      <c r="BC53" s="12">
        <f>'All Running Order'!BB53</f>
        <v>0</v>
      </c>
      <c r="BD53" s="12">
        <f>'All Running Order'!BC53</f>
        <v>0</v>
      </c>
      <c r="BE53" s="12">
        <f>'All Running Order'!BD53</f>
        <v>0</v>
      </c>
      <c r="BF53" s="12">
        <f>'All Running Order'!BE53</f>
        <v>0</v>
      </c>
      <c r="BG53" s="12">
        <f>'All Running Order'!BF53</f>
        <v>0</v>
      </c>
      <c r="BH53" s="12">
        <f>'All Running Order'!BG53</f>
        <v>0</v>
      </c>
      <c r="BI53" s="12">
        <f>'All Running Order'!BH53</f>
        <v>0</v>
      </c>
      <c r="BJ53" s="12">
        <f>'All Running Order'!BI53</f>
        <v>1000</v>
      </c>
      <c r="BK53" s="12">
        <f>'All Running Order'!BJ53</f>
        <v>32</v>
      </c>
      <c r="BL53" s="12">
        <f>'All Running Order'!BK53</f>
        <v>31</v>
      </c>
      <c r="BM53" s="12">
        <f>'All Running Order'!BL53</f>
        <v>32</v>
      </c>
      <c r="BN53" s="12">
        <f>'All Running Order'!BM53</f>
        <v>32</v>
      </c>
      <c r="BO53" s="12">
        <f>'All Running Order'!BN53</f>
        <v>31</v>
      </c>
      <c r="BP53" s="12">
        <f>'All Running Order'!BO53</f>
        <v>31</v>
      </c>
      <c r="BQ53" s="12">
        <f>'All Running Order'!BP53</f>
        <v>31</v>
      </c>
      <c r="BR53" s="12">
        <f>'All Running Order'!BQ53</f>
        <v>31</v>
      </c>
      <c r="BS53" s="12" t="str">
        <f>'All Running Order'!BR53</f>
        <v>-</v>
      </c>
      <c r="BT53" s="12" t="str">
        <f>'All Running Order'!BS53</f>
        <v/>
      </c>
      <c r="BU53" s="12" t="str">
        <f>'All Running Order'!BT53</f>
        <v>-</v>
      </c>
      <c r="BV53" s="12" t="str">
        <f>'All Running Order'!BU53</f>
        <v/>
      </c>
      <c r="BW53" s="12" t="str">
        <f>'All Running Order'!BV53</f>
        <v>-</v>
      </c>
      <c r="BX53" s="12" t="str">
        <f>'All Running Order'!BW53</f>
        <v/>
      </c>
      <c r="BY53" s="12" t="str">
        <f>'All Running Order'!BX53</f>
        <v>-</v>
      </c>
      <c r="BZ53" s="12" t="str">
        <f>'All Running Order'!BY53</f>
        <v/>
      </c>
      <c r="CA53" s="12" t="str">
        <f>'All Running Order'!BZ53</f>
        <v>-</v>
      </c>
      <c r="CB53" s="12" t="str">
        <f>'All Running Order'!CA53</f>
        <v/>
      </c>
      <c r="CC53" s="12" t="str">
        <f>'All Running Order'!CB53</f>
        <v>-</v>
      </c>
      <c r="CD53" s="12" t="str">
        <f>'All Running Order'!CC53</f>
        <v/>
      </c>
      <c r="CE53" s="12" t="str">
        <f>'All Running Order'!CD53</f>
        <v>-</v>
      </c>
      <c r="CF53" s="12" t="str">
        <f>'All Running Order'!CE53</f>
        <v/>
      </c>
      <c r="CG53" s="12" t="str">
        <f>'All Running Order'!CF53</f>
        <v>-</v>
      </c>
      <c r="CH53" s="12" t="str">
        <f>'All Running Order'!CG53</f>
        <v/>
      </c>
      <c r="CI53" s="12" t="str">
        <f>'All Running Order'!CH53</f>
        <v>-</v>
      </c>
      <c r="CJ53" s="12" t="str">
        <f>'All Running Order'!CI53</f>
        <v xml:space="preserve"> </v>
      </c>
      <c r="CK53" s="12" t="str">
        <f>'All Running Order'!CJ53</f>
        <v>-</v>
      </c>
      <c r="CL53" s="12" t="str">
        <f>'All Running Order'!CK53</f>
        <v xml:space="preserve"> </v>
      </c>
      <c r="CM53" s="12" t="str">
        <f>'All Running Order'!CL53</f>
        <v/>
      </c>
      <c r="CN53" s="12" t="str">
        <f>'All Running Order'!CM53</f>
        <v xml:space="preserve"> </v>
      </c>
      <c r="CO53" s="12" t="str">
        <f>'All Running Order'!CN53</f>
        <v xml:space="preserve"> </v>
      </c>
    </row>
    <row r="54" spans="1:93" s="3" customFormat="1" x14ac:dyDescent="0.2">
      <c r="A54" s="3" t="str">
        <f t="shared" si="4"/>
        <v>0</v>
      </c>
      <c r="B54" s="3" t="str">
        <f>IF(N54=Constants!$D$2,CONCATENATE(N54,BT54),IF(N54=Constants!$D$3,CONCATENATE(N54,CB54),""))</f>
        <v/>
      </c>
      <c r="C54" s="12">
        <f>'All Running Order'!B54</f>
        <v>52</v>
      </c>
      <c r="D54" s="21">
        <f>'All Running Order'!C54</f>
        <v>0</v>
      </c>
      <c r="E54" s="21">
        <f>'All Running Order'!D54</f>
        <v>0</v>
      </c>
      <c r="F54" s="21">
        <f>'All Running Order'!E54</f>
        <v>0</v>
      </c>
      <c r="G54" s="12">
        <f>'All Running Order'!F54</f>
        <v>0</v>
      </c>
      <c r="H54" s="12">
        <f>'All Running Order'!G54</f>
        <v>0</v>
      </c>
      <c r="I54" s="12">
        <f>'All Running Order'!H54</f>
        <v>0</v>
      </c>
      <c r="J54" s="12">
        <f>'All Running Order'!I54</f>
        <v>0</v>
      </c>
      <c r="K54" s="12">
        <f>'All Running Order'!J54</f>
        <v>0</v>
      </c>
      <c r="L54" s="12"/>
      <c r="M54" s="12">
        <f>'All Running Order'!L54</f>
        <v>0</v>
      </c>
      <c r="N54" s="12">
        <f>'All Running Order'!M54</f>
        <v>0</v>
      </c>
      <c r="O54" s="12">
        <f>'All Running Order'!N54</f>
        <v>0</v>
      </c>
      <c r="P54" s="12">
        <f>'All Running Order'!O54</f>
        <v>0</v>
      </c>
      <c r="Q54" s="12">
        <f>'All Running Order'!P54</f>
        <v>0</v>
      </c>
      <c r="R54" s="12">
        <f>'All Running Order'!Q54</f>
        <v>0</v>
      </c>
      <c r="S54" s="12">
        <f>'All Running Order'!R54</f>
        <v>0</v>
      </c>
      <c r="T54" s="12">
        <f>'All Running Order'!S54</f>
        <v>0</v>
      </c>
      <c r="U54" s="12">
        <f>'All Running Order'!T54</f>
        <v>0</v>
      </c>
      <c r="V54" s="12">
        <f>'All Running Order'!U54</f>
        <v>0</v>
      </c>
      <c r="W54" s="12">
        <f>'All Running Order'!V54</f>
        <v>0</v>
      </c>
      <c r="X54" s="12">
        <f>'All Running Order'!W54</f>
        <v>0</v>
      </c>
      <c r="Y54" s="12">
        <f>'All Running Order'!X54</f>
        <v>0</v>
      </c>
      <c r="Z54" s="12">
        <f>'All Running Order'!Y54</f>
        <v>1000</v>
      </c>
      <c r="AA54" s="12">
        <f>'All Running Order'!Z54</f>
        <v>0</v>
      </c>
      <c r="AB54" s="12">
        <f>'All Running Order'!AA54</f>
        <v>0</v>
      </c>
      <c r="AC54" s="12">
        <f>'All Running Order'!AB54</f>
        <v>0</v>
      </c>
      <c r="AD54" s="12">
        <f>'All Running Order'!AC54</f>
        <v>0</v>
      </c>
      <c r="AE54" s="12">
        <f>'All Running Order'!AD54</f>
        <v>0</v>
      </c>
      <c r="AF54" s="12">
        <f>'All Running Order'!AE54</f>
        <v>0</v>
      </c>
      <c r="AG54" s="12">
        <f>'All Running Order'!AF54</f>
        <v>0</v>
      </c>
      <c r="AH54" s="12">
        <f>'All Running Order'!AG54</f>
        <v>0</v>
      </c>
      <c r="AI54" s="12">
        <f>'All Running Order'!AH54</f>
        <v>0</v>
      </c>
      <c r="AJ54" s="12">
        <f>'All Running Order'!AI54</f>
        <v>0</v>
      </c>
      <c r="AK54" s="12">
        <f>'All Running Order'!AJ54</f>
        <v>0</v>
      </c>
      <c r="AL54" s="12">
        <f>'All Running Order'!AK54</f>
        <v>1000</v>
      </c>
      <c r="AM54" s="12">
        <f>'All Running Order'!AL54</f>
        <v>0</v>
      </c>
      <c r="AN54" s="12">
        <f>'All Running Order'!AM54</f>
        <v>0</v>
      </c>
      <c r="AO54" s="12">
        <f>'All Running Order'!AN54</f>
        <v>0</v>
      </c>
      <c r="AP54" s="12">
        <f>'All Running Order'!AO54</f>
        <v>0</v>
      </c>
      <c r="AQ54" s="12">
        <f>'All Running Order'!AP54</f>
        <v>0</v>
      </c>
      <c r="AR54" s="12">
        <f>'All Running Order'!AQ54</f>
        <v>0</v>
      </c>
      <c r="AS54" s="12">
        <f>'All Running Order'!AR54</f>
        <v>0</v>
      </c>
      <c r="AT54" s="12">
        <f>'All Running Order'!AS54</f>
        <v>0</v>
      </c>
      <c r="AU54" s="12">
        <f>'All Running Order'!AT54</f>
        <v>0</v>
      </c>
      <c r="AV54" s="12">
        <f>'All Running Order'!AU54</f>
        <v>0</v>
      </c>
      <c r="AW54" s="12">
        <f>'All Running Order'!AV54</f>
        <v>0</v>
      </c>
      <c r="AX54" s="12">
        <f>'All Running Order'!AW54</f>
        <v>1000</v>
      </c>
      <c r="AY54" s="12">
        <f>'All Running Order'!AX54</f>
        <v>0</v>
      </c>
      <c r="AZ54" s="12">
        <f>'All Running Order'!AY54</f>
        <v>0</v>
      </c>
      <c r="BA54" s="12">
        <f>'All Running Order'!AZ54</f>
        <v>0</v>
      </c>
      <c r="BB54" s="12">
        <f>'All Running Order'!BA54</f>
        <v>0</v>
      </c>
      <c r="BC54" s="12">
        <f>'All Running Order'!BB54</f>
        <v>0</v>
      </c>
      <c r="BD54" s="12">
        <f>'All Running Order'!BC54</f>
        <v>0</v>
      </c>
      <c r="BE54" s="12">
        <f>'All Running Order'!BD54</f>
        <v>0</v>
      </c>
      <c r="BF54" s="12">
        <f>'All Running Order'!BE54</f>
        <v>0</v>
      </c>
      <c r="BG54" s="12">
        <f>'All Running Order'!BF54</f>
        <v>0</v>
      </c>
      <c r="BH54" s="12">
        <f>'All Running Order'!BG54</f>
        <v>0</v>
      </c>
      <c r="BI54" s="12">
        <f>'All Running Order'!BH54</f>
        <v>0</v>
      </c>
      <c r="BJ54" s="12">
        <f>'All Running Order'!BI54</f>
        <v>1000</v>
      </c>
      <c r="BK54" s="12">
        <f>'All Running Order'!BJ54</f>
        <v>32</v>
      </c>
      <c r="BL54" s="12">
        <f>'All Running Order'!BK54</f>
        <v>31</v>
      </c>
      <c r="BM54" s="12">
        <f>'All Running Order'!BL54</f>
        <v>32</v>
      </c>
      <c r="BN54" s="12">
        <f>'All Running Order'!BM54</f>
        <v>32</v>
      </c>
      <c r="BO54" s="12">
        <f>'All Running Order'!BN54</f>
        <v>31</v>
      </c>
      <c r="BP54" s="12">
        <f>'All Running Order'!BO54</f>
        <v>31</v>
      </c>
      <c r="BQ54" s="12">
        <f>'All Running Order'!BP54</f>
        <v>31</v>
      </c>
      <c r="BR54" s="12">
        <f>'All Running Order'!BQ54</f>
        <v>31</v>
      </c>
      <c r="BS54" s="12" t="str">
        <f>'All Running Order'!BR54</f>
        <v>-</v>
      </c>
      <c r="BT54" s="12" t="str">
        <f>'All Running Order'!BS54</f>
        <v/>
      </c>
      <c r="BU54" s="12" t="str">
        <f>'All Running Order'!BT54</f>
        <v>-</v>
      </c>
      <c r="BV54" s="12" t="str">
        <f>'All Running Order'!BU54</f>
        <v/>
      </c>
      <c r="BW54" s="12" t="str">
        <f>'All Running Order'!BV54</f>
        <v>-</v>
      </c>
      <c r="BX54" s="12" t="str">
        <f>'All Running Order'!BW54</f>
        <v/>
      </c>
      <c r="BY54" s="12" t="str">
        <f>'All Running Order'!BX54</f>
        <v>-</v>
      </c>
      <c r="BZ54" s="12" t="str">
        <f>'All Running Order'!BY54</f>
        <v/>
      </c>
      <c r="CA54" s="12" t="str">
        <f>'All Running Order'!BZ54</f>
        <v>-</v>
      </c>
      <c r="CB54" s="12" t="str">
        <f>'All Running Order'!CA54</f>
        <v/>
      </c>
      <c r="CC54" s="12" t="str">
        <f>'All Running Order'!CB54</f>
        <v>-</v>
      </c>
      <c r="CD54" s="12" t="str">
        <f>'All Running Order'!CC54</f>
        <v/>
      </c>
      <c r="CE54" s="12" t="str">
        <f>'All Running Order'!CD54</f>
        <v>-</v>
      </c>
      <c r="CF54" s="12" t="str">
        <f>'All Running Order'!CE54</f>
        <v/>
      </c>
      <c r="CG54" s="12" t="str">
        <f>'All Running Order'!CF54</f>
        <v>-</v>
      </c>
      <c r="CH54" s="12" t="str">
        <f>'All Running Order'!CG54</f>
        <v/>
      </c>
      <c r="CI54" s="12" t="str">
        <f>'All Running Order'!CH54</f>
        <v>-</v>
      </c>
      <c r="CJ54" s="12" t="str">
        <f>'All Running Order'!CI54</f>
        <v xml:space="preserve"> </v>
      </c>
      <c r="CK54" s="12" t="str">
        <f>'All Running Order'!CJ54</f>
        <v>-</v>
      </c>
      <c r="CL54" s="12" t="str">
        <f>'All Running Order'!CK54</f>
        <v xml:space="preserve"> </v>
      </c>
      <c r="CM54" s="12" t="str">
        <f>'All Running Order'!CL54</f>
        <v/>
      </c>
      <c r="CN54" s="12" t="str">
        <f>'All Running Order'!CM54</f>
        <v xml:space="preserve"> </v>
      </c>
      <c r="CO54" s="12" t="str">
        <f>'All Running Order'!CN54</f>
        <v xml:space="preserve"> </v>
      </c>
    </row>
    <row r="55" spans="1:93" s="3" customFormat="1" x14ac:dyDescent="0.2">
      <c r="A55" s="3" t="str">
        <f t="shared" si="4"/>
        <v>0</v>
      </c>
      <c r="B55" s="3" t="str">
        <f>IF(N55=Constants!$D$2,CONCATENATE(N55,BT55),IF(N55=Constants!$D$3,CONCATENATE(N55,CB55),""))</f>
        <v/>
      </c>
      <c r="C55" s="12">
        <f>'All Running Order'!B55</f>
        <v>53</v>
      </c>
      <c r="D55" s="21">
        <f>'All Running Order'!C55</f>
        <v>0</v>
      </c>
      <c r="E55" s="21">
        <f>'All Running Order'!D55</f>
        <v>0</v>
      </c>
      <c r="F55" s="21">
        <f>'All Running Order'!E55</f>
        <v>0</v>
      </c>
      <c r="G55" s="12">
        <f>'All Running Order'!F55</f>
        <v>0</v>
      </c>
      <c r="H55" s="12">
        <f>'All Running Order'!G55</f>
        <v>0</v>
      </c>
      <c r="I55" s="12">
        <f>'All Running Order'!H55</f>
        <v>0</v>
      </c>
      <c r="J55" s="12">
        <f>'All Running Order'!I55</f>
        <v>0</v>
      </c>
      <c r="K55" s="12">
        <f>'All Running Order'!J55</f>
        <v>0</v>
      </c>
      <c r="L55" s="12"/>
      <c r="M55" s="12">
        <f>'All Running Order'!L55</f>
        <v>0</v>
      </c>
      <c r="N55" s="12">
        <f>'All Running Order'!M55</f>
        <v>0</v>
      </c>
      <c r="O55" s="12">
        <f>'All Running Order'!N55</f>
        <v>0</v>
      </c>
      <c r="P55" s="12">
        <f>'All Running Order'!O55</f>
        <v>0</v>
      </c>
      <c r="Q55" s="12">
        <f>'All Running Order'!P55</f>
        <v>0</v>
      </c>
      <c r="R55" s="12">
        <f>'All Running Order'!Q55</f>
        <v>0</v>
      </c>
      <c r="S55" s="12">
        <f>'All Running Order'!R55</f>
        <v>0</v>
      </c>
      <c r="T55" s="12">
        <f>'All Running Order'!S55</f>
        <v>0</v>
      </c>
      <c r="U55" s="12">
        <f>'All Running Order'!T55</f>
        <v>0</v>
      </c>
      <c r="V55" s="12">
        <f>'All Running Order'!U55</f>
        <v>0</v>
      </c>
      <c r="W55" s="12">
        <f>'All Running Order'!V55</f>
        <v>0</v>
      </c>
      <c r="X55" s="12">
        <f>'All Running Order'!W55</f>
        <v>0</v>
      </c>
      <c r="Y55" s="12">
        <f>'All Running Order'!X55</f>
        <v>0</v>
      </c>
      <c r="Z55" s="12">
        <f>'All Running Order'!Y55</f>
        <v>1000</v>
      </c>
      <c r="AA55" s="12">
        <f>'All Running Order'!Z55</f>
        <v>0</v>
      </c>
      <c r="AB55" s="12">
        <f>'All Running Order'!AA55</f>
        <v>0</v>
      </c>
      <c r="AC55" s="12">
        <f>'All Running Order'!AB55</f>
        <v>0</v>
      </c>
      <c r="AD55" s="12">
        <f>'All Running Order'!AC55</f>
        <v>0</v>
      </c>
      <c r="AE55" s="12">
        <f>'All Running Order'!AD55</f>
        <v>0</v>
      </c>
      <c r="AF55" s="12">
        <f>'All Running Order'!AE55</f>
        <v>0</v>
      </c>
      <c r="AG55" s="12">
        <f>'All Running Order'!AF55</f>
        <v>0</v>
      </c>
      <c r="AH55" s="12">
        <f>'All Running Order'!AG55</f>
        <v>0</v>
      </c>
      <c r="AI55" s="12">
        <f>'All Running Order'!AH55</f>
        <v>0</v>
      </c>
      <c r="AJ55" s="12">
        <f>'All Running Order'!AI55</f>
        <v>0</v>
      </c>
      <c r="AK55" s="12">
        <f>'All Running Order'!AJ55</f>
        <v>0</v>
      </c>
      <c r="AL55" s="12">
        <f>'All Running Order'!AK55</f>
        <v>1000</v>
      </c>
      <c r="AM55" s="12">
        <f>'All Running Order'!AL55</f>
        <v>0</v>
      </c>
      <c r="AN55" s="12">
        <f>'All Running Order'!AM55</f>
        <v>0</v>
      </c>
      <c r="AO55" s="12">
        <f>'All Running Order'!AN55</f>
        <v>0</v>
      </c>
      <c r="AP55" s="12">
        <f>'All Running Order'!AO55</f>
        <v>0</v>
      </c>
      <c r="AQ55" s="12">
        <f>'All Running Order'!AP55</f>
        <v>0</v>
      </c>
      <c r="AR55" s="12">
        <f>'All Running Order'!AQ55</f>
        <v>0</v>
      </c>
      <c r="AS55" s="12">
        <f>'All Running Order'!AR55</f>
        <v>0</v>
      </c>
      <c r="AT55" s="12">
        <f>'All Running Order'!AS55</f>
        <v>0</v>
      </c>
      <c r="AU55" s="12">
        <f>'All Running Order'!AT55</f>
        <v>0</v>
      </c>
      <c r="AV55" s="12">
        <f>'All Running Order'!AU55</f>
        <v>0</v>
      </c>
      <c r="AW55" s="12">
        <f>'All Running Order'!AV55</f>
        <v>0</v>
      </c>
      <c r="AX55" s="12">
        <f>'All Running Order'!AW55</f>
        <v>1000</v>
      </c>
      <c r="AY55" s="12">
        <f>'All Running Order'!AX55</f>
        <v>0</v>
      </c>
      <c r="AZ55" s="12">
        <f>'All Running Order'!AY55</f>
        <v>0</v>
      </c>
      <c r="BA55" s="12">
        <f>'All Running Order'!AZ55</f>
        <v>0</v>
      </c>
      <c r="BB55" s="12">
        <f>'All Running Order'!BA55</f>
        <v>0</v>
      </c>
      <c r="BC55" s="12">
        <f>'All Running Order'!BB55</f>
        <v>0</v>
      </c>
      <c r="BD55" s="12">
        <f>'All Running Order'!BC55</f>
        <v>0</v>
      </c>
      <c r="BE55" s="12">
        <f>'All Running Order'!BD55</f>
        <v>0</v>
      </c>
      <c r="BF55" s="12">
        <f>'All Running Order'!BE55</f>
        <v>0</v>
      </c>
      <c r="BG55" s="12">
        <f>'All Running Order'!BF55</f>
        <v>0</v>
      </c>
      <c r="BH55" s="12">
        <f>'All Running Order'!BG55</f>
        <v>0</v>
      </c>
      <c r="BI55" s="12">
        <f>'All Running Order'!BH55</f>
        <v>0</v>
      </c>
      <c r="BJ55" s="12">
        <f>'All Running Order'!BI55</f>
        <v>1000</v>
      </c>
      <c r="BK55" s="12">
        <f>'All Running Order'!BJ55</f>
        <v>32</v>
      </c>
      <c r="BL55" s="12">
        <f>'All Running Order'!BK55</f>
        <v>31</v>
      </c>
      <c r="BM55" s="12">
        <f>'All Running Order'!BL55</f>
        <v>32</v>
      </c>
      <c r="BN55" s="12">
        <f>'All Running Order'!BM55</f>
        <v>32</v>
      </c>
      <c r="BO55" s="12">
        <f>'All Running Order'!BN55</f>
        <v>31</v>
      </c>
      <c r="BP55" s="12">
        <f>'All Running Order'!BO55</f>
        <v>31</v>
      </c>
      <c r="BQ55" s="12">
        <f>'All Running Order'!BP55</f>
        <v>31</v>
      </c>
      <c r="BR55" s="12">
        <f>'All Running Order'!BQ55</f>
        <v>31</v>
      </c>
      <c r="BS55" s="12" t="str">
        <f>'All Running Order'!BR55</f>
        <v>-</v>
      </c>
      <c r="BT55" s="12" t="str">
        <f>'All Running Order'!BS55</f>
        <v/>
      </c>
      <c r="BU55" s="12" t="str">
        <f>'All Running Order'!BT55</f>
        <v>-</v>
      </c>
      <c r="BV55" s="12" t="str">
        <f>'All Running Order'!BU55</f>
        <v/>
      </c>
      <c r="BW55" s="12" t="str">
        <f>'All Running Order'!BV55</f>
        <v>-</v>
      </c>
      <c r="BX55" s="12" t="str">
        <f>'All Running Order'!BW55</f>
        <v/>
      </c>
      <c r="BY55" s="12" t="str">
        <f>'All Running Order'!BX55</f>
        <v>-</v>
      </c>
      <c r="BZ55" s="12" t="str">
        <f>'All Running Order'!BY55</f>
        <v/>
      </c>
      <c r="CA55" s="12" t="str">
        <f>'All Running Order'!BZ55</f>
        <v>-</v>
      </c>
      <c r="CB55" s="12" t="str">
        <f>'All Running Order'!CA55</f>
        <v/>
      </c>
      <c r="CC55" s="12" t="str">
        <f>'All Running Order'!CB55</f>
        <v>-</v>
      </c>
      <c r="CD55" s="12" t="str">
        <f>'All Running Order'!CC55</f>
        <v/>
      </c>
      <c r="CE55" s="12" t="str">
        <f>'All Running Order'!CD55</f>
        <v>-</v>
      </c>
      <c r="CF55" s="12" t="str">
        <f>'All Running Order'!CE55</f>
        <v/>
      </c>
      <c r="CG55" s="12" t="str">
        <f>'All Running Order'!CF55</f>
        <v>-</v>
      </c>
      <c r="CH55" s="12" t="str">
        <f>'All Running Order'!CG55</f>
        <v/>
      </c>
      <c r="CI55" s="12" t="str">
        <f>'All Running Order'!CH55</f>
        <v>-</v>
      </c>
      <c r="CJ55" s="12" t="str">
        <f>'All Running Order'!CI55</f>
        <v xml:space="preserve"> </v>
      </c>
      <c r="CK55" s="12" t="str">
        <f>'All Running Order'!CJ55</f>
        <v>-</v>
      </c>
      <c r="CL55" s="12" t="str">
        <f>'All Running Order'!CK55</f>
        <v xml:space="preserve"> </v>
      </c>
      <c r="CM55" s="12" t="str">
        <f>'All Running Order'!CL55</f>
        <v/>
      </c>
      <c r="CN55" s="12" t="str">
        <f>'All Running Order'!CM55</f>
        <v xml:space="preserve"> </v>
      </c>
      <c r="CO55" s="12" t="str">
        <f>'All Running Order'!CN55</f>
        <v xml:space="preserve"> </v>
      </c>
    </row>
    <row r="56" spans="1:93" s="3" customFormat="1" x14ac:dyDescent="0.2">
      <c r="A56" s="3" t="str">
        <f t="shared" si="4"/>
        <v>0</v>
      </c>
      <c r="B56" s="3" t="str">
        <f>IF(N56=Constants!$D$2,CONCATENATE(N56,BT56),IF(N56=Constants!$D$3,CONCATENATE(N56,CB56),""))</f>
        <v/>
      </c>
      <c r="C56" s="12">
        <f>'All Running Order'!B56</f>
        <v>54</v>
      </c>
      <c r="D56" s="21">
        <f>'All Running Order'!C56</f>
        <v>0</v>
      </c>
      <c r="E56" s="21">
        <f>'All Running Order'!D56</f>
        <v>0</v>
      </c>
      <c r="F56" s="21">
        <f>'All Running Order'!E56</f>
        <v>0</v>
      </c>
      <c r="G56" s="12">
        <f>'All Running Order'!F56</f>
        <v>0</v>
      </c>
      <c r="H56" s="12">
        <f>'All Running Order'!G56</f>
        <v>0</v>
      </c>
      <c r="I56" s="12">
        <f>'All Running Order'!H56</f>
        <v>0</v>
      </c>
      <c r="J56" s="12">
        <f>'All Running Order'!I56</f>
        <v>0</v>
      </c>
      <c r="K56" s="12">
        <f>'All Running Order'!J56</f>
        <v>0</v>
      </c>
      <c r="L56" s="12"/>
      <c r="M56" s="12">
        <f>'All Running Order'!L56</f>
        <v>0</v>
      </c>
      <c r="N56" s="12">
        <f>'All Running Order'!M56</f>
        <v>0</v>
      </c>
      <c r="O56" s="12">
        <f>'All Running Order'!N56</f>
        <v>0</v>
      </c>
      <c r="P56" s="12">
        <f>'All Running Order'!O56</f>
        <v>0</v>
      </c>
      <c r="Q56" s="12">
        <f>'All Running Order'!P56</f>
        <v>0</v>
      </c>
      <c r="R56" s="12">
        <f>'All Running Order'!Q56</f>
        <v>0</v>
      </c>
      <c r="S56" s="12">
        <f>'All Running Order'!R56</f>
        <v>0</v>
      </c>
      <c r="T56" s="12">
        <f>'All Running Order'!S56</f>
        <v>0</v>
      </c>
      <c r="U56" s="12">
        <f>'All Running Order'!T56</f>
        <v>0</v>
      </c>
      <c r="V56" s="12">
        <f>'All Running Order'!U56</f>
        <v>0</v>
      </c>
      <c r="W56" s="12">
        <f>'All Running Order'!V56</f>
        <v>0</v>
      </c>
      <c r="X56" s="12">
        <f>'All Running Order'!W56</f>
        <v>0</v>
      </c>
      <c r="Y56" s="12">
        <f>'All Running Order'!X56</f>
        <v>0</v>
      </c>
      <c r="Z56" s="12">
        <f>'All Running Order'!Y56</f>
        <v>1000</v>
      </c>
      <c r="AA56" s="12">
        <f>'All Running Order'!Z56</f>
        <v>0</v>
      </c>
      <c r="AB56" s="12">
        <f>'All Running Order'!AA56</f>
        <v>0</v>
      </c>
      <c r="AC56" s="12">
        <f>'All Running Order'!AB56</f>
        <v>0</v>
      </c>
      <c r="AD56" s="12">
        <f>'All Running Order'!AC56</f>
        <v>0</v>
      </c>
      <c r="AE56" s="12">
        <f>'All Running Order'!AD56</f>
        <v>0</v>
      </c>
      <c r="AF56" s="12">
        <f>'All Running Order'!AE56</f>
        <v>0</v>
      </c>
      <c r="AG56" s="12">
        <f>'All Running Order'!AF56</f>
        <v>0</v>
      </c>
      <c r="AH56" s="12">
        <f>'All Running Order'!AG56</f>
        <v>0</v>
      </c>
      <c r="AI56" s="12">
        <f>'All Running Order'!AH56</f>
        <v>0</v>
      </c>
      <c r="AJ56" s="12">
        <f>'All Running Order'!AI56</f>
        <v>0</v>
      </c>
      <c r="AK56" s="12">
        <f>'All Running Order'!AJ56</f>
        <v>0</v>
      </c>
      <c r="AL56" s="12">
        <f>'All Running Order'!AK56</f>
        <v>1000</v>
      </c>
      <c r="AM56" s="12">
        <f>'All Running Order'!AL56</f>
        <v>0</v>
      </c>
      <c r="AN56" s="12">
        <f>'All Running Order'!AM56</f>
        <v>0</v>
      </c>
      <c r="AO56" s="12">
        <f>'All Running Order'!AN56</f>
        <v>0</v>
      </c>
      <c r="AP56" s="12">
        <f>'All Running Order'!AO56</f>
        <v>0</v>
      </c>
      <c r="AQ56" s="12">
        <f>'All Running Order'!AP56</f>
        <v>0</v>
      </c>
      <c r="AR56" s="12">
        <f>'All Running Order'!AQ56</f>
        <v>0</v>
      </c>
      <c r="AS56" s="12">
        <f>'All Running Order'!AR56</f>
        <v>0</v>
      </c>
      <c r="AT56" s="12">
        <f>'All Running Order'!AS56</f>
        <v>0</v>
      </c>
      <c r="AU56" s="12">
        <f>'All Running Order'!AT56</f>
        <v>0</v>
      </c>
      <c r="AV56" s="12">
        <f>'All Running Order'!AU56</f>
        <v>0</v>
      </c>
      <c r="AW56" s="12">
        <f>'All Running Order'!AV56</f>
        <v>0</v>
      </c>
      <c r="AX56" s="12">
        <f>'All Running Order'!AW56</f>
        <v>1000</v>
      </c>
      <c r="AY56" s="12">
        <f>'All Running Order'!AX56</f>
        <v>0</v>
      </c>
      <c r="AZ56" s="12">
        <f>'All Running Order'!AY56</f>
        <v>0</v>
      </c>
      <c r="BA56" s="12">
        <f>'All Running Order'!AZ56</f>
        <v>0</v>
      </c>
      <c r="BB56" s="12">
        <f>'All Running Order'!BA56</f>
        <v>0</v>
      </c>
      <c r="BC56" s="12">
        <f>'All Running Order'!BB56</f>
        <v>0</v>
      </c>
      <c r="BD56" s="12">
        <f>'All Running Order'!BC56</f>
        <v>0</v>
      </c>
      <c r="BE56" s="12">
        <f>'All Running Order'!BD56</f>
        <v>0</v>
      </c>
      <c r="BF56" s="12">
        <f>'All Running Order'!BE56</f>
        <v>0</v>
      </c>
      <c r="BG56" s="12">
        <f>'All Running Order'!BF56</f>
        <v>0</v>
      </c>
      <c r="BH56" s="12">
        <f>'All Running Order'!BG56</f>
        <v>0</v>
      </c>
      <c r="BI56" s="12">
        <f>'All Running Order'!BH56</f>
        <v>0</v>
      </c>
      <c r="BJ56" s="12">
        <f>'All Running Order'!BI56</f>
        <v>1000</v>
      </c>
      <c r="BK56" s="12">
        <f>'All Running Order'!BJ56</f>
        <v>32</v>
      </c>
      <c r="BL56" s="12">
        <f>'All Running Order'!BK56</f>
        <v>31</v>
      </c>
      <c r="BM56" s="12">
        <f>'All Running Order'!BL56</f>
        <v>32</v>
      </c>
      <c r="BN56" s="12">
        <f>'All Running Order'!BM56</f>
        <v>32</v>
      </c>
      <c r="BO56" s="12">
        <f>'All Running Order'!BN56</f>
        <v>31</v>
      </c>
      <c r="BP56" s="12">
        <f>'All Running Order'!BO56</f>
        <v>31</v>
      </c>
      <c r="BQ56" s="12">
        <f>'All Running Order'!BP56</f>
        <v>31</v>
      </c>
      <c r="BR56" s="12">
        <f>'All Running Order'!BQ56</f>
        <v>31</v>
      </c>
      <c r="BS56" s="12" t="str">
        <f>'All Running Order'!BR56</f>
        <v>-</v>
      </c>
      <c r="BT56" s="12" t="str">
        <f>'All Running Order'!BS56</f>
        <v/>
      </c>
      <c r="BU56" s="12" t="str">
        <f>'All Running Order'!BT56</f>
        <v>-</v>
      </c>
      <c r="BV56" s="12" t="str">
        <f>'All Running Order'!BU56</f>
        <v/>
      </c>
      <c r="BW56" s="12" t="str">
        <f>'All Running Order'!BV56</f>
        <v>-</v>
      </c>
      <c r="BX56" s="12" t="str">
        <f>'All Running Order'!BW56</f>
        <v/>
      </c>
      <c r="BY56" s="12" t="str">
        <f>'All Running Order'!BX56</f>
        <v>-</v>
      </c>
      <c r="BZ56" s="12" t="str">
        <f>'All Running Order'!BY56</f>
        <v/>
      </c>
      <c r="CA56" s="12" t="str">
        <f>'All Running Order'!BZ56</f>
        <v>-</v>
      </c>
      <c r="CB56" s="12" t="str">
        <f>'All Running Order'!CA56</f>
        <v/>
      </c>
      <c r="CC56" s="12" t="str">
        <f>'All Running Order'!CB56</f>
        <v>-</v>
      </c>
      <c r="CD56" s="12" t="str">
        <f>'All Running Order'!CC56</f>
        <v/>
      </c>
      <c r="CE56" s="12" t="str">
        <f>'All Running Order'!CD56</f>
        <v>-</v>
      </c>
      <c r="CF56" s="12" t="str">
        <f>'All Running Order'!CE56</f>
        <v/>
      </c>
      <c r="CG56" s="12" t="str">
        <f>'All Running Order'!CF56</f>
        <v>-</v>
      </c>
      <c r="CH56" s="12" t="str">
        <f>'All Running Order'!CG56</f>
        <v/>
      </c>
      <c r="CI56" s="12" t="str">
        <f>'All Running Order'!CH56</f>
        <v>-</v>
      </c>
      <c r="CJ56" s="12" t="str">
        <f>'All Running Order'!CI56</f>
        <v xml:space="preserve"> </v>
      </c>
      <c r="CK56" s="12" t="str">
        <f>'All Running Order'!CJ56</f>
        <v>-</v>
      </c>
      <c r="CL56" s="12" t="str">
        <f>'All Running Order'!CK56</f>
        <v xml:space="preserve"> </v>
      </c>
      <c r="CM56" s="12" t="str">
        <f>'All Running Order'!CL56</f>
        <v/>
      </c>
      <c r="CN56" s="12" t="str">
        <f>'All Running Order'!CM56</f>
        <v xml:space="preserve"> </v>
      </c>
      <c r="CO56" s="12" t="str">
        <f>'All Running Order'!CN56</f>
        <v xml:space="preserve"> </v>
      </c>
    </row>
    <row r="57" spans="1:93" s="3" customFormat="1" x14ac:dyDescent="0.2">
      <c r="A57" s="3" t="str">
        <f t="shared" si="4"/>
        <v>0</v>
      </c>
      <c r="B57" s="3" t="str">
        <f>IF(N57=Constants!$D$2,CONCATENATE(N57,BT57),IF(N57=Constants!$D$3,CONCATENATE(N57,CB57),""))</f>
        <v/>
      </c>
      <c r="C57" s="12">
        <f>'All Running Order'!B57</f>
        <v>55</v>
      </c>
      <c r="D57" s="21">
        <f>'All Running Order'!C57</f>
        <v>0</v>
      </c>
      <c r="E57" s="21">
        <f>'All Running Order'!D57</f>
        <v>0</v>
      </c>
      <c r="F57" s="21">
        <f>'All Running Order'!E57</f>
        <v>0</v>
      </c>
      <c r="G57" s="12">
        <f>'All Running Order'!F57</f>
        <v>0</v>
      </c>
      <c r="H57" s="12">
        <f>'All Running Order'!G57</f>
        <v>0</v>
      </c>
      <c r="I57" s="12">
        <f>'All Running Order'!H57</f>
        <v>0</v>
      </c>
      <c r="J57" s="12">
        <f>'All Running Order'!I57</f>
        <v>0</v>
      </c>
      <c r="K57" s="12">
        <f>'All Running Order'!J57</f>
        <v>0</v>
      </c>
      <c r="L57" s="12"/>
      <c r="M57" s="12">
        <f>'All Running Order'!L57</f>
        <v>0</v>
      </c>
      <c r="N57" s="12">
        <f>'All Running Order'!M57</f>
        <v>0</v>
      </c>
      <c r="O57" s="12">
        <f>'All Running Order'!N57</f>
        <v>0</v>
      </c>
      <c r="P57" s="12">
        <f>'All Running Order'!O57</f>
        <v>0</v>
      </c>
      <c r="Q57" s="12">
        <f>'All Running Order'!P57</f>
        <v>0</v>
      </c>
      <c r="R57" s="12">
        <f>'All Running Order'!Q57</f>
        <v>0</v>
      </c>
      <c r="S57" s="12">
        <f>'All Running Order'!R57</f>
        <v>0</v>
      </c>
      <c r="T57" s="12">
        <f>'All Running Order'!S57</f>
        <v>0</v>
      </c>
      <c r="U57" s="12">
        <f>'All Running Order'!T57</f>
        <v>0</v>
      </c>
      <c r="V57" s="12">
        <f>'All Running Order'!U57</f>
        <v>0</v>
      </c>
      <c r="W57" s="12">
        <f>'All Running Order'!V57</f>
        <v>0</v>
      </c>
      <c r="X57" s="12">
        <f>'All Running Order'!W57</f>
        <v>0</v>
      </c>
      <c r="Y57" s="12">
        <f>'All Running Order'!X57</f>
        <v>0</v>
      </c>
      <c r="Z57" s="12">
        <f>'All Running Order'!Y57</f>
        <v>1000</v>
      </c>
      <c r="AA57" s="12">
        <f>'All Running Order'!Z57</f>
        <v>0</v>
      </c>
      <c r="AB57" s="12">
        <f>'All Running Order'!AA57</f>
        <v>0</v>
      </c>
      <c r="AC57" s="12">
        <f>'All Running Order'!AB57</f>
        <v>0</v>
      </c>
      <c r="AD57" s="12">
        <f>'All Running Order'!AC57</f>
        <v>0</v>
      </c>
      <c r="AE57" s="12">
        <f>'All Running Order'!AD57</f>
        <v>0</v>
      </c>
      <c r="AF57" s="12">
        <f>'All Running Order'!AE57</f>
        <v>0</v>
      </c>
      <c r="AG57" s="12">
        <f>'All Running Order'!AF57</f>
        <v>0</v>
      </c>
      <c r="AH57" s="12">
        <f>'All Running Order'!AG57</f>
        <v>0</v>
      </c>
      <c r="AI57" s="12">
        <f>'All Running Order'!AH57</f>
        <v>0</v>
      </c>
      <c r="AJ57" s="12">
        <f>'All Running Order'!AI57</f>
        <v>0</v>
      </c>
      <c r="AK57" s="12">
        <f>'All Running Order'!AJ57</f>
        <v>0</v>
      </c>
      <c r="AL57" s="12">
        <f>'All Running Order'!AK57</f>
        <v>1000</v>
      </c>
      <c r="AM57" s="12">
        <f>'All Running Order'!AL57</f>
        <v>0</v>
      </c>
      <c r="AN57" s="12">
        <f>'All Running Order'!AM57</f>
        <v>0</v>
      </c>
      <c r="AO57" s="12">
        <f>'All Running Order'!AN57</f>
        <v>0</v>
      </c>
      <c r="AP57" s="12">
        <f>'All Running Order'!AO57</f>
        <v>0</v>
      </c>
      <c r="AQ57" s="12">
        <f>'All Running Order'!AP57</f>
        <v>0</v>
      </c>
      <c r="AR57" s="12">
        <f>'All Running Order'!AQ57</f>
        <v>0</v>
      </c>
      <c r="AS57" s="12">
        <f>'All Running Order'!AR57</f>
        <v>0</v>
      </c>
      <c r="AT57" s="12">
        <f>'All Running Order'!AS57</f>
        <v>0</v>
      </c>
      <c r="AU57" s="12">
        <f>'All Running Order'!AT57</f>
        <v>0</v>
      </c>
      <c r="AV57" s="12">
        <f>'All Running Order'!AU57</f>
        <v>0</v>
      </c>
      <c r="AW57" s="12">
        <f>'All Running Order'!AV57</f>
        <v>0</v>
      </c>
      <c r="AX57" s="12">
        <f>'All Running Order'!AW57</f>
        <v>1000</v>
      </c>
      <c r="AY57" s="12">
        <f>'All Running Order'!AX57</f>
        <v>0</v>
      </c>
      <c r="AZ57" s="12">
        <f>'All Running Order'!AY57</f>
        <v>0</v>
      </c>
      <c r="BA57" s="12">
        <f>'All Running Order'!AZ57</f>
        <v>0</v>
      </c>
      <c r="BB57" s="12">
        <f>'All Running Order'!BA57</f>
        <v>0</v>
      </c>
      <c r="BC57" s="12">
        <f>'All Running Order'!BB57</f>
        <v>0</v>
      </c>
      <c r="BD57" s="12">
        <f>'All Running Order'!BC57</f>
        <v>0</v>
      </c>
      <c r="BE57" s="12">
        <f>'All Running Order'!BD57</f>
        <v>0</v>
      </c>
      <c r="BF57" s="12">
        <f>'All Running Order'!BE57</f>
        <v>0</v>
      </c>
      <c r="BG57" s="12">
        <f>'All Running Order'!BF57</f>
        <v>0</v>
      </c>
      <c r="BH57" s="12">
        <f>'All Running Order'!BG57</f>
        <v>0</v>
      </c>
      <c r="BI57" s="12">
        <f>'All Running Order'!BH57</f>
        <v>0</v>
      </c>
      <c r="BJ57" s="12">
        <f>'All Running Order'!BI57</f>
        <v>1000</v>
      </c>
      <c r="BK57" s="12">
        <f>'All Running Order'!BJ57</f>
        <v>32</v>
      </c>
      <c r="BL57" s="12">
        <f>'All Running Order'!BK57</f>
        <v>31</v>
      </c>
      <c r="BM57" s="12">
        <f>'All Running Order'!BL57</f>
        <v>32</v>
      </c>
      <c r="BN57" s="12">
        <f>'All Running Order'!BM57</f>
        <v>32</v>
      </c>
      <c r="BO57" s="12">
        <f>'All Running Order'!BN57</f>
        <v>31</v>
      </c>
      <c r="BP57" s="12">
        <f>'All Running Order'!BO57</f>
        <v>31</v>
      </c>
      <c r="BQ57" s="12">
        <f>'All Running Order'!BP57</f>
        <v>31</v>
      </c>
      <c r="BR57" s="12">
        <f>'All Running Order'!BQ57</f>
        <v>31</v>
      </c>
      <c r="BS57" s="12" t="str">
        <f>'All Running Order'!BR57</f>
        <v>-</v>
      </c>
      <c r="BT57" s="12" t="str">
        <f>'All Running Order'!BS57</f>
        <v/>
      </c>
      <c r="BU57" s="12" t="str">
        <f>'All Running Order'!BT57</f>
        <v>-</v>
      </c>
      <c r="BV57" s="12" t="str">
        <f>'All Running Order'!BU57</f>
        <v/>
      </c>
      <c r="BW57" s="12" t="str">
        <f>'All Running Order'!BV57</f>
        <v>-</v>
      </c>
      <c r="BX57" s="12" t="str">
        <f>'All Running Order'!BW57</f>
        <v/>
      </c>
      <c r="BY57" s="12" t="str">
        <f>'All Running Order'!BX57</f>
        <v>-</v>
      </c>
      <c r="BZ57" s="12" t="str">
        <f>'All Running Order'!BY57</f>
        <v/>
      </c>
      <c r="CA57" s="12" t="str">
        <f>'All Running Order'!BZ57</f>
        <v>-</v>
      </c>
      <c r="CB57" s="12" t="str">
        <f>'All Running Order'!CA57</f>
        <v/>
      </c>
      <c r="CC57" s="12" t="str">
        <f>'All Running Order'!CB57</f>
        <v>-</v>
      </c>
      <c r="CD57" s="12" t="str">
        <f>'All Running Order'!CC57</f>
        <v/>
      </c>
      <c r="CE57" s="12" t="str">
        <f>'All Running Order'!CD57</f>
        <v>-</v>
      </c>
      <c r="CF57" s="12" t="str">
        <f>'All Running Order'!CE57</f>
        <v/>
      </c>
      <c r="CG57" s="12" t="str">
        <f>'All Running Order'!CF57</f>
        <v>-</v>
      </c>
      <c r="CH57" s="12" t="str">
        <f>'All Running Order'!CG57</f>
        <v/>
      </c>
      <c r="CI57" s="12" t="str">
        <f>'All Running Order'!CH57</f>
        <v>-</v>
      </c>
      <c r="CJ57" s="12" t="str">
        <f>'All Running Order'!CI57</f>
        <v xml:space="preserve"> </v>
      </c>
      <c r="CK57" s="12" t="str">
        <f>'All Running Order'!CJ57</f>
        <v>-</v>
      </c>
      <c r="CL57" s="12" t="str">
        <f>'All Running Order'!CK57</f>
        <v xml:space="preserve"> </v>
      </c>
      <c r="CM57" s="12" t="str">
        <f>'All Running Order'!CL57</f>
        <v/>
      </c>
      <c r="CN57" s="12" t="str">
        <f>'All Running Order'!CM57</f>
        <v xml:space="preserve"> </v>
      </c>
      <c r="CO57" s="12" t="str">
        <f>'All Running Order'!CN57</f>
        <v xml:space="preserve"> </v>
      </c>
    </row>
    <row r="58" spans="1:93" s="3" customFormat="1" x14ac:dyDescent="0.2">
      <c r="A58" s="3" t="str">
        <f t="shared" si="4"/>
        <v>0</v>
      </c>
      <c r="B58" s="3" t="str">
        <f>IF(N58=Constants!$D$2,CONCATENATE(N58,BT58),IF(N58=Constants!$D$3,CONCATENATE(N58,CB58),""))</f>
        <v/>
      </c>
      <c r="C58" s="12">
        <f>'All Running Order'!B58</f>
        <v>56</v>
      </c>
      <c r="D58" s="21">
        <f>'All Running Order'!C58</f>
        <v>0</v>
      </c>
      <c r="E58" s="21">
        <f>'All Running Order'!D58</f>
        <v>0</v>
      </c>
      <c r="F58" s="21">
        <f>'All Running Order'!E58</f>
        <v>0</v>
      </c>
      <c r="G58" s="12">
        <f>'All Running Order'!F58</f>
        <v>0</v>
      </c>
      <c r="H58" s="12">
        <f>'All Running Order'!G58</f>
        <v>0</v>
      </c>
      <c r="I58" s="12">
        <f>'All Running Order'!H58</f>
        <v>0</v>
      </c>
      <c r="J58" s="12">
        <f>'All Running Order'!I58</f>
        <v>0</v>
      </c>
      <c r="K58" s="12">
        <f>'All Running Order'!J58</f>
        <v>0</v>
      </c>
      <c r="L58" s="12"/>
      <c r="M58" s="12">
        <f>'All Running Order'!L58</f>
        <v>0</v>
      </c>
      <c r="N58" s="12">
        <f>'All Running Order'!M58</f>
        <v>0</v>
      </c>
      <c r="O58" s="12">
        <f>'All Running Order'!N58</f>
        <v>0</v>
      </c>
      <c r="P58" s="12">
        <f>'All Running Order'!O58</f>
        <v>0</v>
      </c>
      <c r="Q58" s="12">
        <f>'All Running Order'!P58</f>
        <v>0</v>
      </c>
      <c r="R58" s="12">
        <f>'All Running Order'!Q58</f>
        <v>0</v>
      </c>
      <c r="S58" s="12">
        <f>'All Running Order'!R58</f>
        <v>0</v>
      </c>
      <c r="T58" s="12">
        <f>'All Running Order'!S58</f>
        <v>0</v>
      </c>
      <c r="U58" s="12">
        <f>'All Running Order'!T58</f>
        <v>0</v>
      </c>
      <c r="V58" s="12">
        <f>'All Running Order'!U58</f>
        <v>0</v>
      </c>
      <c r="W58" s="12">
        <f>'All Running Order'!V58</f>
        <v>0</v>
      </c>
      <c r="X58" s="12">
        <f>'All Running Order'!W58</f>
        <v>0</v>
      </c>
      <c r="Y58" s="12">
        <f>'All Running Order'!X58</f>
        <v>0</v>
      </c>
      <c r="Z58" s="12">
        <f>'All Running Order'!Y58</f>
        <v>1000</v>
      </c>
      <c r="AA58" s="12">
        <f>'All Running Order'!Z58</f>
        <v>0</v>
      </c>
      <c r="AB58" s="12">
        <f>'All Running Order'!AA58</f>
        <v>0</v>
      </c>
      <c r="AC58" s="12">
        <f>'All Running Order'!AB58</f>
        <v>0</v>
      </c>
      <c r="AD58" s="12">
        <f>'All Running Order'!AC58</f>
        <v>0</v>
      </c>
      <c r="AE58" s="12">
        <f>'All Running Order'!AD58</f>
        <v>0</v>
      </c>
      <c r="AF58" s="12">
        <f>'All Running Order'!AE58</f>
        <v>0</v>
      </c>
      <c r="AG58" s="12">
        <f>'All Running Order'!AF58</f>
        <v>0</v>
      </c>
      <c r="AH58" s="12">
        <f>'All Running Order'!AG58</f>
        <v>0</v>
      </c>
      <c r="AI58" s="12">
        <f>'All Running Order'!AH58</f>
        <v>0</v>
      </c>
      <c r="AJ58" s="12">
        <f>'All Running Order'!AI58</f>
        <v>0</v>
      </c>
      <c r="AK58" s="12">
        <f>'All Running Order'!AJ58</f>
        <v>0</v>
      </c>
      <c r="AL58" s="12">
        <f>'All Running Order'!AK58</f>
        <v>1000</v>
      </c>
      <c r="AM58" s="12">
        <f>'All Running Order'!AL58</f>
        <v>0</v>
      </c>
      <c r="AN58" s="12">
        <f>'All Running Order'!AM58</f>
        <v>0</v>
      </c>
      <c r="AO58" s="12">
        <f>'All Running Order'!AN58</f>
        <v>0</v>
      </c>
      <c r="AP58" s="12">
        <f>'All Running Order'!AO58</f>
        <v>0</v>
      </c>
      <c r="AQ58" s="12">
        <f>'All Running Order'!AP58</f>
        <v>0</v>
      </c>
      <c r="AR58" s="12">
        <f>'All Running Order'!AQ58</f>
        <v>0</v>
      </c>
      <c r="AS58" s="12">
        <f>'All Running Order'!AR58</f>
        <v>0</v>
      </c>
      <c r="AT58" s="12">
        <f>'All Running Order'!AS58</f>
        <v>0</v>
      </c>
      <c r="AU58" s="12">
        <f>'All Running Order'!AT58</f>
        <v>0</v>
      </c>
      <c r="AV58" s="12">
        <f>'All Running Order'!AU58</f>
        <v>0</v>
      </c>
      <c r="AW58" s="12">
        <f>'All Running Order'!AV58</f>
        <v>0</v>
      </c>
      <c r="AX58" s="12">
        <f>'All Running Order'!AW58</f>
        <v>1000</v>
      </c>
      <c r="AY58" s="12">
        <f>'All Running Order'!AX58</f>
        <v>0</v>
      </c>
      <c r="AZ58" s="12">
        <f>'All Running Order'!AY58</f>
        <v>0</v>
      </c>
      <c r="BA58" s="12">
        <f>'All Running Order'!AZ58</f>
        <v>0</v>
      </c>
      <c r="BB58" s="12">
        <f>'All Running Order'!BA58</f>
        <v>0</v>
      </c>
      <c r="BC58" s="12">
        <f>'All Running Order'!BB58</f>
        <v>0</v>
      </c>
      <c r="BD58" s="12">
        <f>'All Running Order'!BC58</f>
        <v>0</v>
      </c>
      <c r="BE58" s="12">
        <f>'All Running Order'!BD58</f>
        <v>0</v>
      </c>
      <c r="BF58" s="12">
        <f>'All Running Order'!BE58</f>
        <v>0</v>
      </c>
      <c r="BG58" s="12">
        <f>'All Running Order'!BF58</f>
        <v>0</v>
      </c>
      <c r="BH58" s="12">
        <f>'All Running Order'!BG58</f>
        <v>0</v>
      </c>
      <c r="BI58" s="12">
        <f>'All Running Order'!BH58</f>
        <v>0</v>
      </c>
      <c r="BJ58" s="12">
        <f>'All Running Order'!BI58</f>
        <v>1000</v>
      </c>
      <c r="BK58" s="12">
        <f>'All Running Order'!BJ58</f>
        <v>32</v>
      </c>
      <c r="BL58" s="12">
        <f>'All Running Order'!BK58</f>
        <v>31</v>
      </c>
      <c r="BM58" s="12">
        <f>'All Running Order'!BL58</f>
        <v>32</v>
      </c>
      <c r="BN58" s="12">
        <f>'All Running Order'!BM58</f>
        <v>32</v>
      </c>
      <c r="BO58" s="12">
        <f>'All Running Order'!BN58</f>
        <v>31</v>
      </c>
      <c r="BP58" s="12">
        <f>'All Running Order'!BO58</f>
        <v>31</v>
      </c>
      <c r="BQ58" s="12">
        <f>'All Running Order'!BP58</f>
        <v>31</v>
      </c>
      <c r="BR58" s="12">
        <f>'All Running Order'!BQ58</f>
        <v>31</v>
      </c>
      <c r="BS58" s="12" t="str">
        <f>'All Running Order'!BR58</f>
        <v>-</v>
      </c>
      <c r="BT58" s="12" t="str">
        <f>'All Running Order'!BS58</f>
        <v/>
      </c>
      <c r="BU58" s="12" t="str">
        <f>'All Running Order'!BT58</f>
        <v>-</v>
      </c>
      <c r="BV58" s="12" t="str">
        <f>'All Running Order'!BU58</f>
        <v/>
      </c>
      <c r="BW58" s="12" t="str">
        <f>'All Running Order'!BV58</f>
        <v>-</v>
      </c>
      <c r="BX58" s="12" t="str">
        <f>'All Running Order'!BW58</f>
        <v/>
      </c>
      <c r="BY58" s="12" t="str">
        <f>'All Running Order'!BX58</f>
        <v>-</v>
      </c>
      <c r="BZ58" s="12" t="str">
        <f>'All Running Order'!BY58</f>
        <v/>
      </c>
      <c r="CA58" s="12" t="str">
        <f>'All Running Order'!BZ58</f>
        <v>-</v>
      </c>
      <c r="CB58" s="12" t="str">
        <f>'All Running Order'!CA58</f>
        <v/>
      </c>
      <c r="CC58" s="12" t="str">
        <f>'All Running Order'!CB58</f>
        <v>-</v>
      </c>
      <c r="CD58" s="12" t="str">
        <f>'All Running Order'!CC58</f>
        <v/>
      </c>
      <c r="CE58" s="12" t="str">
        <f>'All Running Order'!CD58</f>
        <v>-</v>
      </c>
      <c r="CF58" s="12" t="str">
        <f>'All Running Order'!CE58</f>
        <v/>
      </c>
      <c r="CG58" s="12" t="str">
        <f>'All Running Order'!CF58</f>
        <v>-</v>
      </c>
      <c r="CH58" s="12" t="str">
        <f>'All Running Order'!CG58</f>
        <v/>
      </c>
      <c r="CI58" s="12" t="str">
        <f>'All Running Order'!CH58</f>
        <v>-</v>
      </c>
      <c r="CJ58" s="12" t="str">
        <f>'All Running Order'!CI58</f>
        <v xml:space="preserve"> </v>
      </c>
      <c r="CK58" s="12" t="str">
        <f>'All Running Order'!CJ58</f>
        <v>-</v>
      </c>
      <c r="CL58" s="12" t="str">
        <f>'All Running Order'!CK58</f>
        <v xml:space="preserve"> </v>
      </c>
      <c r="CM58" s="12" t="str">
        <f>'All Running Order'!CL58</f>
        <v/>
      </c>
      <c r="CN58" s="12" t="str">
        <f>'All Running Order'!CM58</f>
        <v xml:space="preserve"> </v>
      </c>
      <c r="CO58" s="12" t="str">
        <f>'All Running Order'!CN58</f>
        <v xml:space="preserve"> </v>
      </c>
    </row>
    <row r="59" spans="1:93" s="3" customFormat="1" x14ac:dyDescent="0.2">
      <c r="A59" s="3" t="str">
        <f t="shared" si="4"/>
        <v>0</v>
      </c>
      <c r="B59" s="3" t="str">
        <f>IF(N59=Constants!$D$2,CONCATENATE(N59,BT59),IF(N59=Constants!$D$3,CONCATENATE(N59,CB59),""))</f>
        <v/>
      </c>
      <c r="C59" s="12">
        <f>'All Running Order'!B59</f>
        <v>57</v>
      </c>
      <c r="D59" s="21">
        <f>'All Running Order'!C59</f>
        <v>0</v>
      </c>
      <c r="E59" s="21">
        <f>'All Running Order'!D59</f>
        <v>0</v>
      </c>
      <c r="F59" s="21">
        <f>'All Running Order'!E59</f>
        <v>0</v>
      </c>
      <c r="G59" s="12">
        <f>'All Running Order'!F59</f>
        <v>0</v>
      </c>
      <c r="H59" s="12">
        <f>'All Running Order'!G59</f>
        <v>0</v>
      </c>
      <c r="I59" s="12">
        <f>'All Running Order'!H59</f>
        <v>0</v>
      </c>
      <c r="J59" s="12">
        <f>'All Running Order'!I59</f>
        <v>0</v>
      </c>
      <c r="K59" s="12">
        <f>'All Running Order'!J59</f>
        <v>0</v>
      </c>
      <c r="L59" s="12"/>
      <c r="M59" s="12">
        <f>'All Running Order'!L59</f>
        <v>0</v>
      </c>
      <c r="N59" s="12">
        <f>'All Running Order'!M59</f>
        <v>0</v>
      </c>
      <c r="O59" s="12">
        <f>'All Running Order'!N59</f>
        <v>0</v>
      </c>
      <c r="P59" s="12">
        <f>'All Running Order'!O59</f>
        <v>0</v>
      </c>
      <c r="Q59" s="12">
        <f>'All Running Order'!P59</f>
        <v>0</v>
      </c>
      <c r="R59" s="12">
        <f>'All Running Order'!Q59</f>
        <v>0</v>
      </c>
      <c r="S59" s="12">
        <f>'All Running Order'!R59</f>
        <v>0</v>
      </c>
      <c r="T59" s="12">
        <f>'All Running Order'!S59</f>
        <v>0</v>
      </c>
      <c r="U59" s="12">
        <f>'All Running Order'!T59</f>
        <v>0</v>
      </c>
      <c r="V59" s="12">
        <f>'All Running Order'!U59</f>
        <v>0</v>
      </c>
      <c r="W59" s="12">
        <f>'All Running Order'!V59</f>
        <v>0</v>
      </c>
      <c r="X59" s="12">
        <f>'All Running Order'!W59</f>
        <v>0</v>
      </c>
      <c r="Y59" s="12">
        <f>'All Running Order'!X59</f>
        <v>0</v>
      </c>
      <c r="Z59" s="12">
        <f>'All Running Order'!Y59</f>
        <v>1000</v>
      </c>
      <c r="AA59" s="12">
        <f>'All Running Order'!Z59</f>
        <v>0</v>
      </c>
      <c r="AB59" s="12">
        <f>'All Running Order'!AA59</f>
        <v>0</v>
      </c>
      <c r="AC59" s="12">
        <f>'All Running Order'!AB59</f>
        <v>0</v>
      </c>
      <c r="AD59" s="12">
        <f>'All Running Order'!AC59</f>
        <v>0</v>
      </c>
      <c r="AE59" s="12">
        <f>'All Running Order'!AD59</f>
        <v>0</v>
      </c>
      <c r="AF59" s="12">
        <f>'All Running Order'!AE59</f>
        <v>0</v>
      </c>
      <c r="AG59" s="12">
        <f>'All Running Order'!AF59</f>
        <v>0</v>
      </c>
      <c r="AH59" s="12">
        <f>'All Running Order'!AG59</f>
        <v>0</v>
      </c>
      <c r="AI59" s="12">
        <f>'All Running Order'!AH59</f>
        <v>0</v>
      </c>
      <c r="AJ59" s="12">
        <f>'All Running Order'!AI59</f>
        <v>0</v>
      </c>
      <c r="AK59" s="12">
        <f>'All Running Order'!AJ59</f>
        <v>0</v>
      </c>
      <c r="AL59" s="12">
        <f>'All Running Order'!AK59</f>
        <v>1000</v>
      </c>
      <c r="AM59" s="12">
        <f>'All Running Order'!AL59</f>
        <v>0</v>
      </c>
      <c r="AN59" s="12">
        <f>'All Running Order'!AM59</f>
        <v>0</v>
      </c>
      <c r="AO59" s="12">
        <f>'All Running Order'!AN59</f>
        <v>0</v>
      </c>
      <c r="AP59" s="12">
        <f>'All Running Order'!AO59</f>
        <v>0</v>
      </c>
      <c r="AQ59" s="12">
        <f>'All Running Order'!AP59</f>
        <v>0</v>
      </c>
      <c r="AR59" s="12">
        <f>'All Running Order'!AQ59</f>
        <v>0</v>
      </c>
      <c r="AS59" s="12">
        <f>'All Running Order'!AR59</f>
        <v>0</v>
      </c>
      <c r="AT59" s="12">
        <f>'All Running Order'!AS59</f>
        <v>0</v>
      </c>
      <c r="AU59" s="12">
        <f>'All Running Order'!AT59</f>
        <v>0</v>
      </c>
      <c r="AV59" s="12">
        <f>'All Running Order'!AU59</f>
        <v>0</v>
      </c>
      <c r="AW59" s="12">
        <f>'All Running Order'!AV59</f>
        <v>0</v>
      </c>
      <c r="AX59" s="12">
        <f>'All Running Order'!AW59</f>
        <v>1000</v>
      </c>
      <c r="AY59" s="12">
        <f>'All Running Order'!AX59</f>
        <v>0</v>
      </c>
      <c r="AZ59" s="12">
        <f>'All Running Order'!AY59</f>
        <v>0</v>
      </c>
      <c r="BA59" s="12">
        <f>'All Running Order'!AZ59</f>
        <v>0</v>
      </c>
      <c r="BB59" s="12">
        <f>'All Running Order'!BA59</f>
        <v>0</v>
      </c>
      <c r="BC59" s="12">
        <f>'All Running Order'!BB59</f>
        <v>0</v>
      </c>
      <c r="BD59" s="12">
        <f>'All Running Order'!BC59</f>
        <v>0</v>
      </c>
      <c r="BE59" s="12">
        <f>'All Running Order'!BD59</f>
        <v>0</v>
      </c>
      <c r="BF59" s="12">
        <f>'All Running Order'!BE59</f>
        <v>0</v>
      </c>
      <c r="BG59" s="12">
        <f>'All Running Order'!BF59</f>
        <v>0</v>
      </c>
      <c r="BH59" s="12">
        <f>'All Running Order'!BG59</f>
        <v>0</v>
      </c>
      <c r="BI59" s="12">
        <f>'All Running Order'!BH59</f>
        <v>0</v>
      </c>
      <c r="BJ59" s="12">
        <f>'All Running Order'!BI59</f>
        <v>1000</v>
      </c>
      <c r="BK59" s="12">
        <f>'All Running Order'!BJ59</f>
        <v>32</v>
      </c>
      <c r="BL59" s="12">
        <f>'All Running Order'!BK59</f>
        <v>31</v>
      </c>
      <c r="BM59" s="12">
        <f>'All Running Order'!BL59</f>
        <v>32</v>
      </c>
      <c r="BN59" s="12">
        <f>'All Running Order'!BM59</f>
        <v>32</v>
      </c>
      <c r="BO59" s="12">
        <f>'All Running Order'!BN59</f>
        <v>31</v>
      </c>
      <c r="BP59" s="12">
        <f>'All Running Order'!BO59</f>
        <v>31</v>
      </c>
      <c r="BQ59" s="12">
        <f>'All Running Order'!BP59</f>
        <v>31</v>
      </c>
      <c r="BR59" s="12">
        <f>'All Running Order'!BQ59</f>
        <v>31</v>
      </c>
      <c r="BS59" s="12" t="str">
        <f>'All Running Order'!BR59</f>
        <v>-</v>
      </c>
      <c r="BT59" s="12" t="str">
        <f>'All Running Order'!BS59</f>
        <v/>
      </c>
      <c r="BU59" s="12" t="str">
        <f>'All Running Order'!BT59</f>
        <v>-</v>
      </c>
      <c r="BV59" s="12" t="str">
        <f>'All Running Order'!BU59</f>
        <v/>
      </c>
      <c r="BW59" s="12" t="str">
        <f>'All Running Order'!BV59</f>
        <v>-</v>
      </c>
      <c r="BX59" s="12" t="str">
        <f>'All Running Order'!BW59</f>
        <v/>
      </c>
      <c r="BY59" s="12" t="str">
        <f>'All Running Order'!BX59</f>
        <v>-</v>
      </c>
      <c r="BZ59" s="12" t="str">
        <f>'All Running Order'!BY59</f>
        <v/>
      </c>
      <c r="CA59" s="12" t="str">
        <f>'All Running Order'!BZ59</f>
        <v>-</v>
      </c>
      <c r="CB59" s="12" t="str">
        <f>'All Running Order'!CA59</f>
        <v/>
      </c>
      <c r="CC59" s="12" t="str">
        <f>'All Running Order'!CB59</f>
        <v>-</v>
      </c>
      <c r="CD59" s="12" t="str">
        <f>'All Running Order'!CC59</f>
        <v/>
      </c>
      <c r="CE59" s="12" t="str">
        <f>'All Running Order'!CD59</f>
        <v>-</v>
      </c>
      <c r="CF59" s="12" t="str">
        <f>'All Running Order'!CE59</f>
        <v/>
      </c>
      <c r="CG59" s="12" t="str">
        <f>'All Running Order'!CF59</f>
        <v>-</v>
      </c>
      <c r="CH59" s="12" t="str">
        <f>'All Running Order'!CG59</f>
        <v/>
      </c>
      <c r="CI59" s="12" t="str">
        <f>'All Running Order'!CH59</f>
        <v>-</v>
      </c>
      <c r="CJ59" s="12" t="str">
        <f>'All Running Order'!CI59</f>
        <v xml:space="preserve"> </v>
      </c>
      <c r="CK59" s="12" t="str">
        <f>'All Running Order'!CJ59</f>
        <v>-</v>
      </c>
      <c r="CL59" s="12" t="str">
        <f>'All Running Order'!CK59</f>
        <v xml:space="preserve"> </v>
      </c>
      <c r="CM59" s="12" t="str">
        <f>'All Running Order'!CL59</f>
        <v/>
      </c>
      <c r="CN59" s="12" t="str">
        <f>'All Running Order'!CM59</f>
        <v xml:space="preserve"> </v>
      </c>
      <c r="CO59" s="12" t="str">
        <f>'All Running Order'!CN59</f>
        <v xml:space="preserve"> </v>
      </c>
    </row>
    <row r="60" spans="1:93" s="3" customFormat="1" x14ac:dyDescent="0.2">
      <c r="A60" s="3" t="str">
        <f t="shared" si="4"/>
        <v>0</v>
      </c>
      <c r="B60" s="3" t="str">
        <f>IF(N60=Constants!$D$2,CONCATENATE(N60,BT60),IF(N60=Constants!$D$3,CONCATENATE(N60,CB60),""))</f>
        <v/>
      </c>
      <c r="C60" s="12">
        <f>'All Running Order'!B60</f>
        <v>58</v>
      </c>
      <c r="D60" s="21">
        <f>'All Running Order'!C60</f>
        <v>0</v>
      </c>
      <c r="E60" s="21">
        <f>'All Running Order'!D60</f>
        <v>0</v>
      </c>
      <c r="F60" s="21">
        <f>'All Running Order'!E60</f>
        <v>0</v>
      </c>
      <c r="G60" s="12">
        <f>'All Running Order'!F60</f>
        <v>0</v>
      </c>
      <c r="H60" s="12">
        <f>'All Running Order'!G60</f>
        <v>0</v>
      </c>
      <c r="I60" s="12">
        <f>'All Running Order'!H60</f>
        <v>0</v>
      </c>
      <c r="J60" s="12">
        <f>'All Running Order'!I60</f>
        <v>0</v>
      </c>
      <c r="K60" s="12">
        <f>'All Running Order'!J60</f>
        <v>0</v>
      </c>
      <c r="L60" s="12"/>
      <c r="M60" s="12">
        <f>'All Running Order'!L60</f>
        <v>0</v>
      </c>
      <c r="N60" s="12">
        <f>'All Running Order'!M60</f>
        <v>0</v>
      </c>
      <c r="O60" s="12">
        <f>'All Running Order'!N60</f>
        <v>0</v>
      </c>
      <c r="P60" s="12">
        <f>'All Running Order'!O60</f>
        <v>0</v>
      </c>
      <c r="Q60" s="12">
        <f>'All Running Order'!P60</f>
        <v>0</v>
      </c>
      <c r="R60" s="12">
        <f>'All Running Order'!Q60</f>
        <v>0</v>
      </c>
      <c r="S60" s="12">
        <f>'All Running Order'!R60</f>
        <v>0</v>
      </c>
      <c r="T60" s="12">
        <f>'All Running Order'!S60</f>
        <v>0</v>
      </c>
      <c r="U60" s="12">
        <f>'All Running Order'!T60</f>
        <v>0</v>
      </c>
      <c r="V60" s="12">
        <f>'All Running Order'!U60</f>
        <v>0</v>
      </c>
      <c r="W60" s="12">
        <f>'All Running Order'!V60</f>
        <v>0</v>
      </c>
      <c r="X60" s="12">
        <f>'All Running Order'!W60</f>
        <v>0</v>
      </c>
      <c r="Y60" s="12">
        <f>'All Running Order'!X60</f>
        <v>0</v>
      </c>
      <c r="Z60" s="12">
        <f>'All Running Order'!Y60</f>
        <v>1000</v>
      </c>
      <c r="AA60" s="12">
        <f>'All Running Order'!Z60</f>
        <v>0</v>
      </c>
      <c r="AB60" s="12">
        <f>'All Running Order'!AA60</f>
        <v>0</v>
      </c>
      <c r="AC60" s="12">
        <f>'All Running Order'!AB60</f>
        <v>0</v>
      </c>
      <c r="AD60" s="12">
        <f>'All Running Order'!AC60</f>
        <v>0</v>
      </c>
      <c r="AE60" s="12">
        <f>'All Running Order'!AD60</f>
        <v>0</v>
      </c>
      <c r="AF60" s="12">
        <f>'All Running Order'!AE60</f>
        <v>0</v>
      </c>
      <c r="AG60" s="12">
        <f>'All Running Order'!AF60</f>
        <v>0</v>
      </c>
      <c r="AH60" s="12">
        <f>'All Running Order'!AG60</f>
        <v>0</v>
      </c>
      <c r="AI60" s="12">
        <f>'All Running Order'!AH60</f>
        <v>0</v>
      </c>
      <c r="AJ60" s="12">
        <f>'All Running Order'!AI60</f>
        <v>0</v>
      </c>
      <c r="AK60" s="12">
        <f>'All Running Order'!AJ60</f>
        <v>0</v>
      </c>
      <c r="AL60" s="12">
        <f>'All Running Order'!AK60</f>
        <v>1000</v>
      </c>
      <c r="AM60" s="12">
        <f>'All Running Order'!AL60</f>
        <v>0</v>
      </c>
      <c r="AN60" s="12">
        <f>'All Running Order'!AM60</f>
        <v>0</v>
      </c>
      <c r="AO60" s="12">
        <f>'All Running Order'!AN60</f>
        <v>0</v>
      </c>
      <c r="AP60" s="12">
        <f>'All Running Order'!AO60</f>
        <v>0</v>
      </c>
      <c r="AQ60" s="12">
        <f>'All Running Order'!AP60</f>
        <v>0</v>
      </c>
      <c r="AR60" s="12">
        <f>'All Running Order'!AQ60</f>
        <v>0</v>
      </c>
      <c r="AS60" s="12">
        <f>'All Running Order'!AR60</f>
        <v>0</v>
      </c>
      <c r="AT60" s="12">
        <f>'All Running Order'!AS60</f>
        <v>0</v>
      </c>
      <c r="AU60" s="12">
        <f>'All Running Order'!AT60</f>
        <v>0</v>
      </c>
      <c r="AV60" s="12">
        <f>'All Running Order'!AU60</f>
        <v>0</v>
      </c>
      <c r="AW60" s="12">
        <f>'All Running Order'!AV60</f>
        <v>0</v>
      </c>
      <c r="AX60" s="12">
        <f>'All Running Order'!AW60</f>
        <v>1000</v>
      </c>
      <c r="AY60" s="12">
        <f>'All Running Order'!AX60</f>
        <v>0</v>
      </c>
      <c r="AZ60" s="12">
        <f>'All Running Order'!AY60</f>
        <v>0</v>
      </c>
      <c r="BA60" s="12">
        <f>'All Running Order'!AZ60</f>
        <v>0</v>
      </c>
      <c r="BB60" s="12">
        <f>'All Running Order'!BA60</f>
        <v>0</v>
      </c>
      <c r="BC60" s="12">
        <f>'All Running Order'!BB60</f>
        <v>0</v>
      </c>
      <c r="BD60" s="12">
        <f>'All Running Order'!BC60</f>
        <v>0</v>
      </c>
      <c r="BE60" s="12">
        <f>'All Running Order'!BD60</f>
        <v>0</v>
      </c>
      <c r="BF60" s="12">
        <f>'All Running Order'!BE60</f>
        <v>0</v>
      </c>
      <c r="BG60" s="12">
        <f>'All Running Order'!BF60</f>
        <v>0</v>
      </c>
      <c r="BH60" s="12">
        <f>'All Running Order'!BG60</f>
        <v>0</v>
      </c>
      <c r="BI60" s="12">
        <f>'All Running Order'!BH60</f>
        <v>0</v>
      </c>
      <c r="BJ60" s="12">
        <f>'All Running Order'!BI60</f>
        <v>1000</v>
      </c>
      <c r="BK60" s="12">
        <f>'All Running Order'!BJ60</f>
        <v>32</v>
      </c>
      <c r="BL60" s="12">
        <f>'All Running Order'!BK60</f>
        <v>31</v>
      </c>
      <c r="BM60" s="12">
        <f>'All Running Order'!BL60</f>
        <v>32</v>
      </c>
      <c r="BN60" s="12">
        <f>'All Running Order'!BM60</f>
        <v>32</v>
      </c>
      <c r="BO60" s="12">
        <f>'All Running Order'!BN60</f>
        <v>31</v>
      </c>
      <c r="BP60" s="12">
        <f>'All Running Order'!BO60</f>
        <v>31</v>
      </c>
      <c r="BQ60" s="12">
        <f>'All Running Order'!BP60</f>
        <v>31</v>
      </c>
      <c r="BR60" s="12">
        <f>'All Running Order'!BQ60</f>
        <v>31</v>
      </c>
      <c r="BS60" s="12" t="str">
        <f>'All Running Order'!BR60</f>
        <v>-</v>
      </c>
      <c r="BT60" s="12" t="str">
        <f>'All Running Order'!BS60</f>
        <v/>
      </c>
      <c r="BU60" s="12" t="str">
        <f>'All Running Order'!BT60</f>
        <v>-</v>
      </c>
      <c r="BV60" s="12" t="str">
        <f>'All Running Order'!BU60</f>
        <v/>
      </c>
      <c r="BW60" s="12" t="str">
        <f>'All Running Order'!BV60</f>
        <v>-</v>
      </c>
      <c r="BX60" s="12" t="str">
        <f>'All Running Order'!BW60</f>
        <v/>
      </c>
      <c r="BY60" s="12" t="str">
        <f>'All Running Order'!BX60</f>
        <v>-</v>
      </c>
      <c r="BZ60" s="12" t="str">
        <f>'All Running Order'!BY60</f>
        <v/>
      </c>
      <c r="CA60" s="12" t="str">
        <f>'All Running Order'!BZ60</f>
        <v>-</v>
      </c>
      <c r="CB60" s="12" t="str">
        <f>'All Running Order'!CA60</f>
        <v/>
      </c>
      <c r="CC60" s="12" t="str">
        <f>'All Running Order'!CB60</f>
        <v>-</v>
      </c>
      <c r="CD60" s="12" t="str">
        <f>'All Running Order'!CC60</f>
        <v/>
      </c>
      <c r="CE60" s="12" t="str">
        <f>'All Running Order'!CD60</f>
        <v>-</v>
      </c>
      <c r="CF60" s="12" t="str">
        <f>'All Running Order'!CE60</f>
        <v/>
      </c>
      <c r="CG60" s="12" t="str">
        <f>'All Running Order'!CF60</f>
        <v>-</v>
      </c>
      <c r="CH60" s="12" t="str">
        <f>'All Running Order'!CG60</f>
        <v/>
      </c>
      <c r="CI60" s="12" t="str">
        <f>'All Running Order'!CH60</f>
        <v>-</v>
      </c>
      <c r="CJ60" s="12" t="str">
        <f>'All Running Order'!CI60</f>
        <v xml:space="preserve"> </v>
      </c>
      <c r="CK60" s="12" t="str">
        <f>'All Running Order'!CJ60</f>
        <v>-</v>
      </c>
      <c r="CL60" s="12" t="str">
        <f>'All Running Order'!CK60</f>
        <v xml:space="preserve"> </v>
      </c>
      <c r="CM60" s="12" t="str">
        <f>'All Running Order'!CL60</f>
        <v/>
      </c>
      <c r="CN60" s="12" t="str">
        <f>'All Running Order'!CM60</f>
        <v xml:space="preserve"> </v>
      </c>
      <c r="CO60" s="12" t="str">
        <f>'All Running Order'!CN60</f>
        <v xml:space="preserve"> </v>
      </c>
    </row>
    <row r="70" spans="4:4" x14ac:dyDescent="0.2">
      <c r="D70" s="24" t="s">
        <v>58</v>
      </c>
    </row>
    <row r="71" spans="4:4" x14ac:dyDescent="0.2">
      <c r="D71" s="24" t="s">
        <v>59</v>
      </c>
    </row>
    <row r="73" spans="4:4" x14ac:dyDescent="0.2">
      <c r="D73" s="24" t="s">
        <v>60</v>
      </c>
    </row>
    <row r="74" spans="4:4" x14ac:dyDescent="0.2">
      <c r="D74" s="24" t="s">
        <v>61</v>
      </c>
    </row>
    <row r="76" spans="4:4" x14ac:dyDescent="0.2">
      <c r="D76" s="24" t="s">
        <v>62</v>
      </c>
    </row>
    <row r="1002" spans="4:7" x14ac:dyDescent="0.2">
      <c r="E1002" s="23"/>
      <c r="F1002" s="23" t="s">
        <v>44</v>
      </c>
    </row>
    <row r="1003" spans="4:7" x14ac:dyDescent="0.2">
      <c r="D1003" s="24" t="s">
        <v>1</v>
      </c>
      <c r="E1003" s="23">
        <v>1</v>
      </c>
      <c r="F1003" s="23" t="s">
        <v>52</v>
      </c>
      <c r="G1003" s="19" t="s">
        <v>46</v>
      </c>
    </row>
    <row r="1004" spans="4:7" x14ac:dyDescent="0.2">
      <c r="E1004" s="23">
        <v>2</v>
      </c>
      <c r="F1004" s="23" t="s">
        <v>53</v>
      </c>
      <c r="G1004" s="19" t="s">
        <v>54</v>
      </c>
    </row>
    <row r="1005" spans="4:7" x14ac:dyDescent="0.2">
      <c r="E1005" s="23">
        <v>3</v>
      </c>
      <c r="F1005" s="23" t="s">
        <v>55</v>
      </c>
    </row>
    <row r="1006" spans="4:7" x14ac:dyDescent="0.2">
      <c r="E1006" s="23">
        <v>4</v>
      </c>
      <c r="F1006" s="23" t="s">
        <v>56</v>
      </c>
    </row>
  </sheetData>
  <sheetProtection formatCells="0" formatColumns="0" formatRows="0" deleteRows="0" sort="0" autoFilter="0"/>
  <dataConsolidate/>
  <mergeCells count="39">
    <mergeCell ref="BS1:BS2"/>
    <mergeCell ref="BT1:BT2"/>
    <mergeCell ref="CA1:CA2"/>
    <mergeCell ref="CB1:CB2"/>
    <mergeCell ref="CO1:CO2"/>
    <mergeCell ref="BU1:BU2"/>
    <mergeCell ref="BV1:BV2"/>
    <mergeCell ref="BW1:BW2"/>
    <mergeCell ref="BX1:BX2"/>
    <mergeCell ref="BY1:BY2"/>
    <mergeCell ref="CC1:CC2"/>
    <mergeCell ref="CE1:CE2"/>
    <mergeCell ref="CG1:CG2"/>
    <mergeCell ref="CD1:CD2"/>
    <mergeCell ref="CF1:CF2"/>
    <mergeCell ref="CH1:CH2"/>
    <mergeCell ref="CL1:CL2"/>
    <mergeCell ref="CN1:CN2"/>
    <mergeCell ref="BZ1:BZ2"/>
    <mergeCell ref="CI1:CI2"/>
    <mergeCell ref="CJ1:CJ2"/>
    <mergeCell ref="CK1:CK2"/>
    <mergeCell ref="CM1:CM2"/>
    <mergeCell ref="I1:L1"/>
    <mergeCell ref="AY1:BH1"/>
    <mergeCell ref="BI1:BI2"/>
    <mergeCell ref="BJ1:BJ2"/>
    <mergeCell ref="BO1:BR1"/>
    <mergeCell ref="BK1:BN1"/>
    <mergeCell ref="AK1:AK2"/>
    <mergeCell ref="AL1:AL2"/>
    <mergeCell ref="AM1:AV1"/>
    <mergeCell ref="AW1:AW2"/>
    <mergeCell ref="AX1:AX2"/>
    <mergeCell ref="M1:M2"/>
    <mergeCell ref="O1:O2"/>
    <mergeCell ref="P1:Y1"/>
    <mergeCell ref="Z1:Z2"/>
    <mergeCell ref="AA1:AJ1"/>
  </mergeCells>
  <pageMargins left="0.7" right="0.7" top="0.75" bottom="0.75" header="0.3" footer="0.3"/>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N1006"/>
  <sheetViews>
    <sheetView zoomScale="80" zoomScaleNormal="80" workbookViewId="0" xr3:uid="{51F8DEE0-4D01-5F28-A812-FC0BD7CAC4A5}">
      <selection activeCell="B23" sqref="A23:XFD23"/>
    </sheetView>
  </sheetViews>
  <sheetFormatPr defaultColWidth="9.14453125" defaultRowHeight="15" x14ac:dyDescent="0.2"/>
  <cols>
    <col min="1" max="1" width="4.03515625" style="3" hidden="1" customWidth="1"/>
    <col min="2" max="2" width="4.5703125" style="3" bestFit="1" customWidth="1"/>
    <col min="3" max="4" width="20.71484375" style="22" customWidth="1"/>
    <col min="5" max="5" width="15.73828125" style="22" customWidth="1"/>
    <col min="6" max="6" width="5.6484375" style="3" customWidth="1"/>
    <col min="7" max="7" width="12.64453125" style="3" bestFit="1" customWidth="1"/>
    <col min="8" max="11" width="2.95703125" style="3" customWidth="1"/>
    <col min="12" max="12" width="7.6640625" style="3" bestFit="1" customWidth="1"/>
    <col min="13" max="13" width="9.14453125" style="3" bestFit="1" customWidth="1"/>
    <col min="14" max="14" width="7.6640625" style="3" bestFit="1" customWidth="1"/>
    <col min="15" max="24" width="2.95703125" style="3" customWidth="1"/>
    <col min="25" max="25" width="8.203125" style="3" bestFit="1" customWidth="1"/>
    <col min="26" max="35" width="2.95703125" style="3" customWidth="1"/>
    <col min="36" max="36" width="8.203125" style="3" bestFit="1" customWidth="1"/>
    <col min="37" max="37" width="6.9921875" style="3" bestFit="1" customWidth="1"/>
    <col min="38" max="47" width="2.95703125" style="3" customWidth="1"/>
    <col min="48" max="48" width="8.203125" style="3" bestFit="1" customWidth="1"/>
    <col min="49" max="49" width="6.9921875" style="3" bestFit="1" customWidth="1"/>
    <col min="50" max="59" width="2.95703125" style="3" customWidth="1"/>
    <col min="60" max="60" width="8.203125" style="3" bestFit="1" customWidth="1"/>
    <col min="61" max="61" width="7.93359375" style="3" bestFit="1" customWidth="1"/>
    <col min="62" max="69" width="3.765625" style="3" customWidth="1"/>
    <col min="70" max="70" width="10.22265625" style="3" customWidth="1"/>
    <col min="71" max="71" width="8.875" style="3" customWidth="1"/>
    <col min="72" max="72" width="8.47265625" style="3" bestFit="1" customWidth="1"/>
    <col min="73" max="73" width="10.35546875" style="3" bestFit="1" customWidth="1"/>
    <col min="74" max="74" width="8.47265625" style="3" bestFit="1" customWidth="1"/>
    <col min="75" max="75" width="10.35546875" style="3" bestFit="1" customWidth="1"/>
    <col min="76" max="76" width="7.26171875" style="3" bestFit="1" customWidth="1"/>
    <col min="77" max="77" width="10.22265625" style="3" bestFit="1" customWidth="1"/>
    <col min="78" max="78" width="7.93359375" style="3" bestFit="1" customWidth="1"/>
    <col min="79" max="80" width="9.14453125" style="3" customWidth="1"/>
    <col min="81" max="81" width="7.93359375" style="3" customWidth="1"/>
    <col min="82" max="82" width="9.55078125" style="3" customWidth="1"/>
    <col min="83" max="83" width="7.93359375" style="3" customWidth="1"/>
    <col min="84" max="84" width="9.55078125" style="3" customWidth="1"/>
    <col min="85" max="85" width="7.93359375" style="3" customWidth="1"/>
    <col min="86" max="86" width="10.0859375" style="3" customWidth="1"/>
    <col min="87" max="87" width="12.375" style="3" bestFit="1" customWidth="1"/>
    <col min="88" max="88" width="9.81640625" style="3" bestFit="1" customWidth="1"/>
    <col min="89" max="89" width="10.22265625" style="3" bestFit="1" customWidth="1"/>
    <col min="90" max="90" width="9.81640625" style="3" bestFit="1" customWidth="1"/>
    <col min="91" max="92" width="16.27734375" style="3" bestFit="1" customWidth="1"/>
    <col min="93" max="94" width="9.14453125" style="3"/>
    <col min="95" max="95" width="0" style="3" hidden="1" customWidth="1"/>
    <col min="96" max="16384" width="9.14453125" style="3"/>
  </cols>
  <sheetData>
    <row r="1" spans="1:92" ht="51.75" customHeight="1" x14ac:dyDescent="0.2">
      <c r="B1" s="13"/>
      <c r="C1" s="20"/>
      <c r="D1" s="20"/>
      <c r="E1" s="20"/>
      <c r="F1" s="13"/>
      <c r="G1" s="13"/>
      <c r="H1" s="35" t="s">
        <v>0</v>
      </c>
      <c r="I1" s="35"/>
      <c r="J1" s="35"/>
      <c r="K1" s="35"/>
      <c r="L1" s="36" t="s">
        <v>1</v>
      </c>
      <c r="M1" s="1"/>
      <c r="N1" s="42" t="s">
        <v>2</v>
      </c>
      <c r="O1" s="38" t="s">
        <v>3</v>
      </c>
      <c r="P1" s="38"/>
      <c r="Q1" s="38"/>
      <c r="R1" s="38"/>
      <c r="S1" s="38"/>
      <c r="T1" s="38"/>
      <c r="U1" s="38"/>
      <c r="V1" s="38"/>
      <c r="W1" s="38"/>
      <c r="X1" s="38"/>
      <c r="Y1" s="35" t="s">
        <v>4</v>
      </c>
      <c r="Z1" s="38" t="s">
        <v>5</v>
      </c>
      <c r="AA1" s="38"/>
      <c r="AB1" s="38"/>
      <c r="AC1" s="38"/>
      <c r="AD1" s="38"/>
      <c r="AE1" s="38"/>
      <c r="AF1" s="38"/>
      <c r="AG1" s="38"/>
      <c r="AH1" s="38"/>
      <c r="AI1" s="38"/>
      <c r="AJ1" s="35" t="s">
        <v>4</v>
      </c>
      <c r="AK1" s="35" t="s">
        <v>6</v>
      </c>
      <c r="AL1" s="38" t="s">
        <v>7</v>
      </c>
      <c r="AM1" s="38"/>
      <c r="AN1" s="38"/>
      <c r="AO1" s="38"/>
      <c r="AP1" s="38"/>
      <c r="AQ1" s="38"/>
      <c r="AR1" s="38"/>
      <c r="AS1" s="38"/>
      <c r="AT1" s="38"/>
      <c r="AU1" s="38"/>
      <c r="AV1" s="35" t="s">
        <v>4</v>
      </c>
      <c r="AW1" s="35" t="s">
        <v>6</v>
      </c>
      <c r="AX1" s="38" t="s">
        <v>43</v>
      </c>
      <c r="AY1" s="38"/>
      <c r="AZ1" s="38"/>
      <c r="BA1" s="38"/>
      <c r="BB1" s="38"/>
      <c r="BC1" s="38"/>
      <c r="BD1" s="38"/>
      <c r="BE1" s="38"/>
      <c r="BF1" s="38"/>
      <c r="BG1" s="38"/>
      <c r="BH1" s="35" t="s">
        <v>4</v>
      </c>
      <c r="BI1" s="35" t="s">
        <v>8</v>
      </c>
      <c r="BJ1" s="32" t="s">
        <v>9</v>
      </c>
      <c r="BK1" s="33"/>
      <c r="BL1" s="33"/>
      <c r="BM1" s="34"/>
      <c r="BN1" s="32" t="s">
        <v>9</v>
      </c>
      <c r="BO1" s="33"/>
      <c r="BP1" s="33"/>
      <c r="BQ1" s="34"/>
      <c r="BR1" s="36" t="str">
        <f>Constants!$D$2</f>
        <v>National</v>
      </c>
      <c r="BS1" s="36" t="str">
        <f>CONCATENATE("Position in "," ",Constants!$D$2)</f>
        <v>Position in  National</v>
      </c>
      <c r="BT1" s="36" t="str">
        <f>CONCATENATE(,"CLASS"," ",Constants!$B$2)</f>
        <v>CLASS Red</v>
      </c>
      <c r="BU1" s="36" t="str">
        <f>CONCATENATE("Position in CLASS"," ",Constants!$B$2)</f>
        <v>Position in CLASS Red</v>
      </c>
      <c r="BV1" s="36" t="str">
        <f>CONCATENATE(,"CLASS"," ",Constants!$B$3)</f>
        <v>CLASS Blue</v>
      </c>
      <c r="BW1" s="36" t="str">
        <f>CONCATENATE("Position in CLASS"," ",Constants!$B$3)</f>
        <v>Position in CLASS Blue</v>
      </c>
      <c r="BX1" s="36" t="str">
        <f>CONCATENATE(,Constants!$B$4," ","CLASS")</f>
        <v>Rookie CLASS</v>
      </c>
      <c r="BY1" s="36" t="str">
        <f>CONCATENATE("Position in ",Constants!$B$4," ","CLASS")</f>
        <v>Position in Rookie CLASS</v>
      </c>
      <c r="BZ1" s="36" t="s">
        <v>49</v>
      </c>
      <c r="CA1" s="36" t="str">
        <f>Constants!$D$3</f>
        <v>Clubman</v>
      </c>
      <c r="CB1" s="36" t="str">
        <f>CONCATENATE("Position in "," ",Constants!$D$3)</f>
        <v>Position in  Clubman</v>
      </c>
      <c r="CC1" s="36" t="str">
        <f>CONCATENATE(,Constants!$B$5," ","CLASS")</f>
        <v>Club-A CLASS</v>
      </c>
      <c r="CD1" s="36" t="str">
        <f>CONCATENATE("Position in ",Constants!$B$5," ","CLASS")</f>
        <v>Position in Club-A CLASS</v>
      </c>
      <c r="CE1" s="36" t="str">
        <f>CONCATENATE(,Constants!$B$6," ","CLASS")</f>
        <v>Club-B CLASS</v>
      </c>
      <c r="CF1" s="36" t="str">
        <f>CONCATENATE("Position in ",Constants!$B$6," ","CLASS")</f>
        <v>Position in Club-B CLASS</v>
      </c>
      <c r="CG1" s="36" t="str">
        <f>CONCATENATE(,Constants!$B$7," ","CLASS")</f>
        <v>Club-N CLASS</v>
      </c>
      <c r="CH1" s="36" t="str">
        <f>CONCATENATE("Position in ",Constants!$B$7," ","CLASS")</f>
        <v>Position in Club-N CLASS</v>
      </c>
      <c r="CI1" s="36" t="str">
        <f>CONCATENATE("Position in ",Constants!$C$4," ","CLASS")</f>
        <v>Position in Post-Historic CLASS</v>
      </c>
      <c r="CJ1" s="36" t="s">
        <v>10</v>
      </c>
      <c r="CK1" s="36" t="s">
        <v>11</v>
      </c>
      <c r="CL1" s="35" t="s">
        <v>12</v>
      </c>
      <c r="CM1" s="35" t="s">
        <v>13</v>
      </c>
      <c r="CN1" s="35" t="s">
        <v>50</v>
      </c>
    </row>
    <row r="2" spans="1:92" ht="16.5" customHeight="1" x14ac:dyDescent="0.2">
      <c r="B2" s="4" t="s">
        <v>21</v>
      </c>
      <c r="C2" s="5" t="s">
        <v>22</v>
      </c>
      <c r="D2" s="5" t="s">
        <v>23</v>
      </c>
      <c r="E2" s="5" t="s">
        <v>24</v>
      </c>
      <c r="F2" s="4" t="s">
        <v>25</v>
      </c>
      <c r="G2" s="4" t="s">
        <v>26</v>
      </c>
      <c r="H2" s="6">
        <v>1</v>
      </c>
      <c r="I2" s="6">
        <v>2</v>
      </c>
      <c r="J2" s="6">
        <v>3</v>
      </c>
      <c r="K2" s="6">
        <v>4</v>
      </c>
      <c r="L2" s="37"/>
      <c r="M2" s="15" t="s">
        <v>78</v>
      </c>
      <c r="N2" s="42"/>
      <c r="O2" s="4" t="s">
        <v>27</v>
      </c>
      <c r="P2" s="4" t="s">
        <v>28</v>
      </c>
      <c r="Q2" s="4" t="s">
        <v>29</v>
      </c>
      <c r="R2" s="4" t="s">
        <v>30</v>
      </c>
      <c r="S2" s="4" t="s">
        <v>31</v>
      </c>
      <c r="T2" s="4" t="s">
        <v>32</v>
      </c>
      <c r="U2" s="4" t="s">
        <v>33</v>
      </c>
      <c r="V2" s="4" t="s">
        <v>34</v>
      </c>
      <c r="W2" s="4" t="s">
        <v>35</v>
      </c>
      <c r="X2" s="4" t="s">
        <v>36</v>
      </c>
      <c r="Y2" s="35"/>
      <c r="Z2" s="4" t="s">
        <v>27</v>
      </c>
      <c r="AA2" s="4" t="s">
        <v>28</v>
      </c>
      <c r="AB2" s="4" t="s">
        <v>29</v>
      </c>
      <c r="AC2" s="4" t="s">
        <v>30</v>
      </c>
      <c r="AD2" s="4" t="s">
        <v>31</v>
      </c>
      <c r="AE2" s="4" t="s">
        <v>32</v>
      </c>
      <c r="AF2" s="4" t="s">
        <v>33</v>
      </c>
      <c r="AG2" s="4" t="s">
        <v>34</v>
      </c>
      <c r="AH2" s="4" t="s">
        <v>35</v>
      </c>
      <c r="AI2" s="4" t="s">
        <v>36</v>
      </c>
      <c r="AJ2" s="35"/>
      <c r="AK2" s="35"/>
      <c r="AL2" s="4" t="s">
        <v>27</v>
      </c>
      <c r="AM2" s="4" t="s">
        <v>28</v>
      </c>
      <c r="AN2" s="4" t="s">
        <v>29</v>
      </c>
      <c r="AO2" s="4" t="s">
        <v>30</v>
      </c>
      <c r="AP2" s="4" t="s">
        <v>31</v>
      </c>
      <c r="AQ2" s="4" t="s">
        <v>32</v>
      </c>
      <c r="AR2" s="4" t="s">
        <v>33</v>
      </c>
      <c r="AS2" s="4" t="s">
        <v>34</v>
      </c>
      <c r="AT2" s="4" t="s">
        <v>35</v>
      </c>
      <c r="AU2" s="4" t="s">
        <v>36</v>
      </c>
      <c r="AV2" s="35"/>
      <c r="AW2" s="35"/>
      <c r="AX2" s="4" t="s">
        <v>27</v>
      </c>
      <c r="AY2" s="4" t="s">
        <v>28</v>
      </c>
      <c r="AZ2" s="4" t="s">
        <v>29</v>
      </c>
      <c r="BA2" s="4" t="s">
        <v>30</v>
      </c>
      <c r="BB2" s="4" t="s">
        <v>31</v>
      </c>
      <c r="BC2" s="4" t="s">
        <v>32</v>
      </c>
      <c r="BD2" s="4" t="s">
        <v>33</v>
      </c>
      <c r="BE2" s="4" t="s">
        <v>34</v>
      </c>
      <c r="BF2" s="4" t="s">
        <v>35</v>
      </c>
      <c r="BG2" s="4" t="s">
        <v>36</v>
      </c>
      <c r="BH2" s="35"/>
      <c r="BI2" s="35"/>
      <c r="BJ2" s="6">
        <v>1</v>
      </c>
      <c r="BK2" s="6">
        <v>2</v>
      </c>
      <c r="BL2" s="6">
        <v>3</v>
      </c>
      <c r="BM2" s="6">
        <v>4</v>
      </c>
      <c r="BN2" s="6">
        <v>1</v>
      </c>
      <c r="BO2" s="6">
        <v>2</v>
      </c>
      <c r="BP2" s="6">
        <v>3</v>
      </c>
      <c r="BQ2" s="15">
        <v>4</v>
      </c>
      <c r="BR2" s="37"/>
      <c r="BS2" s="37"/>
      <c r="BT2" s="37"/>
      <c r="BU2" s="37"/>
      <c r="BV2" s="37"/>
      <c r="BW2" s="37"/>
      <c r="BX2" s="37"/>
      <c r="BY2" s="37"/>
      <c r="BZ2" s="37"/>
      <c r="CA2" s="37"/>
      <c r="CB2" s="37"/>
      <c r="CC2" s="37"/>
      <c r="CD2" s="37"/>
      <c r="CE2" s="37"/>
      <c r="CF2" s="37"/>
      <c r="CG2" s="37"/>
      <c r="CH2" s="37"/>
      <c r="CI2" s="37"/>
      <c r="CJ2" s="37"/>
      <c r="CK2" s="37"/>
      <c r="CL2" s="35"/>
      <c r="CM2" s="35" t="s">
        <v>13</v>
      </c>
      <c r="CN2" s="35" t="s">
        <v>13</v>
      </c>
    </row>
    <row r="3" spans="1:92" ht="16.5" customHeight="1" x14ac:dyDescent="0.2">
      <c r="C3" s="17" t="s">
        <v>39</v>
      </c>
      <c r="D3" s="17"/>
      <c r="E3" s="17"/>
      <c r="F3" s="7"/>
      <c r="G3" s="7"/>
      <c r="H3" s="8"/>
      <c r="I3" s="8"/>
      <c r="J3" s="8"/>
      <c r="K3" s="8"/>
      <c r="L3" s="8"/>
      <c r="M3" s="8"/>
      <c r="N3" s="7" t="s">
        <v>40</v>
      </c>
      <c r="O3" s="7">
        <f t="shared" ref="O3:X3" si="0">MIN(O4:O60)</f>
        <v>0</v>
      </c>
      <c r="P3" s="7">
        <f t="shared" si="0"/>
        <v>0</v>
      </c>
      <c r="Q3" s="7">
        <f t="shared" si="0"/>
        <v>0</v>
      </c>
      <c r="R3" s="7">
        <f t="shared" si="0"/>
        <v>0</v>
      </c>
      <c r="S3" s="7">
        <f t="shared" si="0"/>
        <v>0</v>
      </c>
      <c r="T3" s="7">
        <f t="shared" si="0"/>
        <v>0</v>
      </c>
      <c r="U3" s="7">
        <f t="shared" si="0"/>
        <v>0</v>
      </c>
      <c r="V3" s="7">
        <f t="shared" si="0"/>
        <v>0</v>
      </c>
      <c r="W3" s="7">
        <f t="shared" si="0"/>
        <v>0</v>
      </c>
      <c r="X3" s="7">
        <f t="shared" si="0"/>
        <v>0</v>
      </c>
      <c r="Y3" s="8">
        <f>SUM(O3:X3)</f>
        <v>0</v>
      </c>
      <c r="Z3" s="7">
        <f t="shared" ref="Z3:AI3" si="1">MIN(Z4:Z60)</f>
        <v>0</v>
      </c>
      <c r="AA3" s="7">
        <f t="shared" si="1"/>
        <v>0</v>
      </c>
      <c r="AB3" s="7">
        <f t="shared" si="1"/>
        <v>0</v>
      </c>
      <c r="AC3" s="7">
        <f t="shared" si="1"/>
        <v>0</v>
      </c>
      <c r="AD3" s="7">
        <f t="shared" si="1"/>
        <v>0</v>
      </c>
      <c r="AE3" s="7">
        <f t="shared" si="1"/>
        <v>0</v>
      </c>
      <c r="AF3" s="7">
        <f t="shared" si="1"/>
        <v>0</v>
      </c>
      <c r="AG3" s="7">
        <f t="shared" si="1"/>
        <v>0</v>
      </c>
      <c r="AH3" s="7">
        <f t="shared" si="1"/>
        <v>0</v>
      </c>
      <c r="AI3" s="7">
        <f t="shared" si="1"/>
        <v>0</v>
      </c>
      <c r="AJ3" s="8">
        <f>SUM(Z3:AI3)</f>
        <v>0</v>
      </c>
      <c r="AK3" s="8">
        <f>AJ3+Y3</f>
        <v>0</v>
      </c>
      <c r="AL3" s="7">
        <f t="shared" ref="AL3:AU3" si="2">MIN(AL4:AL60)</f>
        <v>0</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0</v>
      </c>
      <c r="AW3" s="8">
        <f>AV3+AK3</f>
        <v>0</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0</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row>
    <row r="4" spans="1:92" x14ac:dyDescent="0.2">
      <c r="A4" s="3">
        <v>1</v>
      </c>
      <c r="B4" s="12">
        <f>IFERROR(VLOOKUP($A4,'All Running Order'!$A$4:$CN$60,B$100,FALSE),)</f>
        <v>24</v>
      </c>
      <c r="C4" s="21" t="str">
        <f>IFERROR(VLOOKUP($A4,'All Running Order'!$A$4:$CN$60,C$100,FALSE),)</f>
        <v>Simon Kingsley</v>
      </c>
      <c r="D4" s="21">
        <f>IFERROR(VLOOKUP($A4,'All Running Order'!$A$4:$CN$60,D$100,FALSE),)</f>
        <v>0</v>
      </c>
      <c r="E4" s="21" t="str">
        <f>IFERROR(VLOOKUP($A4,'All Running Order'!$A$4:$CN$60,E$100,FALSE),)</f>
        <v>Crossle</v>
      </c>
      <c r="F4" s="12">
        <f>IFERROR(VLOOKUP($A4,'All Running Order'!$A$4:$CN$60,F$100,FALSE),)</f>
        <v>1500</v>
      </c>
      <c r="G4" s="12" t="str">
        <f>IFERROR(VLOOKUP($A4,'All Running Order'!$A$4:$CN$60,G$100,FALSE),)</f>
        <v>IRS</v>
      </c>
      <c r="H4" s="12">
        <f>IFERROR(VLOOKUP($A4,'All Running Order'!$A$4:$CN$60,H$100,FALSE),)</f>
        <v>0</v>
      </c>
      <c r="I4" s="12">
        <f>IFERROR(VLOOKUP($A4,'All Running Order'!$A$4:$CN$60,I$100,FALSE),)</f>
        <v>0</v>
      </c>
      <c r="J4" s="12">
        <f>IFERROR(VLOOKUP($A4,'All Running Order'!$A$4:$CN$60,J$100,FALSE),)</f>
        <v>0</v>
      </c>
      <c r="K4" s="12">
        <f>IFERROR(VLOOKUP($A4,'All Running Order'!$A$4:$CN$60,K$100,FALSE),)</f>
        <v>0</v>
      </c>
      <c r="L4" s="12">
        <f>IFERROR(VLOOKUP($A4,'All Running Order'!$A$4:$CN$60,L$100,FALSE),)</f>
        <v>0</v>
      </c>
      <c r="M4" s="12" t="str">
        <f>IFERROR(VLOOKUP($A4,'All Running Order'!$A$4:$CN$60,M$100,FALSE),)</f>
        <v>National</v>
      </c>
      <c r="N4" s="12" t="str">
        <f>IFERROR(VLOOKUP($A4,'All Running Order'!$A$4:$CN$60,N$100,FALSE),)</f>
        <v>Red</v>
      </c>
      <c r="O4" s="12">
        <f>IFERROR(VLOOKUP($A4,'All Running Order'!$A$4:$CN$60,O$100,FALSE),)</f>
        <v>0</v>
      </c>
      <c r="P4" s="12">
        <f>IFERROR(VLOOKUP($A4,'All Running Order'!$A$4:$CN$60,P$100,FALSE),)</f>
        <v>0</v>
      </c>
      <c r="Q4" s="12">
        <f>IFERROR(VLOOKUP($A4,'All Running Order'!$A$4:$CN$60,Q$100,FALSE),)</f>
        <v>0</v>
      </c>
      <c r="R4" s="12">
        <f>IFERROR(VLOOKUP($A4,'All Running Order'!$A$4:$CN$60,R$100,FALSE),)</f>
        <v>0</v>
      </c>
      <c r="S4" s="12">
        <f>IFERROR(VLOOKUP($A4,'All Running Order'!$A$4:$CN$60,S$100,FALSE),)</f>
        <v>0</v>
      </c>
      <c r="T4" s="12">
        <f>IFERROR(VLOOKUP($A4,'All Running Order'!$A$4:$CN$60,T$100,FALSE),)</f>
        <v>4</v>
      </c>
      <c r="U4" s="12">
        <f>IFERROR(VLOOKUP($A4,'All Running Order'!$A$4:$CN$60,U$100,FALSE),)</f>
        <v>0</v>
      </c>
      <c r="V4" s="12">
        <f>IFERROR(VLOOKUP($A4,'All Running Order'!$A$4:$CN$60,V$100,FALSE),)</f>
        <v>3</v>
      </c>
      <c r="W4" s="12">
        <f>IFERROR(VLOOKUP($A4,'All Running Order'!$A$4:$CN$60,W$100,FALSE),)</f>
        <v>0</v>
      </c>
      <c r="X4" s="12">
        <f>IFERROR(VLOOKUP($A4,'All Running Order'!$A$4:$CN$60,X$100,FALSE),)</f>
        <v>0</v>
      </c>
      <c r="Y4" s="12">
        <f>IFERROR(VLOOKUP($A4,'All Running Order'!$A$4:$CN$60,Y$100,FALSE),)</f>
        <v>7</v>
      </c>
      <c r="Z4" s="12">
        <f>IFERROR(VLOOKUP($A4,'All Running Order'!$A$4:$CN$60,Z$100,FALSE),)</f>
        <v>0</v>
      </c>
      <c r="AA4" s="12">
        <f>IFERROR(VLOOKUP($A4,'All Running Order'!$A$4:$CN$60,AA$100,FALSE),)</f>
        <v>0</v>
      </c>
      <c r="AB4" s="12">
        <f>IFERROR(VLOOKUP($A4,'All Running Order'!$A$4:$CN$60,AB$100,FALSE),)</f>
        <v>0</v>
      </c>
      <c r="AC4" s="12">
        <f>IFERROR(VLOOKUP($A4,'All Running Order'!$A$4:$CN$60,AC$100,FALSE),)</f>
        <v>0</v>
      </c>
      <c r="AD4" s="12">
        <f>IFERROR(VLOOKUP($A4,'All Running Order'!$A$4:$CN$60,AD$100,FALSE),)</f>
        <v>0</v>
      </c>
      <c r="AE4" s="12">
        <f>IFERROR(VLOOKUP($A4,'All Running Order'!$A$4:$CN$60,AE$100,FALSE),)</f>
        <v>2</v>
      </c>
      <c r="AF4" s="12">
        <f>IFERROR(VLOOKUP($A4,'All Running Order'!$A$4:$CN$60,AF$100,FALSE),)</f>
        <v>0</v>
      </c>
      <c r="AG4" s="12">
        <f>IFERROR(VLOOKUP($A4,'All Running Order'!$A$4:$CN$60,AG$100,FALSE),)</f>
        <v>3</v>
      </c>
      <c r="AH4" s="12">
        <f>IFERROR(VLOOKUP($A4,'All Running Order'!$A$4:$CN$60,AH$100,FALSE),)</f>
        <v>0</v>
      </c>
      <c r="AI4" s="12">
        <f>IFERROR(VLOOKUP($A4,'All Running Order'!$A$4:$CN$60,AI$100,FALSE),)</f>
        <v>0</v>
      </c>
      <c r="AJ4" s="12">
        <f>IFERROR(VLOOKUP($A4,'All Running Order'!$A$4:$CN$60,AJ$100,FALSE),)</f>
        <v>5</v>
      </c>
      <c r="AK4" s="12">
        <f>IFERROR(VLOOKUP($A4,'All Running Order'!$A$4:$CN$60,AK$100,FALSE),)</f>
        <v>12</v>
      </c>
      <c r="AL4" s="12">
        <f>IFERROR(VLOOKUP($A4,'All Running Order'!$A$4:$CN$60,AL$100,FALSE),)</f>
        <v>1</v>
      </c>
      <c r="AM4" s="12">
        <f>IFERROR(VLOOKUP($A4,'All Running Order'!$A$4:$CN$60,AM$100,FALSE),)</f>
        <v>0</v>
      </c>
      <c r="AN4" s="12">
        <f>IFERROR(VLOOKUP($A4,'All Running Order'!$A$4:$CN$60,AN$100,FALSE),)</f>
        <v>2</v>
      </c>
      <c r="AO4" s="12">
        <f>IFERROR(VLOOKUP($A4,'All Running Order'!$A$4:$CN$60,AO$100,FALSE),)</f>
        <v>0</v>
      </c>
      <c r="AP4" s="12">
        <f>IFERROR(VLOOKUP($A4,'All Running Order'!$A$4:$CN$60,AP$100,FALSE),)</f>
        <v>0</v>
      </c>
      <c r="AQ4" s="12">
        <f>IFERROR(VLOOKUP($A4,'All Running Order'!$A$4:$CN$60,AQ$100,FALSE),)</f>
        <v>0</v>
      </c>
      <c r="AR4" s="12">
        <f>IFERROR(VLOOKUP($A4,'All Running Order'!$A$4:$CN$60,AR$100,FALSE),)</f>
        <v>0</v>
      </c>
      <c r="AS4" s="12">
        <f>IFERROR(VLOOKUP($A4,'All Running Order'!$A$4:$CN$60,AS$100,FALSE),)</f>
        <v>3</v>
      </c>
      <c r="AT4" s="12">
        <f>IFERROR(VLOOKUP($A4,'All Running Order'!$A$4:$CN$60,AT$100,FALSE),)</f>
        <v>0</v>
      </c>
      <c r="AU4" s="12">
        <f>IFERROR(VLOOKUP($A4,'All Running Order'!$A$4:$CN$60,AU$100,FALSE),)</f>
        <v>0</v>
      </c>
      <c r="AV4" s="12">
        <f>IFERROR(VLOOKUP($A4,'All Running Order'!$A$4:$CN$60,AV$100,FALSE),)</f>
        <v>6</v>
      </c>
      <c r="AW4" s="12">
        <f>IFERROR(VLOOKUP($A4,'All Running Order'!$A$4:$CN$60,AW$100,FALSE),)</f>
        <v>18</v>
      </c>
      <c r="AX4" s="12">
        <f>IFERROR(VLOOKUP($A4,'All Running Order'!$A$4:$CN$60,AX$100,FALSE),)</f>
        <v>0</v>
      </c>
      <c r="AY4" s="12">
        <f>IFERROR(VLOOKUP($A4,'All Running Order'!$A$4:$CN$60,AY$100,FALSE),)</f>
        <v>0</v>
      </c>
      <c r="AZ4" s="12">
        <f>IFERROR(VLOOKUP($A4,'All Running Order'!$A$4:$CN$60,AZ$100,FALSE),)</f>
        <v>0</v>
      </c>
      <c r="BA4" s="12">
        <f>IFERROR(VLOOKUP($A4,'All Running Order'!$A$4:$CN$60,BA$100,FALSE),)</f>
        <v>0</v>
      </c>
      <c r="BB4" s="12">
        <f>IFERROR(VLOOKUP($A4,'All Running Order'!$A$4:$CN$60,BB$100,FALSE),)</f>
        <v>0</v>
      </c>
      <c r="BC4" s="12">
        <f>IFERROR(VLOOKUP($A4,'All Running Order'!$A$4:$CN$60,BC$100,FALSE),)</f>
        <v>0</v>
      </c>
      <c r="BD4" s="12">
        <f>IFERROR(VLOOKUP($A4,'All Running Order'!$A$4:$CN$60,BD$100,FALSE),)</f>
        <v>0</v>
      </c>
      <c r="BE4" s="12">
        <f>IFERROR(VLOOKUP($A4,'All Running Order'!$A$4:$CN$60,BE$100,FALSE),)</f>
        <v>0</v>
      </c>
      <c r="BF4" s="12">
        <f>IFERROR(VLOOKUP($A4,'All Running Order'!$A$4:$CN$60,BF$100,FALSE),)</f>
        <v>0</v>
      </c>
      <c r="BG4" s="12">
        <f>IFERROR(VLOOKUP($A4,'All Running Order'!$A$4:$CN$60,BG$100,FALSE),)</f>
        <v>0</v>
      </c>
      <c r="BH4" s="12">
        <f>IFERROR(VLOOKUP($A4,'All Running Order'!$A$4:$CN$60,BH$100,FALSE),)</f>
        <v>0</v>
      </c>
      <c r="BI4" s="12">
        <f>IFERROR(VLOOKUP($A4,'All Running Order'!$A$4:$CN$60,BI$100,FALSE),)</f>
        <v>18</v>
      </c>
      <c r="BJ4" s="12">
        <f>IFERROR(VLOOKUP($A4,'All Running Order'!$A$4:$CN$60,BJ$100,FALSE),)</f>
        <v>1</v>
      </c>
      <c r="BK4" s="12">
        <f>IFERROR(VLOOKUP($A4,'All Running Order'!$A$4:$CN$60,BK$100,FALSE),)</f>
        <v>1</v>
      </c>
      <c r="BL4" s="12">
        <f>IFERROR(VLOOKUP($A4,'All Running Order'!$A$4:$CN$60,BL$100,FALSE),)</f>
        <v>1</v>
      </c>
      <c r="BM4" s="12">
        <f>IFERROR(VLOOKUP($A4,'All Running Order'!$A$4:$CN$60,BM$100,FALSE),)</f>
        <v>1</v>
      </c>
      <c r="BN4" s="12">
        <f>IFERROR(VLOOKUP($A4,'All Running Order'!$A$4:$CN$60,BN$100,FALSE),)</f>
        <v>1</v>
      </c>
      <c r="BO4" s="12">
        <f>IFERROR(VLOOKUP($A4,'All Running Order'!$A$4:$CN$60,BO$100,FALSE),)</f>
        <v>1</v>
      </c>
      <c r="BP4" s="12">
        <f>IFERROR(VLOOKUP($A4,'All Running Order'!$A$4:$CN$60,BP$100,FALSE),)</f>
        <v>1</v>
      </c>
      <c r="BQ4" s="12">
        <f>IFERROR(VLOOKUP($A4,'All Running Order'!$A$4:$CN$60,BQ$100,FALSE),)</f>
        <v>1</v>
      </c>
      <c r="BR4" s="12">
        <f>IFERROR(VLOOKUP($A4,'All Running Order'!$A$4:$CN$60,BR$100,FALSE),)</f>
        <v>1</v>
      </c>
      <c r="BS4" s="12">
        <f>IFERROR(VLOOKUP($A4,'All Running Order'!$A$4:$CN$60,BS$100,FALSE),)</f>
        <v>1</v>
      </c>
      <c r="BT4" s="12">
        <f>IFERROR(VLOOKUP($A4,'All Running Order'!$A$4:$CN$60,BT$100,FALSE),)</f>
        <v>1</v>
      </c>
      <c r="BU4" s="12">
        <f>IFERROR(VLOOKUP($A4,'All Running Order'!$A$4:$CN$60,BU$100,FALSE),)</f>
        <v>1</v>
      </c>
      <c r="BV4" s="12" t="str">
        <f>IFERROR(VLOOKUP($A4,'All Running Order'!$A$4:$CN$60,BV$100,FALSE),)</f>
        <v>-</v>
      </c>
      <c r="BW4" s="12" t="str">
        <f>IFERROR(VLOOKUP($A4,'All Running Order'!$A$4:$CN$60,BW$100,FALSE),)</f>
        <v/>
      </c>
      <c r="BX4" s="12" t="str">
        <f>IFERROR(VLOOKUP($A4,'All Running Order'!$A$4:$CN$60,BX$100,FALSE),)</f>
        <v>-</v>
      </c>
      <c r="BY4" s="12" t="str">
        <f>IFERROR(VLOOKUP($A4,'All Running Order'!$A$4:$CN$60,BY$100,FALSE),)</f>
        <v/>
      </c>
      <c r="BZ4" s="12" t="str">
        <f>IFERROR(VLOOKUP($A4,'All Running Order'!$A$4:$CN$60,BZ$100,FALSE),)</f>
        <v>-</v>
      </c>
      <c r="CA4" s="12" t="str">
        <f>IFERROR(VLOOKUP($A4,'All Running Order'!$A$4:$CN$60,CA$100,FALSE),)</f>
        <v/>
      </c>
      <c r="CB4" s="12" t="str">
        <f>IFERROR(VLOOKUP($A4,'All Running Order'!$A$4:$CN$60,CB$100,FALSE),)</f>
        <v>-</v>
      </c>
      <c r="CC4" s="12" t="str">
        <f>IFERROR(VLOOKUP($A4,'All Running Order'!$A$4:$CN$60,CC$100,FALSE),)</f>
        <v/>
      </c>
      <c r="CD4" s="12" t="str">
        <f>IFERROR(VLOOKUP($A4,'All Running Order'!$A$4:$CN$60,CD$100,FALSE),)</f>
        <v>-</v>
      </c>
      <c r="CE4" s="12" t="str">
        <f>IFERROR(VLOOKUP($A4,'All Running Order'!$A$4:$CN$60,CE$100,FALSE),)</f>
        <v/>
      </c>
      <c r="CF4" s="12" t="str">
        <f>IFERROR(VLOOKUP($A4,'All Running Order'!$A$4:$CN$60,CF$100,FALSE),)</f>
        <v>-</v>
      </c>
      <c r="CG4" s="12" t="str">
        <f>IFERROR(VLOOKUP($A4,'All Running Order'!$A$4:$CN$60,CG$100,FALSE),)</f>
        <v/>
      </c>
      <c r="CH4" s="12" t="str">
        <f>IFERROR(VLOOKUP($A4,'All Running Order'!$A$4:$CN$60,CH$100,FALSE),)</f>
        <v>-</v>
      </c>
      <c r="CI4" s="12" t="str">
        <f>IFERROR(VLOOKUP($A4,'All Running Order'!$A$4:$CN$60,CI$100,FALSE),)</f>
        <v xml:space="preserve"> </v>
      </c>
      <c r="CJ4" s="12" t="str">
        <f>IFERROR(VLOOKUP($A4,'All Running Order'!$A$4:$CN$60,CJ$100,FALSE),)</f>
        <v>-</v>
      </c>
      <c r="CK4" s="12" t="str">
        <f>IFERROR(VLOOKUP($A4,'All Running Order'!$A$4:$CN$60,CK$100,FALSE),)</f>
        <v xml:space="preserve"> </v>
      </c>
      <c r="CL4" s="12" t="str">
        <f>IFERROR(VLOOKUP($A4,'All Running Order'!$A$4:$CN$60,CL$100,FALSE),)</f>
        <v>1</v>
      </c>
      <c r="CM4" s="12" t="str">
        <f>IFERROR(VLOOKUP($A4,'All Running Order'!$A$4:$CN$60,CM$100,FALSE),)</f>
        <v xml:space="preserve"> </v>
      </c>
      <c r="CN4" s="12" t="str">
        <f>IFERROR(VLOOKUP($A4,'All Running Order'!$A$4:$CN$60,CN$100,FALSE),)</f>
        <v xml:space="preserve"> </v>
      </c>
    </row>
    <row r="5" spans="1:92" x14ac:dyDescent="0.2">
      <c r="A5" s="3">
        <v>2</v>
      </c>
      <c r="B5" s="12">
        <f>IFERROR(VLOOKUP($A5,'All Running Order'!$A$4:$CN$60,B$100,FALSE),)</f>
        <v>1</v>
      </c>
      <c r="C5" s="21" t="str">
        <f>IFERROR(VLOOKUP($A5,'All Running Order'!$A$4:$CN$60,C$100,FALSE),)</f>
        <v>Ian Wright</v>
      </c>
      <c r="D5" s="21">
        <f>IFERROR(VLOOKUP($A5,'All Running Order'!$A$4:$CN$60,D$100,FALSE),)</f>
        <v>0</v>
      </c>
      <c r="E5" s="21" t="str">
        <f>IFERROR(VLOOKUP($A5,'All Running Order'!$A$4:$CN$60,E$100,FALSE),)</f>
        <v>Sherpa Indy</v>
      </c>
      <c r="F5" s="12">
        <f>IFERROR(VLOOKUP($A5,'All Running Order'!$A$4:$CN$60,F$100,FALSE),)</f>
        <v>1560</v>
      </c>
      <c r="G5" s="12" t="str">
        <f>IFERROR(VLOOKUP($A5,'All Running Order'!$A$4:$CN$60,G$100,FALSE),)</f>
        <v>IRS</v>
      </c>
      <c r="H5" s="12">
        <f>IFERROR(VLOOKUP($A5,'All Running Order'!$A$4:$CN$60,H$100,FALSE),)</f>
        <v>0</v>
      </c>
      <c r="I5" s="12">
        <f>IFERROR(VLOOKUP($A5,'All Running Order'!$A$4:$CN$60,I$100,FALSE),)</f>
        <v>0</v>
      </c>
      <c r="J5" s="12">
        <f>IFERROR(VLOOKUP($A5,'All Running Order'!$A$4:$CN$60,J$100,FALSE),)</f>
        <v>0</v>
      </c>
      <c r="K5" s="12">
        <f>IFERROR(VLOOKUP($A5,'All Running Order'!$A$4:$CN$60,K$100,FALSE),)</f>
        <v>0</v>
      </c>
      <c r="L5" s="12">
        <f>IFERROR(VLOOKUP($A5,'All Running Order'!$A$4:$CN$60,L$100,FALSE),)</f>
        <v>0</v>
      </c>
      <c r="M5" s="12" t="str">
        <f>IFERROR(VLOOKUP($A5,'All Running Order'!$A$4:$CN$60,M$100,FALSE),)</f>
        <v>National</v>
      </c>
      <c r="N5" s="12" t="str">
        <f>IFERROR(VLOOKUP($A5,'All Running Order'!$A$4:$CN$60,N$100,FALSE),)</f>
        <v>Red</v>
      </c>
      <c r="O5" s="12">
        <f>IFERROR(VLOOKUP($A5,'All Running Order'!$A$4:$CN$60,O$100,FALSE),)</f>
        <v>3</v>
      </c>
      <c r="P5" s="12">
        <f>IFERROR(VLOOKUP($A5,'All Running Order'!$A$4:$CN$60,P$100,FALSE),)</f>
        <v>0</v>
      </c>
      <c r="Q5" s="12">
        <f>IFERROR(VLOOKUP($A5,'All Running Order'!$A$4:$CN$60,Q$100,FALSE),)</f>
        <v>0</v>
      </c>
      <c r="R5" s="12">
        <f>IFERROR(VLOOKUP($A5,'All Running Order'!$A$4:$CN$60,R$100,FALSE),)</f>
        <v>0</v>
      </c>
      <c r="S5" s="12">
        <f>IFERROR(VLOOKUP($A5,'All Running Order'!$A$4:$CN$60,S$100,FALSE),)</f>
        <v>2</v>
      </c>
      <c r="T5" s="12">
        <f>IFERROR(VLOOKUP($A5,'All Running Order'!$A$4:$CN$60,T$100,FALSE),)</f>
        <v>3</v>
      </c>
      <c r="U5" s="12">
        <f>IFERROR(VLOOKUP($A5,'All Running Order'!$A$4:$CN$60,U$100,FALSE),)</f>
        <v>0</v>
      </c>
      <c r="V5" s="12">
        <f>IFERROR(VLOOKUP($A5,'All Running Order'!$A$4:$CN$60,V$100,FALSE),)</f>
        <v>2</v>
      </c>
      <c r="W5" s="12">
        <f>IFERROR(VLOOKUP($A5,'All Running Order'!$A$4:$CN$60,W$100,FALSE),)</f>
        <v>0</v>
      </c>
      <c r="X5" s="12">
        <f>IFERROR(VLOOKUP($A5,'All Running Order'!$A$4:$CN$60,X$100,FALSE),)</f>
        <v>0</v>
      </c>
      <c r="Y5" s="12">
        <f>IFERROR(VLOOKUP($A5,'All Running Order'!$A$4:$CN$60,Y$100,FALSE),)</f>
        <v>10</v>
      </c>
      <c r="Z5" s="12">
        <f>IFERROR(VLOOKUP($A5,'All Running Order'!$A$4:$CN$60,Z$100,FALSE),)</f>
        <v>0</v>
      </c>
      <c r="AA5" s="12">
        <f>IFERROR(VLOOKUP($A5,'All Running Order'!$A$4:$CN$60,AA$100,FALSE),)</f>
        <v>1</v>
      </c>
      <c r="AB5" s="12">
        <f>IFERROR(VLOOKUP($A5,'All Running Order'!$A$4:$CN$60,AB$100,FALSE),)</f>
        <v>0</v>
      </c>
      <c r="AC5" s="12">
        <f>IFERROR(VLOOKUP($A5,'All Running Order'!$A$4:$CN$60,AC$100,FALSE),)</f>
        <v>5</v>
      </c>
      <c r="AD5" s="12">
        <f>IFERROR(VLOOKUP($A5,'All Running Order'!$A$4:$CN$60,AD$100,FALSE),)</f>
        <v>2</v>
      </c>
      <c r="AE5" s="12">
        <f>IFERROR(VLOOKUP($A5,'All Running Order'!$A$4:$CN$60,AE$100,FALSE),)</f>
        <v>0</v>
      </c>
      <c r="AF5" s="12">
        <f>IFERROR(VLOOKUP($A5,'All Running Order'!$A$4:$CN$60,AF$100,FALSE),)</f>
        <v>0</v>
      </c>
      <c r="AG5" s="12">
        <f>IFERROR(VLOOKUP($A5,'All Running Order'!$A$4:$CN$60,AG$100,FALSE),)</f>
        <v>3</v>
      </c>
      <c r="AH5" s="12">
        <f>IFERROR(VLOOKUP($A5,'All Running Order'!$A$4:$CN$60,AH$100,FALSE),)</f>
        <v>0</v>
      </c>
      <c r="AI5" s="12">
        <f>IFERROR(VLOOKUP($A5,'All Running Order'!$A$4:$CN$60,AI$100,FALSE),)</f>
        <v>0</v>
      </c>
      <c r="AJ5" s="12">
        <f>IFERROR(VLOOKUP($A5,'All Running Order'!$A$4:$CN$60,AJ$100,FALSE),)</f>
        <v>11</v>
      </c>
      <c r="AK5" s="12">
        <f>IFERROR(VLOOKUP($A5,'All Running Order'!$A$4:$CN$60,AK$100,FALSE),)</f>
        <v>21</v>
      </c>
      <c r="AL5" s="12">
        <f>IFERROR(VLOOKUP($A5,'All Running Order'!$A$4:$CN$60,AL$100,FALSE),)</f>
        <v>0</v>
      </c>
      <c r="AM5" s="12">
        <f>IFERROR(VLOOKUP($A5,'All Running Order'!$A$4:$CN$60,AM$100,FALSE),)</f>
        <v>1</v>
      </c>
      <c r="AN5" s="12">
        <f>IFERROR(VLOOKUP($A5,'All Running Order'!$A$4:$CN$60,AN$100,FALSE),)</f>
        <v>2</v>
      </c>
      <c r="AO5" s="12">
        <f>IFERROR(VLOOKUP($A5,'All Running Order'!$A$4:$CN$60,AO$100,FALSE),)</f>
        <v>0</v>
      </c>
      <c r="AP5" s="12">
        <f>IFERROR(VLOOKUP($A5,'All Running Order'!$A$4:$CN$60,AP$100,FALSE),)</f>
        <v>1</v>
      </c>
      <c r="AQ5" s="12">
        <f>IFERROR(VLOOKUP($A5,'All Running Order'!$A$4:$CN$60,AQ$100,FALSE),)</f>
        <v>0</v>
      </c>
      <c r="AR5" s="12">
        <f>IFERROR(VLOOKUP($A5,'All Running Order'!$A$4:$CN$60,AR$100,FALSE),)</f>
        <v>0</v>
      </c>
      <c r="AS5" s="12">
        <f>IFERROR(VLOOKUP($A5,'All Running Order'!$A$4:$CN$60,AS$100,FALSE),)</f>
        <v>3</v>
      </c>
      <c r="AT5" s="12">
        <f>IFERROR(VLOOKUP($A5,'All Running Order'!$A$4:$CN$60,AT$100,FALSE),)</f>
        <v>0</v>
      </c>
      <c r="AU5" s="12">
        <f>IFERROR(VLOOKUP($A5,'All Running Order'!$A$4:$CN$60,AU$100,FALSE),)</f>
        <v>0</v>
      </c>
      <c r="AV5" s="12">
        <f>IFERROR(VLOOKUP($A5,'All Running Order'!$A$4:$CN$60,AV$100,FALSE),)</f>
        <v>7</v>
      </c>
      <c r="AW5" s="12">
        <f>IFERROR(VLOOKUP($A5,'All Running Order'!$A$4:$CN$60,AW$100,FALSE),)</f>
        <v>28</v>
      </c>
      <c r="AX5" s="12">
        <f>IFERROR(VLOOKUP($A5,'All Running Order'!$A$4:$CN$60,AX$100,FALSE),)</f>
        <v>0</v>
      </c>
      <c r="AY5" s="12">
        <f>IFERROR(VLOOKUP($A5,'All Running Order'!$A$4:$CN$60,AY$100,FALSE),)</f>
        <v>0</v>
      </c>
      <c r="AZ5" s="12">
        <f>IFERROR(VLOOKUP($A5,'All Running Order'!$A$4:$CN$60,AZ$100,FALSE),)</f>
        <v>0</v>
      </c>
      <c r="BA5" s="12">
        <f>IFERROR(VLOOKUP($A5,'All Running Order'!$A$4:$CN$60,BA$100,FALSE),)</f>
        <v>0</v>
      </c>
      <c r="BB5" s="12">
        <f>IFERROR(VLOOKUP($A5,'All Running Order'!$A$4:$CN$60,BB$100,FALSE),)</f>
        <v>0</v>
      </c>
      <c r="BC5" s="12">
        <f>IFERROR(VLOOKUP($A5,'All Running Order'!$A$4:$CN$60,BC$100,FALSE),)</f>
        <v>0</v>
      </c>
      <c r="BD5" s="12">
        <f>IFERROR(VLOOKUP($A5,'All Running Order'!$A$4:$CN$60,BD$100,FALSE),)</f>
        <v>0</v>
      </c>
      <c r="BE5" s="12">
        <f>IFERROR(VLOOKUP($A5,'All Running Order'!$A$4:$CN$60,BE$100,FALSE),)</f>
        <v>0</v>
      </c>
      <c r="BF5" s="12">
        <f>IFERROR(VLOOKUP($A5,'All Running Order'!$A$4:$CN$60,BF$100,FALSE),)</f>
        <v>0</v>
      </c>
      <c r="BG5" s="12">
        <f>IFERROR(VLOOKUP($A5,'All Running Order'!$A$4:$CN$60,BG$100,FALSE),)</f>
        <v>0</v>
      </c>
      <c r="BH5" s="12">
        <f>IFERROR(VLOOKUP($A5,'All Running Order'!$A$4:$CN$60,BH$100,FALSE),)</f>
        <v>0</v>
      </c>
      <c r="BI5" s="12">
        <f>IFERROR(VLOOKUP($A5,'All Running Order'!$A$4:$CN$60,BI$100,FALSE),)</f>
        <v>28</v>
      </c>
      <c r="BJ5" s="12">
        <f>IFERROR(VLOOKUP($A5,'All Running Order'!$A$4:$CN$60,BJ$100,FALSE),)</f>
        <v>2</v>
      </c>
      <c r="BK5" s="12">
        <f>IFERROR(VLOOKUP($A5,'All Running Order'!$A$4:$CN$60,BK$100,FALSE),)</f>
        <v>2</v>
      </c>
      <c r="BL5" s="12">
        <f>IFERROR(VLOOKUP($A5,'All Running Order'!$A$4:$CN$60,BL$100,FALSE),)</f>
        <v>2</v>
      </c>
      <c r="BM5" s="12">
        <f>IFERROR(VLOOKUP($A5,'All Running Order'!$A$4:$CN$60,BM$100,FALSE),)</f>
        <v>2</v>
      </c>
      <c r="BN5" s="12">
        <f>IFERROR(VLOOKUP($A5,'All Running Order'!$A$4:$CN$60,BN$100,FALSE),)</f>
        <v>2</v>
      </c>
      <c r="BO5" s="12">
        <f>IFERROR(VLOOKUP($A5,'All Running Order'!$A$4:$CN$60,BO$100,FALSE),)</f>
        <v>2</v>
      </c>
      <c r="BP5" s="12">
        <f>IFERROR(VLOOKUP($A5,'All Running Order'!$A$4:$CN$60,BP$100,FALSE),)</f>
        <v>2</v>
      </c>
      <c r="BQ5" s="12">
        <f>IFERROR(VLOOKUP($A5,'All Running Order'!$A$4:$CN$60,BQ$100,FALSE),)</f>
        <v>2</v>
      </c>
      <c r="BR5" s="12">
        <f>IFERROR(VLOOKUP($A5,'All Running Order'!$A$4:$CN$60,BR$100,FALSE),)</f>
        <v>2</v>
      </c>
      <c r="BS5" s="12">
        <f>IFERROR(VLOOKUP($A5,'All Running Order'!$A$4:$CN$60,BS$100,FALSE),)</f>
        <v>2</v>
      </c>
      <c r="BT5" s="12">
        <f>IFERROR(VLOOKUP($A5,'All Running Order'!$A$4:$CN$60,BT$100,FALSE),)</f>
        <v>2</v>
      </c>
      <c r="BU5" s="12">
        <f>IFERROR(VLOOKUP($A5,'All Running Order'!$A$4:$CN$60,BU$100,FALSE),)</f>
        <v>2</v>
      </c>
      <c r="BV5" s="12" t="str">
        <f>IFERROR(VLOOKUP($A5,'All Running Order'!$A$4:$CN$60,BV$100,FALSE),)</f>
        <v>-</v>
      </c>
      <c r="BW5" s="12" t="str">
        <f>IFERROR(VLOOKUP($A5,'All Running Order'!$A$4:$CN$60,BW$100,FALSE),)</f>
        <v/>
      </c>
      <c r="BX5" s="12" t="str">
        <f>IFERROR(VLOOKUP($A5,'All Running Order'!$A$4:$CN$60,BX$100,FALSE),)</f>
        <v>-</v>
      </c>
      <c r="BY5" s="12" t="str">
        <f>IFERROR(VLOOKUP($A5,'All Running Order'!$A$4:$CN$60,BY$100,FALSE),)</f>
        <v/>
      </c>
      <c r="BZ5" s="12" t="str">
        <f>IFERROR(VLOOKUP($A5,'All Running Order'!$A$4:$CN$60,BZ$100,FALSE),)</f>
        <v>-</v>
      </c>
      <c r="CA5" s="12" t="str">
        <f>IFERROR(VLOOKUP($A5,'All Running Order'!$A$4:$CN$60,CA$100,FALSE),)</f>
        <v/>
      </c>
      <c r="CB5" s="12" t="str">
        <f>IFERROR(VLOOKUP($A5,'All Running Order'!$A$4:$CN$60,CB$100,FALSE),)</f>
        <v>-</v>
      </c>
      <c r="CC5" s="12" t="str">
        <f>IFERROR(VLOOKUP($A5,'All Running Order'!$A$4:$CN$60,CC$100,FALSE),)</f>
        <v/>
      </c>
      <c r="CD5" s="12" t="str">
        <f>IFERROR(VLOOKUP($A5,'All Running Order'!$A$4:$CN$60,CD$100,FALSE),)</f>
        <v>-</v>
      </c>
      <c r="CE5" s="12" t="str">
        <f>IFERROR(VLOOKUP($A5,'All Running Order'!$A$4:$CN$60,CE$100,FALSE),)</f>
        <v/>
      </c>
      <c r="CF5" s="12" t="str">
        <f>IFERROR(VLOOKUP($A5,'All Running Order'!$A$4:$CN$60,CF$100,FALSE),)</f>
        <v>-</v>
      </c>
      <c r="CG5" s="12" t="str">
        <f>IFERROR(VLOOKUP($A5,'All Running Order'!$A$4:$CN$60,CG$100,FALSE),)</f>
        <v/>
      </c>
      <c r="CH5" s="12" t="str">
        <f>IFERROR(VLOOKUP($A5,'All Running Order'!$A$4:$CN$60,CH$100,FALSE),)</f>
        <v>-</v>
      </c>
      <c r="CI5" s="12" t="str">
        <f>IFERROR(VLOOKUP($A5,'All Running Order'!$A$4:$CN$60,CI$100,FALSE),)</f>
        <v xml:space="preserve"> </v>
      </c>
      <c r="CJ5" s="12" t="str">
        <f>IFERROR(VLOOKUP($A5,'All Running Order'!$A$4:$CN$60,CJ$100,FALSE),)</f>
        <v>-</v>
      </c>
      <c r="CK5" s="12" t="str">
        <f>IFERROR(VLOOKUP($A5,'All Running Order'!$A$4:$CN$60,CK$100,FALSE),)</f>
        <v xml:space="preserve"> </v>
      </c>
      <c r="CL5" s="12" t="str">
        <f>IFERROR(VLOOKUP($A5,'All Running Order'!$A$4:$CN$60,CL$100,FALSE),)</f>
        <v>2</v>
      </c>
      <c r="CM5" s="12" t="str">
        <f>IFERROR(VLOOKUP($A5,'All Running Order'!$A$4:$CN$60,CM$100,FALSE),)</f>
        <v xml:space="preserve"> </v>
      </c>
      <c r="CN5" s="12" t="str">
        <f>IFERROR(VLOOKUP($A5,'All Running Order'!$A$4:$CN$60,CN$100,FALSE),)</f>
        <v xml:space="preserve"> </v>
      </c>
    </row>
    <row r="6" spans="1:92" x14ac:dyDescent="0.2">
      <c r="A6" s="3">
        <v>3</v>
      </c>
      <c r="B6" s="12">
        <f>IFERROR(VLOOKUP($A6,'All Running Order'!$A$4:$CN$60,B$100,FALSE),)</f>
        <v>20</v>
      </c>
      <c r="C6" s="21" t="str">
        <f>IFERROR(VLOOKUP($A6,'All Running Order'!$A$4:$CN$60,C$100,FALSE),)</f>
        <v>Richard Sharp</v>
      </c>
      <c r="D6" s="21">
        <f>IFERROR(VLOOKUP($A6,'All Running Order'!$A$4:$CN$60,D$100,FALSE),)</f>
        <v>0</v>
      </c>
      <c r="E6" s="21" t="str">
        <f>IFERROR(VLOOKUP($A6,'All Running Order'!$A$4:$CN$60,E$100,FALSE),)</f>
        <v>Cartwright</v>
      </c>
      <c r="F6" s="12">
        <f>IFERROR(VLOOKUP($A6,'All Running Order'!$A$4:$CN$60,F$100,FALSE),)</f>
        <v>1600</v>
      </c>
      <c r="G6" s="12" t="str">
        <f>IFERROR(VLOOKUP($A6,'All Running Order'!$A$4:$CN$60,G$100,FALSE),)</f>
        <v>IRS</v>
      </c>
      <c r="H6" s="12">
        <f>IFERROR(VLOOKUP($A6,'All Running Order'!$A$4:$CN$60,H$100,FALSE),)</f>
        <v>0</v>
      </c>
      <c r="I6" s="12">
        <f>IFERROR(VLOOKUP($A6,'All Running Order'!$A$4:$CN$60,I$100,FALSE),)</f>
        <v>0</v>
      </c>
      <c r="J6" s="12">
        <f>IFERROR(VLOOKUP($A6,'All Running Order'!$A$4:$CN$60,J$100,FALSE),)</f>
        <v>0</v>
      </c>
      <c r="K6" s="12">
        <f>IFERROR(VLOOKUP($A6,'All Running Order'!$A$4:$CN$60,K$100,FALSE),)</f>
        <v>0</v>
      </c>
      <c r="L6" s="12">
        <f>IFERROR(VLOOKUP($A6,'All Running Order'!$A$4:$CN$60,L$100,FALSE),)</f>
        <v>0</v>
      </c>
      <c r="M6" s="12" t="str">
        <f>IFERROR(VLOOKUP($A6,'All Running Order'!$A$4:$CN$60,M$100,FALSE),)</f>
        <v>National</v>
      </c>
      <c r="N6" s="12" t="str">
        <f>IFERROR(VLOOKUP($A6,'All Running Order'!$A$4:$CN$60,N$100,FALSE),)</f>
        <v>Red</v>
      </c>
      <c r="O6" s="12">
        <f>IFERROR(VLOOKUP($A6,'All Running Order'!$A$4:$CN$60,O$100,FALSE),)</f>
        <v>4</v>
      </c>
      <c r="P6" s="12">
        <f>IFERROR(VLOOKUP($A6,'All Running Order'!$A$4:$CN$60,P$100,FALSE),)</f>
        <v>3</v>
      </c>
      <c r="Q6" s="12">
        <f>IFERROR(VLOOKUP($A6,'All Running Order'!$A$4:$CN$60,Q$100,FALSE),)</f>
        <v>6</v>
      </c>
      <c r="R6" s="12">
        <f>IFERROR(VLOOKUP($A6,'All Running Order'!$A$4:$CN$60,R$100,FALSE),)</f>
        <v>0</v>
      </c>
      <c r="S6" s="12">
        <f>IFERROR(VLOOKUP($A6,'All Running Order'!$A$4:$CN$60,S$100,FALSE),)</f>
        <v>0</v>
      </c>
      <c r="T6" s="12">
        <f>IFERROR(VLOOKUP($A6,'All Running Order'!$A$4:$CN$60,T$100,FALSE),)</f>
        <v>2</v>
      </c>
      <c r="U6" s="12">
        <f>IFERROR(VLOOKUP($A6,'All Running Order'!$A$4:$CN$60,U$100,FALSE),)</f>
        <v>0</v>
      </c>
      <c r="V6" s="12">
        <f>IFERROR(VLOOKUP($A6,'All Running Order'!$A$4:$CN$60,V$100,FALSE),)</f>
        <v>2</v>
      </c>
      <c r="W6" s="12">
        <f>IFERROR(VLOOKUP($A6,'All Running Order'!$A$4:$CN$60,W$100,FALSE),)</f>
        <v>0</v>
      </c>
      <c r="X6" s="12">
        <f>IFERROR(VLOOKUP($A6,'All Running Order'!$A$4:$CN$60,X$100,FALSE),)</f>
        <v>0</v>
      </c>
      <c r="Y6" s="12">
        <f>IFERROR(VLOOKUP($A6,'All Running Order'!$A$4:$CN$60,Y$100,FALSE),)</f>
        <v>17</v>
      </c>
      <c r="Z6" s="12">
        <f>IFERROR(VLOOKUP($A6,'All Running Order'!$A$4:$CN$60,Z$100,FALSE),)</f>
        <v>0</v>
      </c>
      <c r="AA6" s="12">
        <f>IFERROR(VLOOKUP($A6,'All Running Order'!$A$4:$CN$60,AA$100,FALSE),)</f>
        <v>1</v>
      </c>
      <c r="AB6" s="12">
        <f>IFERROR(VLOOKUP($A6,'All Running Order'!$A$4:$CN$60,AB$100,FALSE),)</f>
        <v>0</v>
      </c>
      <c r="AC6" s="12">
        <f>IFERROR(VLOOKUP($A6,'All Running Order'!$A$4:$CN$60,AC$100,FALSE),)</f>
        <v>4</v>
      </c>
      <c r="AD6" s="12">
        <f>IFERROR(VLOOKUP($A6,'All Running Order'!$A$4:$CN$60,AD$100,FALSE),)</f>
        <v>2</v>
      </c>
      <c r="AE6" s="12">
        <f>IFERROR(VLOOKUP($A6,'All Running Order'!$A$4:$CN$60,AE$100,FALSE),)</f>
        <v>0</v>
      </c>
      <c r="AF6" s="12">
        <f>IFERROR(VLOOKUP($A6,'All Running Order'!$A$4:$CN$60,AF$100,FALSE),)</f>
        <v>0</v>
      </c>
      <c r="AG6" s="12">
        <f>IFERROR(VLOOKUP($A6,'All Running Order'!$A$4:$CN$60,AG$100,FALSE),)</f>
        <v>0</v>
      </c>
      <c r="AH6" s="12">
        <f>IFERROR(VLOOKUP($A6,'All Running Order'!$A$4:$CN$60,AH$100,FALSE),)</f>
        <v>0</v>
      </c>
      <c r="AI6" s="12">
        <f>IFERROR(VLOOKUP($A6,'All Running Order'!$A$4:$CN$60,AI$100,FALSE),)</f>
        <v>0</v>
      </c>
      <c r="AJ6" s="12">
        <f>IFERROR(VLOOKUP($A6,'All Running Order'!$A$4:$CN$60,AJ$100,FALSE),)</f>
        <v>7</v>
      </c>
      <c r="AK6" s="12">
        <f>IFERROR(VLOOKUP($A6,'All Running Order'!$A$4:$CN$60,AK$100,FALSE),)</f>
        <v>24</v>
      </c>
      <c r="AL6" s="12">
        <f>IFERROR(VLOOKUP($A6,'All Running Order'!$A$4:$CN$60,AL$100,FALSE),)</f>
        <v>5</v>
      </c>
      <c r="AM6" s="12">
        <f>IFERROR(VLOOKUP($A6,'All Running Order'!$A$4:$CN$60,AM$100,FALSE),)</f>
        <v>1</v>
      </c>
      <c r="AN6" s="12">
        <f>IFERROR(VLOOKUP($A6,'All Running Order'!$A$4:$CN$60,AN$100,FALSE),)</f>
        <v>2</v>
      </c>
      <c r="AO6" s="12">
        <f>IFERROR(VLOOKUP($A6,'All Running Order'!$A$4:$CN$60,AO$100,FALSE),)</f>
        <v>0</v>
      </c>
      <c r="AP6" s="12">
        <f>IFERROR(VLOOKUP($A6,'All Running Order'!$A$4:$CN$60,AP$100,FALSE),)</f>
        <v>0</v>
      </c>
      <c r="AQ6" s="12">
        <f>IFERROR(VLOOKUP($A6,'All Running Order'!$A$4:$CN$60,AQ$100,FALSE),)</f>
        <v>0</v>
      </c>
      <c r="AR6" s="12">
        <f>IFERROR(VLOOKUP($A6,'All Running Order'!$A$4:$CN$60,AR$100,FALSE),)</f>
        <v>0</v>
      </c>
      <c r="AS6" s="12">
        <f>IFERROR(VLOOKUP($A6,'All Running Order'!$A$4:$CN$60,AS$100,FALSE),)</f>
        <v>3</v>
      </c>
      <c r="AT6" s="12">
        <f>IFERROR(VLOOKUP($A6,'All Running Order'!$A$4:$CN$60,AT$100,FALSE),)</f>
        <v>0</v>
      </c>
      <c r="AU6" s="12">
        <f>IFERROR(VLOOKUP($A6,'All Running Order'!$A$4:$CN$60,AU$100,FALSE),)</f>
        <v>0</v>
      </c>
      <c r="AV6" s="12">
        <f>IFERROR(VLOOKUP($A6,'All Running Order'!$A$4:$CN$60,AV$100,FALSE),)</f>
        <v>11</v>
      </c>
      <c r="AW6" s="12">
        <f>IFERROR(VLOOKUP($A6,'All Running Order'!$A$4:$CN$60,AW$100,FALSE),)</f>
        <v>35</v>
      </c>
      <c r="AX6" s="12">
        <f>IFERROR(VLOOKUP($A6,'All Running Order'!$A$4:$CN$60,AX$100,FALSE),)</f>
        <v>0</v>
      </c>
      <c r="AY6" s="12">
        <f>IFERROR(VLOOKUP($A6,'All Running Order'!$A$4:$CN$60,AY$100,FALSE),)</f>
        <v>0</v>
      </c>
      <c r="AZ6" s="12">
        <f>IFERROR(VLOOKUP($A6,'All Running Order'!$A$4:$CN$60,AZ$100,FALSE),)</f>
        <v>0</v>
      </c>
      <c r="BA6" s="12">
        <f>IFERROR(VLOOKUP($A6,'All Running Order'!$A$4:$CN$60,BA$100,FALSE),)</f>
        <v>0</v>
      </c>
      <c r="BB6" s="12">
        <f>IFERROR(VLOOKUP($A6,'All Running Order'!$A$4:$CN$60,BB$100,FALSE),)</f>
        <v>0</v>
      </c>
      <c r="BC6" s="12">
        <f>IFERROR(VLOOKUP($A6,'All Running Order'!$A$4:$CN$60,BC$100,FALSE),)</f>
        <v>0</v>
      </c>
      <c r="BD6" s="12">
        <f>IFERROR(VLOOKUP($A6,'All Running Order'!$A$4:$CN$60,BD$100,FALSE),)</f>
        <v>0</v>
      </c>
      <c r="BE6" s="12">
        <f>IFERROR(VLOOKUP($A6,'All Running Order'!$A$4:$CN$60,BE$100,FALSE),)</f>
        <v>0</v>
      </c>
      <c r="BF6" s="12">
        <f>IFERROR(VLOOKUP($A6,'All Running Order'!$A$4:$CN$60,BF$100,FALSE),)</f>
        <v>0</v>
      </c>
      <c r="BG6" s="12">
        <f>IFERROR(VLOOKUP($A6,'All Running Order'!$A$4:$CN$60,BG$100,FALSE),)</f>
        <v>0</v>
      </c>
      <c r="BH6" s="12">
        <f>IFERROR(VLOOKUP($A6,'All Running Order'!$A$4:$CN$60,BH$100,FALSE),)</f>
        <v>0</v>
      </c>
      <c r="BI6" s="12">
        <f>IFERROR(VLOOKUP($A6,'All Running Order'!$A$4:$CN$60,BI$100,FALSE),)</f>
        <v>35</v>
      </c>
      <c r="BJ6" s="12">
        <f>IFERROR(VLOOKUP($A6,'All Running Order'!$A$4:$CN$60,BJ$100,FALSE),)</f>
        <v>4</v>
      </c>
      <c r="BK6" s="12">
        <f>IFERROR(VLOOKUP($A6,'All Running Order'!$A$4:$CN$60,BK$100,FALSE),)</f>
        <v>3</v>
      </c>
      <c r="BL6" s="12">
        <f>IFERROR(VLOOKUP($A6,'All Running Order'!$A$4:$CN$60,BL$100,FALSE),)</f>
        <v>3</v>
      </c>
      <c r="BM6" s="12">
        <f>IFERROR(VLOOKUP($A6,'All Running Order'!$A$4:$CN$60,BM$100,FALSE),)</f>
        <v>3</v>
      </c>
      <c r="BN6" s="12">
        <f>IFERROR(VLOOKUP($A6,'All Running Order'!$A$4:$CN$60,BN$100,FALSE),)</f>
        <v>4</v>
      </c>
      <c r="BO6" s="12">
        <f>IFERROR(VLOOKUP($A6,'All Running Order'!$A$4:$CN$60,BO$100,FALSE),)</f>
        <v>3</v>
      </c>
      <c r="BP6" s="12">
        <f>IFERROR(VLOOKUP($A6,'All Running Order'!$A$4:$CN$60,BP$100,FALSE),)</f>
        <v>3</v>
      </c>
      <c r="BQ6" s="12">
        <f>IFERROR(VLOOKUP($A6,'All Running Order'!$A$4:$CN$60,BQ$100,FALSE),)</f>
        <v>3</v>
      </c>
      <c r="BR6" s="12">
        <f>IFERROR(VLOOKUP($A6,'All Running Order'!$A$4:$CN$60,BR$100,FALSE),)</f>
        <v>3</v>
      </c>
      <c r="BS6" s="12">
        <f>IFERROR(VLOOKUP($A6,'All Running Order'!$A$4:$CN$60,BS$100,FALSE),)</f>
        <v>3</v>
      </c>
      <c r="BT6" s="12">
        <f>IFERROR(VLOOKUP($A6,'All Running Order'!$A$4:$CN$60,BT$100,FALSE),)</f>
        <v>3</v>
      </c>
      <c r="BU6" s="12">
        <f>IFERROR(VLOOKUP($A6,'All Running Order'!$A$4:$CN$60,BU$100,FALSE),)</f>
        <v>3</v>
      </c>
      <c r="BV6" s="12" t="str">
        <f>IFERROR(VLOOKUP($A6,'All Running Order'!$A$4:$CN$60,BV$100,FALSE),)</f>
        <v>-</v>
      </c>
      <c r="BW6" s="12" t="str">
        <f>IFERROR(VLOOKUP($A6,'All Running Order'!$A$4:$CN$60,BW$100,FALSE),)</f>
        <v/>
      </c>
      <c r="BX6" s="12" t="str">
        <f>IFERROR(VLOOKUP($A6,'All Running Order'!$A$4:$CN$60,BX$100,FALSE),)</f>
        <v>-</v>
      </c>
      <c r="BY6" s="12" t="str">
        <f>IFERROR(VLOOKUP($A6,'All Running Order'!$A$4:$CN$60,BY$100,FALSE),)</f>
        <v/>
      </c>
      <c r="BZ6" s="12" t="str">
        <f>IFERROR(VLOOKUP($A6,'All Running Order'!$A$4:$CN$60,BZ$100,FALSE),)</f>
        <v>-</v>
      </c>
      <c r="CA6" s="12" t="str">
        <f>IFERROR(VLOOKUP($A6,'All Running Order'!$A$4:$CN$60,CA$100,FALSE),)</f>
        <v/>
      </c>
      <c r="CB6" s="12" t="str">
        <f>IFERROR(VLOOKUP($A6,'All Running Order'!$A$4:$CN$60,CB$100,FALSE),)</f>
        <v>-</v>
      </c>
      <c r="CC6" s="12" t="str">
        <f>IFERROR(VLOOKUP($A6,'All Running Order'!$A$4:$CN$60,CC$100,FALSE),)</f>
        <v/>
      </c>
      <c r="CD6" s="12" t="str">
        <f>IFERROR(VLOOKUP($A6,'All Running Order'!$A$4:$CN$60,CD$100,FALSE),)</f>
        <v>-</v>
      </c>
      <c r="CE6" s="12" t="str">
        <f>IFERROR(VLOOKUP($A6,'All Running Order'!$A$4:$CN$60,CE$100,FALSE),)</f>
        <v/>
      </c>
      <c r="CF6" s="12" t="str">
        <f>IFERROR(VLOOKUP($A6,'All Running Order'!$A$4:$CN$60,CF$100,FALSE),)</f>
        <v>-</v>
      </c>
      <c r="CG6" s="12" t="str">
        <f>IFERROR(VLOOKUP($A6,'All Running Order'!$A$4:$CN$60,CG$100,FALSE),)</f>
        <v/>
      </c>
      <c r="CH6" s="12" t="str">
        <f>IFERROR(VLOOKUP($A6,'All Running Order'!$A$4:$CN$60,CH$100,FALSE),)</f>
        <v>-</v>
      </c>
      <c r="CI6" s="12" t="str">
        <f>IFERROR(VLOOKUP($A6,'All Running Order'!$A$4:$CN$60,CI$100,FALSE),)</f>
        <v xml:space="preserve"> </v>
      </c>
      <c r="CJ6" s="12" t="str">
        <f>IFERROR(VLOOKUP($A6,'All Running Order'!$A$4:$CN$60,CJ$100,FALSE),)</f>
        <v>-</v>
      </c>
      <c r="CK6" s="12" t="str">
        <f>IFERROR(VLOOKUP($A6,'All Running Order'!$A$4:$CN$60,CK$100,FALSE),)</f>
        <v xml:space="preserve"> </v>
      </c>
      <c r="CL6" s="12" t="str">
        <f>IFERROR(VLOOKUP($A6,'All Running Order'!$A$4:$CN$60,CL$100,FALSE),)</f>
        <v>3</v>
      </c>
      <c r="CM6" s="12" t="str">
        <f>IFERROR(VLOOKUP($A6,'All Running Order'!$A$4:$CN$60,CM$100,FALSE),)</f>
        <v xml:space="preserve"> </v>
      </c>
      <c r="CN6" s="12" t="str">
        <f>IFERROR(VLOOKUP($A6,'All Running Order'!$A$4:$CN$60,CN$100,FALSE),)</f>
        <v xml:space="preserve"> </v>
      </c>
    </row>
    <row r="7" spans="1:92" x14ac:dyDescent="0.2">
      <c r="A7" s="3">
        <v>4</v>
      </c>
      <c r="B7" s="12">
        <f>IFERROR(VLOOKUP($A7,'All Running Order'!$A$4:$CN$60,B$100,FALSE),)</f>
        <v>30</v>
      </c>
      <c r="C7" s="21" t="str">
        <f>IFERROR(VLOOKUP($A7,'All Running Order'!$A$4:$CN$60,C$100,FALSE),)</f>
        <v>Andy Wilks</v>
      </c>
      <c r="D7" s="21">
        <f>IFERROR(VLOOKUP($A7,'All Running Order'!$A$4:$CN$60,D$100,FALSE),)</f>
        <v>0</v>
      </c>
      <c r="E7" s="21" t="str">
        <f>IFERROR(VLOOKUP($A7,'All Running Order'!$A$4:$CN$60,E$100,FALSE),)</f>
        <v>Crossle</v>
      </c>
      <c r="F7" s="12">
        <f>IFERROR(VLOOKUP($A7,'All Running Order'!$A$4:$CN$60,F$100,FALSE),)</f>
        <v>1650</v>
      </c>
      <c r="G7" s="12" t="str">
        <f>IFERROR(VLOOKUP($A7,'All Running Order'!$A$4:$CN$60,G$100,FALSE),)</f>
        <v>IRS</v>
      </c>
      <c r="H7" s="12">
        <f>IFERROR(VLOOKUP($A7,'All Running Order'!$A$4:$CN$60,H$100,FALSE),)</f>
        <v>0</v>
      </c>
      <c r="I7" s="12">
        <f>IFERROR(VLOOKUP($A7,'All Running Order'!$A$4:$CN$60,I$100,FALSE),)</f>
        <v>0</v>
      </c>
      <c r="J7" s="12">
        <f>IFERROR(VLOOKUP($A7,'All Running Order'!$A$4:$CN$60,J$100,FALSE),)</f>
        <v>0</v>
      </c>
      <c r="K7" s="12">
        <f>IFERROR(VLOOKUP($A7,'All Running Order'!$A$4:$CN$60,K$100,FALSE),)</f>
        <v>0</v>
      </c>
      <c r="L7" s="12">
        <f>IFERROR(VLOOKUP($A7,'All Running Order'!$A$4:$CN$60,L$100,FALSE),)</f>
        <v>0</v>
      </c>
      <c r="M7" s="12" t="str">
        <f>IFERROR(VLOOKUP($A7,'All Running Order'!$A$4:$CN$60,M$100,FALSE),)</f>
        <v>National</v>
      </c>
      <c r="N7" s="12" t="str">
        <f>IFERROR(VLOOKUP($A7,'All Running Order'!$A$4:$CN$60,N$100,FALSE),)</f>
        <v>Blue</v>
      </c>
      <c r="O7" s="12">
        <f>IFERROR(VLOOKUP($A7,'All Running Order'!$A$4:$CN$60,O$100,FALSE),)</f>
        <v>3</v>
      </c>
      <c r="P7" s="12">
        <f>IFERROR(VLOOKUP($A7,'All Running Order'!$A$4:$CN$60,P$100,FALSE),)</f>
        <v>1</v>
      </c>
      <c r="Q7" s="12">
        <f>IFERROR(VLOOKUP($A7,'All Running Order'!$A$4:$CN$60,Q$100,FALSE),)</f>
        <v>5</v>
      </c>
      <c r="R7" s="12">
        <f>IFERROR(VLOOKUP($A7,'All Running Order'!$A$4:$CN$60,R$100,FALSE),)</f>
        <v>0</v>
      </c>
      <c r="S7" s="12">
        <f>IFERROR(VLOOKUP($A7,'All Running Order'!$A$4:$CN$60,S$100,FALSE),)</f>
        <v>2</v>
      </c>
      <c r="T7" s="12">
        <f>IFERROR(VLOOKUP($A7,'All Running Order'!$A$4:$CN$60,T$100,FALSE),)</f>
        <v>3</v>
      </c>
      <c r="U7" s="12">
        <f>IFERROR(VLOOKUP($A7,'All Running Order'!$A$4:$CN$60,U$100,FALSE),)</f>
        <v>0</v>
      </c>
      <c r="V7" s="12">
        <f>IFERROR(VLOOKUP($A7,'All Running Order'!$A$4:$CN$60,V$100,FALSE),)</f>
        <v>4</v>
      </c>
      <c r="W7" s="12">
        <f>IFERROR(VLOOKUP($A7,'All Running Order'!$A$4:$CN$60,W$100,FALSE),)</f>
        <v>0</v>
      </c>
      <c r="X7" s="12">
        <f>IFERROR(VLOOKUP($A7,'All Running Order'!$A$4:$CN$60,X$100,FALSE),)</f>
        <v>0</v>
      </c>
      <c r="Y7" s="12">
        <f>IFERROR(VLOOKUP($A7,'All Running Order'!$A$4:$CN$60,Y$100,FALSE),)</f>
        <v>18</v>
      </c>
      <c r="Z7" s="12">
        <f>IFERROR(VLOOKUP($A7,'All Running Order'!$A$4:$CN$60,Z$100,FALSE),)</f>
        <v>0</v>
      </c>
      <c r="AA7" s="12">
        <f>IFERROR(VLOOKUP($A7,'All Running Order'!$A$4:$CN$60,AA$100,FALSE),)</f>
        <v>1</v>
      </c>
      <c r="AB7" s="12">
        <f>IFERROR(VLOOKUP($A7,'All Running Order'!$A$4:$CN$60,AB$100,FALSE),)</f>
        <v>0</v>
      </c>
      <c r="AC7" s="12">
        <f>IFERROR(VLOOKUP($A7,'All Running Order'!$A$4:$CN$60,AC$100,FALSE),)</f>
        <v>0</v>
      </c>
      <c r="AD7" s="12">
        <f>IFERROR(VLOOKUP($A7,'All Running Order'!$A$4:$CN$60,AD$100,FALSE),)</f>
        <v>1</v>
      </c>
      <c r="AE7" s="12">
        <f>IFERROR(VLOOKUP($A7,'All Running Order'!$A$4:$CN$60,AE$100,FALSE),)</f>
        <v>3</v>
      </c>
      <c r="AF7" s="12">
        <f>IFERROR(VLOOKUP($A7,'All Running Order'!$A$4:$CN$60,AF$100,FALSE),)</f>
        <v>0</v>
      </c>
      <c r="AG7" s="12">
        <f>IFERROR(VLOOKUP($A7,'All Running Order'!$A$4:$CN$60,AG$100,FALSE),)</f>
        <v>4</v>
      </c>
      <c r="AH7" s="12">
        <f>IFERROR(VLOOKUP($A7,'All Running Order'!$A$4:$CN$60,AH$100,FALSE),)</f>
        <v>0</v>
      </c>
      <c r="AI7" s="12">
        <f>IFERROR(VLOOKUP($A7,'All Running Order'!$A$4:$CN$60,AI$100,FALSE),)</f>
        <v>0</v>
      </c>
      <c r="AJ7" s="12">
        <f>IFERROR(VLOOKUP($A7,'All Running Order'!$A$4:$CN$60,AJ$100,FALSE),)</f>
        <v>9</v>
      </c>
      <c r="AK7" s="12">
        <f>IFERROR(VLOOKUP($A7,'All Running Order'!$A$4:$CN$60,AK$100,FALSE),)</f>
        <v>27</v>
      </c>
      <c r="AL7" s="12">
        <f>IFERROR(VLOOKUP($A7,'All Running Order'!$A$4:$CN$60,AL$100,FALSE),)</f>
        <v>0</v>
      </c>
      <c r="AM7" s="12">
        <f>IFERROR(VLOOKUP($A7,'All Running Order'!$A$4:$CN$60,AM$100,FALSE),)</f>
        <v>1</v>
      </c>
      <c r="AN7" s="12">
        <f>IFERROR(VLOOKUP($A7,'All Running Order'!$A$4:$CN$60,AN$100,FALSE),)</f>
        <v>2</v>
      </c>
      <c r="AO7" s="12">
        <f>IFERROR(VLOOKUP($A7,'All Running Order'!$A$4:$CN$60,AO$100,FALSE),)</f>
        <v>0</v>
      </c>
      <c r="AP7" s="12">
        <f>IFERROR(VLOOKUP($A7,'All Running Order'!$A$4:$CN$60,AP$100,FALSE),)</f>
        <v>2</v>
      </c>
      <c r="AQ7" s="12">
        <f>IFERROR(VLOOKUP($A7,'All Running Order'!$A$4:$CN$60,AQ$100,FALSE),)</f>
        <v>3</v>
      </c>
      <c r="AR7" s="12">
        <f>IFERROR(VLOOKUP($A7,'All Running Order'!$A$4:$CN$60,AR$100,FALSE),)</f>
        <v>3</v>
      </c>
      <c r="AS7" s="12">
        <f>IFERROR(VLOOKUP($A7,'All Running Order'!$A$4:$CN$60,AS$100,FALSE),)</f>
        <v>3</v>
      </c>
      <c r="AT7" s="12">
        <f>IFERROR(VLOOKUP($A7,'All Running Order'!$A$4:$CN$60,AT$100,FALSE),)</f>
        <v>0</v>
      </c>
      <c r="AU7" s="12">
        <f>IFERROR(VLOOKUP($A7,'All Running Order'!$A$4:$CN$60,AU$100,FALSE),)</f>
        <v>0</v>
      </c>
      <c r="AV7" s="12">
        <f>IFERROR(VLOOKUP($A7,'All Running Order'!$A$4:$CN$60,AV$100,FALSE),)</f>
        <v>14</v>
      </c>
      <c r="AW7" s="12">
        <f>IFERROR(VLOOKUP($A7,'All Running Order'!$A$4:$CN$60,AW$100,FALSE),)</f>
        <v>41</v>
      </c>
      <c r="AX7" s="12">
        <f>IFERROR(VLOOKUP($A7,'All Running Order'!$A$4:$CN$60,AX$100,FALSE),)</f>
        <v>0</v>
      </c>
      <c r="AY7" s="12">
        <f>IFERROR(VLOOKUP($A7,'All Running Order'!$A$4:$CN$60,AY$100,FALSE),)</f>
        <v>0</v>
      </c>
      <c r="AZ7" s="12">
        <f>IFERROR(VLOOKUP($A7,'All Running Order'!$A$4:$CN$60,AZ$100,FALSE),)</f>
        <v>0</v>
      </c>
      <c r="BA7" s="12">
        <f>IFERROR(VLOOKUP($A7,'All Running Order'!$A$4:$CN$60,BA$100,FALSE),)</f>
        <v>0</v>
      </c>
      <c r="BB7" s="12">
        <f>IFERROR(VLOOKUP($A7,'All Running Order'!$A$4:$CN$60,BB$100,FALSE),)</f>
        <v>0</v>
      </c>
      <c r="BC7" s="12">
        <f>IFERROR(VLOOKUP($A7,'All Running Order'!$A$4:$CN$60,BC$100,FALSE),)</f>
        <v>0</v>
      </c>
      <c r="BD7" s="12">
        <f>IFERROR(VLOOKUP($A7,'All Running Order'!$A$4:$CN$60,BD$100,FALSE),)</f>
        <v>0</v>
      </c>
      <c r="BE7" s="12">
        <f>IFERROR(VLOOKUP($A7,'All Running Order'!$A$4:$CN$60,BE$100,FALSE),)</f>
        <v>0</v>
      </c>
      <c r="BF7" s="12">
        <f>IFERROR(VLOOKUP($A7,'All Running Order'!$A$4:$CN$60,BF$100,FALSE),)</f>
        <v>0</v>
      </c>
      <c r="BG7" s="12">
        <f>IFERROR(VLOOKUP($A7,'All Running Order'!$A$4:$CN$60,BG$100,FALSE),)</f>
        <v>0</v>
      </c>
      <c r="BH7" s="12">
        <f>IFERROR(VLOOKUP($A7,'All Running Order'!$A$4:$CN$60,BH$100,FALSE),)</f>
        <v>0</v>
      </c>
      <c r="BI7" s="12">
        <f>IFERROR(VLOOKUP($A7,'All Running Order'!$A$4:$CN$60,BI$100,FALSE),)</f>
        <v>41</v>
      </c>
      <c r="BJ7" s="12">
        <f>IFERROR(VLOOKUP($A7,'All Running Order'!$A$4:$CN$60,BJ$100,FALSE),)</f>
        <v>5</v>
      </c>
      <c r="BK7" s="12">
        <f>IFERROR(VLOOKUP($A7,'All Running Order'!$A$4:$CN$60,BK$100,FALSE),)</f>
        <v>4</v>
      </c>
      <c r="BL7" s="12">
        <f>IFERROR(VLOOKUP($A7,'All Running Order'!$A$4:$CN$60,BL$100,FALSE),)</f>
        <v>4</v>
      </c>
      <c r="BM7" s="12">
        <f>IFERROR(VLOOKUP($A7,'All Running Order'!$A$4:$CN$60,BM$100,FALSE),)</f>
        <v>4</v>
      </c>
      <c r="BN7" s="12">
        <f>IFERROR(VLOOKUP($A7,'All Running Order'!$A$4:$CN$60,BN$100,FALSE),)</f>
        <v>5</v>
      </c>
      <c r="BO7" s="12">
        <f>IFERROR(VLOOKUP($A7,'All Running Order'!$A$4:$CN$60,BO$100,FALSE),)</f>
        <v>4</v>
      </c>
      <c r="BP7" s="12">
        <f>IFERROR(VLOOKUP($A7,'All Running Order'!$A$4:$CN$60,BP$100,FALSE),)</f>
        <v>4</v>
      </c>
      <c r="BQ7" s="12">
        <f>IFERROR(VLOOKUP($A7,'All Running Order'!$A$4:$CN$60,BQ$100,FALSE),)</f>
        <v>4</v>
      </c>
      <c r="BR7" s="12">
        <f>IFERROR(VLOOKUP($A7,'All Running Order'!$A$4:$CN$60,BR$100,FALSE),)</f>
        <v>4</v>
      </c>
      <c r="BS7" s="12">
        <f>IFERROR(VLOOKUP($A7,'All Running Order'!$A$4:$CN$60,BS$100,FALSE),)</f>
        <v>4</v>
      </c>
      <c r="BT7" s="12" t="str">
        <f>IFERROR(VLOOKUP($A7,'All Running Order'!$A$4:$CN$60,BT$100,FALSE),)</f>
        <v>-</v>
      </c>
      <c r="BU7" s="12" t="str">
        <f>IFERROR(VLOOKUP($A7,'All Running Order'!$A$4:$CN$60,BU$100,FALSE),)</f>
        <v/>
      </c>
      <c r="BV7" s="12">
        <f>IFERROR(VLOOKUP($A7,'All Running Order'!$A$4:$CN$60,BV$100,FALSE),)</f>
        <v>4</v>
      </c>
      <c r="BW7" s="12">
        <f>IFERROR(VLOOKUP($A7,'All Running Order'!$A$4:$CN$60,BW$100,FALSE),)</f>
        <v>1</v>
      </c>
      <c r="BX7" s="12" t="str">
        <f>IFERROR(VLOOKUP($A7,'All Running Order'!$A$4:$CN$60,BX$100,FALSE),)</f>
        <v>-</v>
      </c>
      <c r="BY7" s="12" t="str">
        <f>IFERROR(VLOOKUP($A7,'All Running Order'!$A$4:$CN$60,BY$100,FALSE),)</f>
        <v/>
      </c>
      <c r="BZ7" s="12" t="str">
        <f>IFERROR(VLOOKUP($A7,'All Running Order'!$A$4:$CN$60,BZ$100,FALSE),)</f>
        <v>-</v>
      </c>
      <c r="CA7" s="12" t="str">
        <f>IFERROR(VLOOKUP($A7,'All Running Order'!$A$4:$CN$60,CA$100,FALSE),)</f>
        <v/>
      </c>
      <c r="CB7" s="12" t="str">
        <f>IFERROR(VLOOKUP($A7,'All Running Order'!$A$4:$CN$60,CB$100,FALSE),)</f>
        <v>-</v>
      </c>
      <c r="CC7" s="12" t="str">
        <f>IFERROR(VLOOKUP($A7,'All Running Order'!$A$4:$CN$60,CC$100,FALSE),)</f>
        <v/>
      </c>
      <c r="CD7" s="12" t="str">
        <f>IFERROR(VLOOKUP($A7,'All Running Order'!$A$4:$CN$60,CD$100,FALSE),)</f>
        <v>-</v>
      </c>
      <c r="CE7" s="12" t="str">
        <f>IFERROR(VLOOKUP($A7,'All Running Order'!$A$4:$CN$60,CE$100,FALSE),)</f>
        <v/>
      </c>
      <c r="CF7" s="12" t="str">
        <f>IFERROR(VLOOKUP($A7,'All Running Order'!$A$4:$CN$60,CF$100,FALSE),)</f>
        <v>-</v>
      </c>
      <c r="CG7" s="12" t="str">
        <f>IFERROR(VLOOKUP($A7,'All Running Order'!$A$4:$CN$60,CG$100,FALSE),)</f>
        <v/>
      </c>
      <c r="CH7" s="12" t="str">
        <f>IFERROR(VLOOKUP($A7,'All Running Order'!$A$4:$CN$60,CH$100,FALSE),)</f>
        <v>-</v>
      </c>
      <c r="CI7" s="12" t="str">
        <f>IFERROR(VLOOKUP($A7,'All Running Order'!$A$4:$CN$60,CI$100,FALSE),)</f>
        <v xml:space="preserve"> </v>
      </c>
      <c r="CJ7" s="12" t="str">
        <f>IFERROR(VLOOKUP($A7,'All Running Order'!$A$4:$CN$60,CJ$100,FALSE),)</f>
        <v>-</v>
      </c>
      <c r="CK7" s="12" t="str">
        <f>IFERROR(VLOOKUP($A7,'All Running Order'!$A$4:$CN$60,CK$100,FALSE),)</f>
        <v xml:space="preserve"> </v>
      </c>
      <c r="CL7" s="12" t="str">
        <f>IFERROR(VLOOKUP($A7,'All Running Order'!$A$4:$CN$60,CL$100,FALSE),)</f>
        <v>1</v>
      </c>
      <c r="CM7" s="12" t="str">
        <f>IFERROR(VLOOKUP($A7,'All Running Order'!$A$4:$CN$60,CM$100,FALSE),)</f>
        <v xml:space="preserve"> </v>
      </c>
      <c r="CN7" s="12" t="str">
        <f>IFERROR(VLOOKUP($A7,'All Running Order'!$A$4:$CN$60,CN$100,FALSE),)</f>
        <v xml:space="preserve"> </v>
      </c>
    </row>
    <row r="8" spans="1:92" x14ac:dyDescent="0.2">
      <c r="A8" s="3">
        <v>5</v>
      </c>
      <c r="B8" s="12">
        <f>IFERROR(VLOOKUP($A8,'All Running Order'!$A$4:$CN$60,B$100,FALSE),)</f>
        <v>29</v>
      </c>
      <c r="C8" s="21" t="str">
        <f>IFERROR(VLOOKUP($A8,'All Running Order'!$A$4:$CN$60,C$100,FALSE),)</f>
        <v>Stuart Beare</v>
      </c>
      <c r="D8" s="21">
        <f>IFERROR(VLOOKUP($A8,'All Running Order'!$A$4:$CN$60,D$100,FALSE),)</f>
        <v>0</v>
      </c>
      <c r="E8" s="21" t="str">
        <f>IFERROR(VLOOKUP($A8,'All Running Order'!$A$4:$CN$60,E$100,FALSE),)</f>
        <v>Sherpa</v>
      </c>
      <c r="F8" s="12">
        <f>IFERROR(VLOOKUP($A8,'All Running Order'!$A$4:$CN$60,F$100,FALSE),)</f>
        <v>1540</v>
      </c>
      <c r="G8" s="12" t="str">
        <f>IFERROR(VLOOKUP($A8,'All Running Order'!$A$4:$CN$60,G$100,FALSE),)</f>
        <v>IRS</v>
      </c>
      <c r="H8" s="12">
        <f>IFERROR(VLOOKUP($A8,'All Running Order'!$A$4:$CN$60,H$100,FALSE),)</f>
        <v>0</v>
      </c>
      <c r="I8" s="12">
        <f>IFERROR(VLOOKUP($A8,'All Running Order'!$A$4:$CN$60,I$100,FALSE),)</f>
        <v>0</v>
      </c>
      <c r="J8" s="12">
        <f>IFERROR(VLOOKUP($A8,'All Running Order'!$A$4:$CN$60,J$100,FALSE),)</f>
        <v>0</v>
      </c>
      <c r="K8" s="12">
        <f>IFERROR(VLOOKUP($A8,'All Running Order'!$A$4:$CN$60,K$100,FALSE),)</f>
        <v>0</v>
      </c>
      <c r="L8" s="12">
        <f>IFERROR(VLOOKUP($A8,'All Running Order'!$A$4:$CN$60,L$100,FALSE),)</f>
        <v>0</v>
      </c>
      <c r="M8" s="12" t="str">
        <f>IFERROR(VLOOKUP($A8,'All Running Order'!$A$4:$CN$60,M$100,FALSE),)</f>
        <v>National</v>
      </c>
      <c r="N8" s="12" t="str">
        <f>IFERROR(VLOOKUP($A8,'All Running Order'!$A$4:$CN$60,N$100,FALSE),)</f>
        <v>Red</v>
      </c>
      <c r="O8" s="12">
        <f>IFERROR(VLOOKUP($A8,'All Running Order'!$A$4:$CN$60,O$100,FALSE),)</f>
        <v>1</v>
      </c>
      <c r="P8" s="12">
        <f>IFERROR(VLOOKUP($A8,'All Running Order'!$A$4:$CN$60,P$100,FALSE),)</f>
        <v>4</v>
      </c>
      <c r="Q8" s="12">
        <f>IFERROR(VLOOKUP($A8,'All Running Order'!$A$4:$CN$60,Q$100,FALSE),)</f>
        <v>6</v>
      </c>
      <c r="R8" s="12">
        <f>IFERROR(VLOOKUP($A8,'All Running Order'!$A$4:$CN$60,R$100,FALSE),)</f>
        <v>0</v>
      </c>
      <c r="S8" s="12">
        <f>IFERROR(VLOOKUP($A8,'All Running Order'!$A$4:$CN$60,S$100,FALSE),)</f>
        <v>3</v>
      </c>
      <c r="T8" s="12">
        <f>IFERROR(VLOOKUP($A8,'All Running Order'!$A$4:$CN$60,T$100,FALSE),)</f>
        <v>3</v>
      </c>
      <c r="U8" s="12">
        <f>IFERROR(VLOOKUP($A8,'All Running Order'!$A$4:$CN$60,U$100,FALSE),)</f>
        <v>0</v>
      </c>
      <c r="V8" s="12">
        <f>IFERROR(VLOOKUP($A8,'All Running Order'!$A$4:$CN$60,V$100,FALSE),)</f>
        <v>3</v>
      </c>
      <c r="W8" s="12">
        <f>IFERROR(VLOOKUP($A8,'All Running Order'!$A$4:$CN$60,W$100,FALSE),)</f>
        <v>0</v>
      </c>
      <c r="X8" s="12">
        <f>IFERROR(VLOOKUP($A8,'All Running Order'!$A$4:$CN$60,X$100,FALSE),)</f>
        <v>0</v>
      </c>
      <c r="Y8" s="12">
        <f>IFERROR(VLOOKUP($A8,'All Running Order'!$A$4:$CN$60,Y$100,FALSE),)</f>
        <v>20</v>
      </c>
      <c r="Z8" s="12">
        <f>IFERROR(VLOOKUP($A8,'All Running Order'!$A$4:$CN$60,Z$100,FALSE),)</f>
        <v>0</v>
      </c>
      <c r="AA8" s="12">
        <f>IFERROR(VLOOKUP($A8,'All Running Order'!$A$4:$CN$60,AA$100,FALSE),)</f>
        <v>1</v>
      </c>
      <c r="AB8" s="12">
        <f>IFERROR(VLOOKUP($A8,'All Running Order'!$A$4:$CN$60,AB$100,FALSE),)</f>
        <v>0</v>
      </c>
      <c r="AC8" s="12">
        <f>IFERROR(VLOOKUP($A8,'All Running Order'!$A$4:$CN$60,AC$100,FALSE),)</f>
        <v>2</v>
      </c>
      <c r="AD8" s="12">
        <f>IFERROR(VLOOKUP($A8,'All Running Order'!$A$4:$CN$60,AD$100,FALSE),)</f>
        <v>3</v>
      </c>
      <c r="AE8" s="12">
        <f>IFERROR(VLOOKUP($A8,'All Running Order'!$A$4:$CN$60,AE$100,FALSE),)</f>
        <v>1</v>
      </c>
      <c r="AF8" s="12">
        <f>IFERROR(VLOOKUP($A8,'All Running Order'!$A$4:$CN$60,AF$100,FALSE),)</f>
        <v>4</v>
      </c>
      <c r="AG8" s="12">
        <f>IFERROR(VLOOKUP($A8,'All Running Order'!$A$4:$CN$60,AG$100,FALSE),)</f>
        <v>3</v>
      </c>
      <c r="AH8" s="12">
        <f>IFERROR(VLOOKUP($A8,'All Running Order'!$A$4:$CN$60,AH$100,FALSE),)</f>
        <v>0</v>
      </c>
      <c r="AI8" s="12">
        <f>IFERROR(VLOOKUP($A8,'All Running Order'!$A$4:$CN$60,AI$100,FALSE),)</f>
        <v>0</v>
      </c>
      <c r="AJ8" s="12">
        <f>IFERROR(VLOOKUP($A8,'All Running Order'!$A$4:$CN$60,AJ$100,FALSE),)</f>
        <v>14</v>
      </c>
      <c r="AK8" s="12">
        <f>IFERROR(VLOOKUP($A8,'All Running Order'!$A$4:$CN$60,AK$100,FALSE),)</f>
        <v>34</v>
      </c>
      <c r="AL8" s="12">
        <f>IFERROR(VLOOKUP($A8,'All Running Order'!$A$4:$CN$60,AL$100,FALSE),)</f>
        <v>0</v>
      </c>
      <c r="AM8" s="12">
        <f>IFERROR(VLOOKUP($A8,'All Running Order'!$A$4:$CN$60,AM$100,FALSE),)</f>
        <v>1</v>
      </c>
      <c r="AN8" s="12">
        <f>IFERROR(VLOOKUP($A8,'All Running Order'!$A$4:$CN$60,AN$100,FALSE),)</f>
        <v>2</v>
      </c>
      <c r="AO8" s="12">
        <f>IFERROR(VLOOKUP($A8,'All Running Order'!$A$4:$CN$60,AO$100,FALSE),)</f>
        <v>0</v>
      </c>
      <c r="AP8" s="12">
        <f>IFERROR(VLOOKUP($A8,'All Running Order'!$A$4:$CN$60,AP$100,FALSE),)</f>
        <v>0</v>
      </c>
      <c r="AQ8" s="12">
        <f>IFERROR(VLOOKUP($A8,'All Running Order'!$A$4:$CN$60,AQ$100,FALSE),)</f>
        <v>3</v>
      </c>
      <c r="AR8" s="12">
        <f>IFERROR(VLOOKUP($A8,'All Running Order'!$A$4:$CN$60,AR$100,FALSE),)</f>
        <v>2</v>
      </c>
      <c r="AS8" s="12">
        <f>IFERROR(VLOOKUP($A8,'All Running Order'!$A$4:$CN$60,AS$100,FALSE),)</f>
        <v>3</v>
      </c>
      <c r="AT8" s="12">
        <f>IFERROR(VLOOKUP($A8,'All Running Order'!$A$4:$CN$60,AT$100,FALSE),)</f>
        <v>0</v>
      </c>
      <c r="AU8" s="12">
        <f>IFERROR(VLOOKUP($A8,'All Running Order'!$A$4:$CN$60,AU$100,FALSE),)</f>
        <v>0</v>
      </c>
      <c r="AV8" s="12">
        <f>IFERROR(VLOOKUP($A8,'All Running Order'!$A$4:$CN$60,AV$100,FALSE),)</f>
        <v>11</v>
      </c>
      <c r="AW8" s="12">
        <f>IFERROR(VLOOKUP($A8,'All Running Order'!$A$4:$CN$60,AW$100,FALSE),)</f>
        <v>45</v>
      </c>
      <c r="AX8" s="12">
        <f>IFERROR(VLOOKUP($A8,'All Running Order'!$A$4:$CN$60,AX$100,FALSE),)</f>
        <v>0</v>
      </c>
      <c r="AY8" s="12">
        <f>IFERROR(VLOOKUP($A8,'All Running Order'!$A$4:$CN$60,AY$100,FALSE),)</f>
        <v>0</v>
      </c>
      <c r="AZ8" s="12">
        <f>IFERROR(VLOOKUP($A8,'All Running Order'!$A$4:$CN$60,AZ$100,FALSE),)</f>
        <v>0</v>
      </c>
      <c r="BA8" s="12">
        <f>IFERROR(VLOOKUP($A8,'All Running Order'!$A$4:$CN$60,BA$100,FALSE),)</f>
        <v>0</v>
      </c>
      <c r="BB8" s="12">
        <f>IFERROR(VLOOKUP($A8,'All Running Order'!$A$4:$CN$60,BB$100,FALSE),)</f>
        <v>0</v>
      </c>
      <c r="BC8" s="12">
        <f>IFERROR(VLOOKUP($A8,'All Running Order'!$A$4:$CN$60,BC$100,FALSE),)</f>
        <v>0</v>
      </c>
      <c r="BD8" s="12">
        <f>IFERROR(VLOOKUP($A8,'All Running Order'!$A$4:$CN$60,BD$100,FALSE),)</f>
        <v>0</v>
      </c>
      <c r="BE8" s="12">
        <f>IFERROR(VLOOKUP($A8,'All Running Order'!$A$4:$CN$60,BE$100,FALSE),)</f>
        <v>0</v>
      </c>
      <c r="BF8" s="12">
        <f>IFERROR(VLOOKUP($A8,'All Running Order'!$A$4:$CN$60,BF$100,FALSE),)</f>
        <v>0</v>
      </c>
      <c r="BG8" s="12">
        <f>IFERROR(VLOOKUP($A8,'All Running Order'!$A$4:$CN$60,BG$100,FALSE),)</f>
        <v>0</v>
      </c>
      <c r="BH8" s="12">
        <f>IFERROR(VLOOKUP($A8,'All Running Order'!$A$4:$CN$60,BH$100,FALSE),)</f>
        <v>0</v>
      </c>
      <c r="BI8" s="12">
        <f>IFERROR(VLOOKUP($A8,'All Running Order'!$A$4:$CN$60,BI$100,FALSE),)</f>
        <v>45</v>
      </c>
      <c r="BJ8" s="12">
        <f>IFERROR(VLOOKUP($A8,'All Running Order'!$A$4:$CN$60,BJ$100,FALSE),)</f>
        <v>6</v>
      </c>
      <c r="BK8" s="12">
        <f>IFERROR(VLOOKUP($A8,'All Running Order'!$A$4:$CN$60,BK$100,FALSE),)</f>
        <v>6</v>
      </c>
      <c r="BL8" s="12">
        <f>IFERROR(VLOOKUP($A8,'All Running Order'!$A$4:$CN$60,BL$100,FALSE),)</f>
        <v>5</v>
      </c>
      <c r="BM8" s="12">
        <f>IFERROR(VLOOKUP($A8,'All Running Order'!$A$4:$CN$60,BM$100,FALSE),)</f>
        <v>5</v>
      </c>
      <c r="BN8" s="12">
        <f>IFERROR(VLOOKUP($A8,'All Running Order'!$A$4:$CN$60,BN$100,FALSE),)</f>
        <v>6</v>
      </c>
      <c r="BO8" s="12">
        <f>IFERROR(VLOOKUP($A8,'All Running Order'!$A$4:$CN$60,BO$100,FALSE),)</f>
        <v>6</v>
      </c>
      <c r="BP8" s="12">
        <f>IFERROR(VLOOKUP($A8,'All Running Order'!$A$4:$CN$60,BP$100,FALSE),)</f>
        <v>5</v>
      </c>
      <c r="BQ8" s="12">
        <f>IFERROR(VLOOKUP($A8,'All Running Order'!$A$4:$CN$60,BQ$100,FALSE),)</f>
        <v>5</v>
      </c>
      <c r="BR8" s="12">
        <f>IFERROR(VLOOKUP($A8,'All Running Order'!$A$4:$CN$60,BR$100,FALSE),)</f>
        <v>5</v>
      </c>
      <c r="BS8" s="12">
        <f>IFERROR(VLOOKUP($A8,'All Running Order'!$A$4:$CN$60,BS$100,FALSE),)</f>
        <v>5</v>
      </c>
      <c r="BT8" s="12">
        <f>IFERROR(VLOOKUP($A8,'All Running Order'!$A$4:$CN$60,BT$100,FALSE),)</f>
        <v>5</v>
      </c>
      <c r="BU8" s="12">
        <f>IFERROR(VLOOKUP($A8,'All Running Order'!$A$4:$CN$60,BU$100,FALSE),)</f>
        <v>4</v>
      </c>
      <c r="BV8" s="12" t="str">
        <f>IFERROR(VLOOKUP($A8,'All Running Order'!$A$4:$CN$60,BV$100,FALSE),)</f>
        <v>-</v>
      </c>
      <c r="BW8" s="12" t="str">
        <f>IFERROR(VLOOKUP($A8,'All Running Order'!$A$4:$CN$60,BW$100,FALSE),)</f>
        <v/>
      </c>
      <c r="BX8" s="12" t="str">
        <f>IFERROR(VLOOKUP($A8,'All Running Order'!$A$4:$CN$60,BX$100,FALSE),)</f>
        <v>-</v>
      </c>
      <c r="BY8" s="12" t="str">
        <f>IFERROR(VLOOKUP($A8,'All Running Order'!$A$4:$CN$60,BY$100,FALSE),)</f>
        <v/>
      </c>
      <c r="BZ8" s="12" t="str">
        <f>IFERROR(VLOOKUP($A8,'All Running Order'!$A$4:$CN$60,BZ$100,FALSE),)</f>
        <v>-</v>
      </c>
      <c r="CA8" s="12" t="str">
        <f>IFERROR(VLOOKUP($A8,'All Running Order'!$A$4:$CN$60,CA$100,FALSE),)</f>
        <v/>
      </c>
      <c r="CB8" s="12" t="str">
        <f>IFERROR(VLOOKUP($A8,'All Running Order'!$A$4:$CN$60,CB$100,FALSE),)</f>
        <v>-</v>
      </c>
      <c r="CC8" s="12" t="str">
        <f>IFERROR(VLOOKUP($A8,'All Running Order'!$A$4:$CN$60,CC$100,FALSE),)</f>
        <v/>
      </c>
      <c r="CD8" s="12" t="str">
        <f>IFERROR(VLOOKUP($A8,'All Running Order'!$A$4:$CN$60,CD$100,FALSE),)</f>
        <v>-</v>
      </c>
      <c r="CE8" s="12" t="str">
        <f>IFERROR(VLOOKUP($A8,'All Running Order'!$A$4:$CN$60,CE$100,FALSE),)</f>
        <v/>
      </c>
      <c r="CF8" s="12" t="str">
        <f>IFERROR(VLOOKUP($A8,'All Running Order'!$A$4:$CN$60,CF$100,FALSE),)</f>
        <v>-</v>
      </c>
      <c r="CG8" s="12" t="str">
        <f>IFERROR(VLOOKUP($A8,'All Running Order'!$A$4:$CN$60,CG$100,FALSE),)</f>
        <v/>
      </c>
      <c r="CH8" s="12" t="str">
        <f>IFERROR(VLOOKUP($A8,'All Running Order'!$A$4:$CN$60,CH$100,FALSE),)</f>
        <v>-</v>
      </c>
      <c r="CI8" s="12" t="str">
        <f>IFERROR(VLOOKUP($A8,'All Running Order'!$A$4:$CN$60,CI$100,FALSE),)</f>
        <v xml:space="preserve"> </v>
      </c>
      <c r="CJ8" s="12" t="str">
        <f>IFERROR(VLOOKUP($A8,'All Running Order'!$A$4:$CN$60,CJ$100,FALSE),)</f>
        <v>-</v>
      </c>
      <c r="CK8" s="12" t="str">
        <f>IFERROR(VLOOKUP($A8,'All Running Order'!$A$4:$CN$60,CK$100,FALSE),)</f>
        <v xml:space="preserve"> </v>
      </c>
      <c r="CL8" s="12" t="str">
        <f>IFERROR(VLOOKUP($A8,'All Running Order'!$A$4:$CN$60,CL$100,FALSE),)</f>
        <v>4</v>
      </c>
      <c r="CM8" s="12" t="str">
        <f>IFERROR(VLOOKUP($A8,'All Running Order'!$A$4:$CN$60,CM$100,FALSE),)</f>
        <v xml:space="preserve"> </v>
      </c>
      <c r="CN8" s="12" t="str">
        <f>IFERROR(VLOOKUP($A8,'All Running Order'!$A$4:$CN$60,CN$100,FALSE),)</f>
        <v xml:space="preserve"> </v>
      </c>
    </row>
    <row r="9" spans="1:92" x14ac:dyDescent="0.2">
      <c r="A9" s="3">
        <v>6</v>
      </c>
      <c r="B9" s="12">
        <f>IFERROR(VLOOKUP($A9,'All Running Order'!$A$4:$CN$60,B$100,FALSE),)</f>
        <v>15</v>
      </c>
      <c r="C9" s="21" t="str">
        <f>IFERROR(VLOOKUP($A9,'All Running Order'!$A$4:$CN$60,C$100,FALSE),)</f>
        <v>George Watson</v>
      </c>
      <c r="D9" s="21">
        <f>IFERROR(VLOOKUP($A9,'All Running Order'!$A$4:$CN$60,D$100,FALSE),)</f>
        <v>0</v>
      </c>
      <c r="E9" s="21" t="str">
        <f>IFERROR(VLOOKUP($A9,'All Running Order'!$A$4:$CN$60,E$100,FALSE),)</f>
        <v>Hamilton</v>
      </c>
      <c r="F9" s="12">
        <f>IFERROR(VLOOKUP($A9,'All Running Order'!$A$4:$CN$60,F$100,FALSE),)</f>
        <v>1560</v>
      </c>
      <c r="G9" s="12" t="str">
        <f>IFERROR(VLOOKUP($A9,'All Running Order'!$A$4:$CN$60,G$100,FALSE),)</f>
        <v>IRS</v>
      </c>
      <c r="H9" s="12">
        <f>IFERROR(VLOOKUP($A9,'All Running Order'!$A$4:$CN$60,H$100,FALSE),)</f>
        <v>0</v>
      </c>
      <c r="I9" s="12">
        <f>IFERROR(VLOOKUP($A9,'All Running Order'!$A$4:$CN$60,I$100,FALSE),)</f>
        <v>0</v>
      </c>
      <c r="J9" s="12">
        <f>IFERROR(VLOOKUP($A9,'All Running Order'!$A$4:$CN$60,J$100,FALSE),)</f>
        <v>0</v>
      </c>
      <c r="K9" s="12">
        <f>IFERROR(VLOOKUP($A9,'All Running Order'!$A$4:$CN$60,K$100,FALSE),)</f>
        <v>0</v>
      </c>
      <c r="L9" s="12">
        <f>IFERROR(VLOOKUP($A9,'All Running Order'!$A$4:$CN$60,L$100,FALSE),)</f>
        <v>0</v>
      </c>
      <c r="M9" s="12" t="str">
        <f>IFERROR(VLOOKUP($A9,'All Running Order'!$A$4:$CN$60,M$100,FALSE),)</f>
        <v>National</v>
      </c>
      <c r="N9" s="12" t="str">
        <f>IFERROR(VLOOKUP($A9,'All Running Order'!$A$4:$CN$60,N$100,FALSE),)</f>
        <v>Red</v>
      </c>
      <c r="O9" s="12">
        <f>IFERROR(VLOOKUP($A9,'All Running Order'!$A$4:$CN$60,O$100,FALSE),)</f>
        <v>1</v>
      </c>
      <c r="P9" s="12">
        <f>IFERROR(VLOOKUP($A9,'All Running Order'!$A$4:$CN$60,P$100,FALSE),)</f>
        <v>0</v>
      </c>
      <c r="Q9" s="12">
        <f>IFERROR(VLOOKUP($A9,'All Running Order'!$A$4:$CN$60,Q$100,FALSE),)</f>
        <v>6</v>
      </c>
      <c r="R9" s="12">
        <f>IFERROR(VLOOKUP($A9,'All Running Order'!$A$4:$CN$60,R$100,FALSE),)</f>
        <v>0</v>
      </c>
      <c r="S9" s="12">
        <f>IFERROR(VLOOKUP($A9,'All Running Order'!$A$4:$CN$60,S$100,FALSE),)</f>
        <v>0</v>
      </c>
      <c r="T9" s="12">
        <f>IFERROR(VLOOKUP($A9,'All Running Order'!$A$4:$CN$60,T$100,FALSE),)</f>
        <v>5</v>
      </c>
      <c r="U9" s="12">
        <f>IFERROR(VLOOKUP($A9,'All Running Order'!$A$4:$CN$60,U$100,FALSE),)</f>
        <v>0</v>
      </c>
      <c r="V9" s="12">
        <f>IFERROR(VLOOKUP($A9,'All Running Order'!$A$4:$CN$60,V$100,FALSE),)</f>
        <v>4</v>
      </c>
      <c r="W9" s="12">
        <f>IFERROR(VLOOKUP($A9,'All Running Order'!$A$4:$CN$60,W$100,FALSE),)</f>
        <v>0</v>
      </c>
      <c r="X9" s="12">
        <f>IFERROR(VLOOKUP($A9,'All Running Order'!$A$4:$CN$60,X$100,FALSE),)</f>
        <v>0</v>
      </c>
      <c r="Y9" s="12">
        <f>IFERROR(VLOOKUP($A9,'All Running Order'!$A$4:$CN$60,Y$100,FALSE),)</f>
        <v>16</v>
      </c>
      <c r="Z9" s="12">
        <f>IFERROR(VLOOKUP($A9,'All Running Order'!$A$4:$CN$60,Z$100,FALSE),)</f>
        <v>5</v>
      </c>
      <c r="AA9" s="12">
        <f>IFERROR(VLOOKUP($A9,'All Running Order'!$A$4:$CN$60,AA$100,FALSE),)</f>
        <v>1</v>
      </c>
      <c r="AB9" s="12">
        <f>IFERROR(VLOOKUP($A9,'All Running Order'!$A$4:$CN$60,AB$100,FALSE),)</f>
        <v>3</v>
      </c>
      <c r="AC9" s="12">
        <f>IFERROR(VLOOKUP($A9,'All Running Order'!$A$4:$CN$60,AC$100,FALSE),)</f>
        <v>2</v>
      </c>
      <c r="AD9" s="12">
        <f>IFERROR(VLOOKUP($A9,'All Running Order'!$A$4:$CN$60,AD$100,FALSE),)</f>
        <v>3</v>
      </c>
      <c r="AE9" s="12">
        <f>IFERROR(VLOOKUP($A9,'All Running Order'!$A$4:$CN$60,AE$100,FALSE),)</f>
        <v>0</v>
      </c>
      <c r="AF9" s="12">
        <f>IFERROR(VLOOKUP($A9,'All Running Order'!$A$4:$CN$60,AF$100,FALSE),)</f>
        <v>0</v>
      </c>
      <c r="AG9" s="12">
        <f>IFERROR(VLOOKUP($A9,'All Running Order'!$A$4:$CN$60,AG$100,FALSE),)</f>
        <v>0</v>
      </c>
      <c r="AH9" s="12">
        <f>IFERROR(VLOOKUP($A9,'All Running Order'!$A$4:$CN$60,AH$100,FALSE),)</f>
        <v>0</v>
      </c>
      <c r="AI9" s="12">
        <f>IFERROR(VLOOKUP($A9,'All Running Order'!$A$4:$CN$60,AI$100,FALSE),)</f>
        <v>0</v>
      </c>
      <c r="AJ9" s="12">
        <f>IFERROR(VLOOKUP($A9,'All Running Order'!$A$4:$CN$60,AJ$100,FALSE),)</f>
        <v>14</v>
      </c>
      <c r="AK9" s="12">
        <f>IFERROR(VLOOKUP($A9,'All Running Order'!$A$4:$CN$60,AK$100,FALSE),)</f>
        <v>30</v>
      </c>
      <c r="AL9" s="12">
        <f>IFERROR(VLOOKUP($A9,'All Running Order'!$A$4:$CN$60,AL$100,FALSE),)</f>
        <v>0</v>
      </c>
      <c r="AM9" s="12">
        <f>IFERROR(VLOOKUP($A9,'All Running Order'!$A$4:$CN$60,AM$100,FALSE),)</f>
        <v>3</v>
      </c>
      <c r="AN9" s="12">
        <f>IFERROR(VLOOKUP($A9,'All Running Order'!$A$4:$CN$60,AN$100,FALSE),)</f>
        <v>3</v>
      </c>
      <c r="AO9" s="12">
        <f>IFERROR(VLOOKUP($A9,'All Running Order'!$A$4:$CN$60,AO$100,FALSE),)</f>
        <v>0</v>
      </c>
      <c r="AP9" s="12">
        <f>IFERROR(VLOOKUP($A9,'All Running Order'!$A$4:$CN$60,AP$100,FALSE),)</f>
        <v>3</v>
      </c>
      <c r="AQ9" s="12">
        <f>IFERROR(VLOOKUP($A9,'All Running Order'!$A$4:$CN$60,AQ$100,FALSE),)</f>
        <v>0</v>
      </c>
      <c r="AR9" s="12">
        <f>IFERROR(VLOOKUP($A9,'All Running Order'!$A$4:$CN$60,AR$100,FALSE),)</f>
        <v>4</v>
      </c>
      <c r="AS9" s="12">
        <f>IFERROR(VLOOKUP($A9,'All Running Order'!$A$4:$CN$60,AS$100,FALSE),)</f>
        <v>3</v>
      </c>
      <c r="AT9" s="12">
        <f>IFERROR(VLOOKUP($A9,'All Running Order'!$A$4:$CN$60,AT$100,FALSE),)</f>
        <v>0</v>
      </c>
      <c r="AU9" s="12">
        <f>IFERROR(VLOOKUP($A9,'All Running Order'!$A$4:$CN$60,AU$100,FALSE),)</f>
        <v>0</v>
      </c>
      <c r="AV9" s="12">
        <f>IFERROR(VLOOKUP($A9,'All Running Order'!$A$4:$CN$60,AV$100,FALSE),)</f>
        <v>16</v>
      </c>
      <c r="AW9" s="12">
        <f>IFERROR(VLOOKUP($A9,'All Running Order'!$A$4:$CN$60,AW$100,FALSE),)</f>
        <v>46</v>
      </c>
      <c r="AX9" s="12">
        <f>IFERROR(VLOOKUP($A9,'All Running Order'!$A$4:$CN$60,AX$100,FALSE),)</f>
        <v>0</v>
      </c>
      <c r="AY9" s="12">
        <f>IFERROR(VLOOKUP($A9,'All Running Order'!$A$4:$CN$60,AY$100,FALSE),)</f>
        <v>0</v>
      </c>
      <c r="AZ9" s="12">
        <f>IFERROR(VLOOKUP($A9,'All Running Order'!$A$4:$CN$60,AZ$100,FALSE),)</f>
        <v>0</v>
      </c>
      <c r="BA9" s="12">
        <f>IFERROR(VLOOKUP($A9,'All Running Order'!$A$4:$CN$60,BA$100,FALSE),)</f>
        <v>0</v>
      </c>
      <c r="BB9" s="12">
        <f>IFERROR(VLOOKUP($A9,'All Running Order'!$A$4:$CN$60,BB$100,FALSE),)</f>
        <v>0</v>
      </c>
      <c r="BC9" s="12">
        <f>IFERROR(VLOOKUP($A9,'All Running Order'!$A$4:$CN$60,BC$100,FALSE),)</f>
        <v>0</v>
      </c>
      <c r="BD9" s="12">
        <f>IFERROR(VLOOKUP($A9,'All Running Order'!$A$4:$CN$60,BD$100,FALSE),)</f>
        <v>0</v>
      </c>
      <c r="BE9" s="12">
        <f>IFERROR(VLOOKUP($A9,'All Running Order'!$A$4:$CN$60,BE$100,FALSE),)</f>
        <v>0</v>
      </c>
      <c r="BF9" s="12">
        <f>IFERROR(VLOOKUP($A9,'All Running Order'!$A$4:$CN$60,BF$100,FALSE),)</f>
        <v>0</v>
      </c>
      <c r="BG9" s="12">
        <f>IFERROR(VLOOKUP($A9,'All Running Order'!$A$4:$CN$60,BG$100,FALSE),)</f>
        <v>0</v>
      </c>
      <c r="BH9" s="12">
        <f>IFERROR(VLOOKUP($A9,'All Running Order'!$A$4:$CN$60,BH$100,FALSE),)</f>
        <v>0</v>
      </c>
      <c r="BI9" s="12">
        <f>IFERROR(VLOOKUP($A9,'All Running Order'!$A$4:$CN$60,BI$100,FALSE),)</f>
        <v>46</v>
      </c>
      <c r="BJ9" s="12">
        <f>IFERROR(VLOOKUP($A9,'All Running Order'!$A$4:$CN$60,BJ$100,FALSE),)</f>
        <v>3</v>
      </c>
      <c r="BK9" s="12">
        <f>IFERROR(VLOOKUP($A9,'All Running Order'!$A$4:$CN$60,BK$100,FALSE),)</f>
        <v>5</v>
      </c>
      <c r="BL9" s="12">
        <f>IFERROR(VLOOKUP($A9,'All Running Order'!$A$4:$CN$60,BL$100,FALSE),)</f>
        <v>6</v>
      </c>
      <c r="BM9" s="12">
        <f>IFERROR(VLOOKUP($A9,'All Running Order'!$A$4:$CN$60,BM$100,FALSE),)</f>
        <v>6</v>
      </c>
      <c r="BN9" s="12">
        <f>IFERROR(VLOOKUP($A9,'All Running Order'!$A$4:$CN$60,BN$100,FALSE),)</f>
        <v>3</v>
      </c>
      <c r="BO9" s="12">
        <f>IFERROR(VLOOKUP($A9,'All Running Order'!$A$4:$CN$60,BO$100,FALSE),)</f>
        <v>5</v>
      </c>
      <c r="BP9" s="12">
        <f>IFERROR(VLOOKUP($A9,'All Running Order'!$A$4:$CN$60,BP$100,FALSE),)</f>
        <v>6</v>
      </c>
      <c r="BQ9" s="12">
        <f>IFERROR(VLOOKUP($A9,'All Running Order'!$A$4:$CN$60,BQ$100,FALSE),)</f>
        <v>6</v>
      </c>
      <c r="BR9" s="12">
        <f>IFERROR(VLOOKUP($A9,'All Running Order'!$A$4:$CN$60,BR$100,FALSE),)</f>
        <v>6</v>
      </c>
      <c r="BS9" s="12">
        <f>IFERROR(VLOOKUP($A9,'All Running Order'!$A$4:$CN$60,BS$100,FALSE),)</f>
        <v>6</v>
      </c>
      <c r="BT9" s="12">
        <f>IFERROR(VLOOKUP($A9,'All Running Order'!$A$4:$CN$60,BT$100,FALSE),)</f>
        <v>6</v>
      </c>
      <c r="BU9" s="12">
        <f>IFERROR(VLOOKUP($A9,'All Running Order'!$A$4:$CN$60,BU$100,FALSE),)</f>
        <v>5</v>
      </c>
      <c r="BV9" s="12" t="str">
        <f>IFERROR(VLOOKUP($A9,'All Running Order'!$A$4:$CN$60,BV$100,FALSE),)</f>
        <v>-</v>
      </c>
      <c r="BW9" s="12" t="str">
        <f>IFERROR(VLOOKUP($A9,'All Running Order'!$A$4:$CN$60,BW$100,FALSE),)</f>
        <v/>
      </c>
      <c r="BX9" s="12" t="str">
        <f>IFERROR(VLOOKUP($A9,'All Running Order'!$A$4:$CN$60,BX$100,FALSE),)</f>
        <v>-</v>
      </c>
      <c r="BY9" s="12" t="str">
        <f>IFERROR(VLOOKUP($A9,'All Running Order'!$A$4:$CN$60,BY$100,FALSE),)</f>
        <v/>
      </c>
      <c r="BZ9" s="12" t="str">
        <f>IFERROR(VLOOKUP($A9,'All Running Order'!$A$4:$CN$60,BZ$100,FALSE),)</f>
        <v>-</v>
      </c>
      <c r="CA9" s="12" t="str">
        <f>IFERROR(VLOOKUP($A9,'All Running Order'!$A$4:$CN$60,CA$100,FALSE),)</f>
        <v/>
      </c>
      <c r="CB9" s="12" t="str">
        <f>IFERROR(VLOOKUP($A9,'All Running Order'!$A$4:$CN$60,CB$100,FALSE),)</f>
        <v>-</v>
      </c>
      <c r="CC9" s="12" t="str">
        <f>IFERROR(VLOOKUP($A9,'All Running Order'!$A$4:$CN$60,CC$100,FALSE),)</f>
        <v/>
      </c>
      <c r="CD9" s="12" t="str">
        <f>IFERROR(VLOOKUP($A9,'All Running Order'!$A$4:$CN$60,CD$100,FALSE),)</f>
        <v>-</v>
      </c>
      <c r="CE9" s="12" t="str">
        <f>IFERROR(VLOOKUP($A9,'All Running Order'!$A$4:$CN$60,CE$100,FALSE),)</f>
        <v/>
      </c>
      <c r="CF9" s="12" t="str">
        <f>IFERROR(VLOOKUP($A9,'All Running Order'!$A$4:$CN$60,CF$100,FALSE),)</f>
        <v>-</v>
      </c>
      <c r="CG9" s="12" t="str">
        <f>IFERROR(VLOOKUP($A9,'All Running Order'!$A$4:$CN$60,CG$100,FALSE),)</f>
        <v/>
      </c>
      <c r="CH9" s="12" t="str">
        <f>IFERROR(VLOOKUP($A9,'All Running Order'!$A$4:$CN$60,CH$100,FALSE),)</f>
        <v>-</v>
      </c>
      <c r="CI9" s="12" t="str">
        <f>IFERROR(VLOOKUP($A9,'All Running Order'!$A$4:$CN$60,CI$100,FALSE),)</f>
        <v xml:space="preserve"> </v>
      </c>
      <c r="CJ9" s="12" t="str">
        <f>IFERROR(VLOOKUP($A9,'All Running Order'!$A$4:$CN$60,CJ$100,FALSE),)</f>
        <v>-</v>
      </c>
      <c r="CK9" s="12" t="str">
        <f>IFERROR(VLOOKUP($A9,'All Running Order'!$A$4:$CN$60,CK$100,FALSE),)</f>
        <v xml:space="preserve"> </v>
      </c>
      <c r="CL9" s="12" t="str">
        <f>IFERROR(VLOOKUP($A9,'All Running Order'!$A$4:$CN$60,CL$100,FALSE),)</f>
        <v>5</v>
      </c>
      <c r="CM9" s="12" t="str">
        <f>IFERROR(VLOOKUP($A9,'All Running Order'!$A$4:$CN$60,CM$100,FALSE),)</f>
        <v xml:space="preserve"> </v>
      </c>
      <c r="CN9" s="12" t="str">
        <f>IFERROR(VLOOKUP($A9,'All Running Order'!$A$4:$CN$60,CN$100,FALSE),)</f>
        <v xml:space="preserve"> </v>
      </c>
    </row>
    <row r="10" spans="1:92" x14ac:dyDescent="0.2">
      <c r="A10" s="3">
        <v>7</v>
      </c>
      <c r="B10" s="12">
        <f>IFERROR(VLOOKUP($A10,'All Running Order'!$A$4:$CN$60,B$100,FALSE),)</f>
        <v>5</v>
      </c>
      <c r="C10" s="21" t="str">
        <f>IFERROR(VLOOKUP($A10,'All Running Order'!$A$4:$CN$60,C$100,FALSE),)</f>
        <v>Mark Howse</v>
      </c>
      <c r="D10" s="21">
        <f>IFERROR(VLOOKUP($A10,'All Running Order'!$A$4:$CN$60,D$100,FALSE),)</f>
        <v>0</v>
      </c>
      <c r="E10" s="21" t="str">
        <f>IFERROR(VLOOKUP($A10,'All Running Order'!$A$4:$CN$60,E$100,FALSE),)</f>
        <v>Impunity</v>
      </c>
      <c r="F10" s="12">
        <f>IFERROR(VLOOKUP($A10,'All Running Order'!$A$4:$CN$60,F$100,FALSE),)</f>
        <v>1200</v>
      </c>
      <c r="G10" s="12" t="str">
        <f>IFERROR(VLOOKUP($A10,'All Running Order'!$A$4:$CN$60,G$100,FALSE),)</f>
        <v>Live</v>
      </c>
      <c r="H10" s="12">
        <f>IFERROR(VLOOKUP($A10,'All Running Order'!$A$4:$CN$60,H$100,FALSE),)</f>
        <v>0</v>
      </c>
      <c r="I10" s="12">
        <f>IFERROR(VLOOKUP($A10,'All Running Order'!$A$4:$CN$60,I$100,FALSE),)</f>
        <v>0</v>
      </c>
      <c r="J10" s="12">
        <f>IFERROR(VLOOKUP($A10,'All Running Order'!$A$4:$CN$60,J$100,FALSE),)</f>
        <v>0</v>
      </c>
      <c r="K10" s="12">
        <f>IFERROR(VLOOKUP($A10,'All Running Order'!$A$4:$CN$60,K$100,FALSE),)</f>
        <v>0</v>
      </c>
      <c r="L10" s="12">
        <f>IFERROR(VLOOKUP($A10,'All Running Order'!$A$4:$CN$60,L$100,FALSE),)</f>
        <v>0</v>
      </c>
      <c r="M10" s="12" t="str">
        <f>IFERROR(VLOOKUP($A10,'All Running Order'!$A$4:$CN$60,M$100,FALSE),)</f>
        <v>National</v>
      </c>
      <c r="N10" s="12" t="str">
        <f>IFERROR(VLOOKUP($A10,'All Running Order'!$A$4:$CN$60,N$100,FALSE),)</f>
        <v>Red</v>
      </c>
      <c r="O10" s="12">
        <f>IFERROR(VLOOKUP($A10,'All Running Order'!$A$4:$CN$60,O$100,FALSE),)</f>
        <v>2</v>
      </c>
      <c r="P10" s="12">
        <f>IFERROR(VLOOKUP($A10,'All Running Order'!$A$4:$CN$60,P$100,FALSE),)</f>
        <v>3</v>
      </c>
      <c r="Q10" s="12">
        <f>IFERROR(VLOOKUP($A10,'All Running Order'!$A$4:$CN$60,Q$100,FALSE),)</f>
        <v>5</v>
      </c>
      <c r="R10" s="12">
        <f>IFERROR(VLOOKUP($A10,'All Running Order'!$A$4:$CN$60,R$100,FALSE),)</f>
        <v>0</v>
      </c>
      <c r="S10" s="12">
        <f>IFERROR(VLOOKUP($A10,'All Running Order'!$A$4:$CN$60,S$100,FALSE),)</f>
        <v>2</v>
      </c>
      <c r="T10" s="12">
        <f>IFERROR(VLOOKUP($A10,'All Running Order'!$A$4:$CN$60,T$100,FALSE),)</f>
        <v>5</v>
      </c>
      <c r="U10" s="12">
        <f>IFERROR(VLOOKUP($A10,'All Running Order'!$A$4:$CN$60,U$100,FALSE),)</f>
        <v>2</v>
      </c>
      <c r="V10" s="12">
        <f>IFERROR(VLOOKUP($A10,'All Running Order'!$A$4:$CN$60,V$100,FALSE),)</f>
        <v>2</v>
      </c>
      <c r="W10" s="12">
        <f>IFERROR(VLOOKUP($A10,'All Running Order'!$A$4:$CN$60,W$100,FALSE),)</f>
        <v>0</v>
      </c>
      <c r="X10" s="12">
        <f>IFERROR(VLOOKUP($A10,'All Running Order'!$A$4:$CN$60,X$100,FALSE),)</f>
        <v>0</v>
      </c>
      <c r="Y10" s="12">
        <f>IFERROR(VLOOKUP($A10,'All Running Order'!$A$4:$CN$60,Y$100,FALSE),)</f>
        <v>21</v>
      </c>
      <c r="Z10" s="12">
        <f>IFERROR(VLOOKUP($A10,'All Running Order'!$A$4:$CN$60,Z$100,FALSE),)</f>
        <v>4</v>
      </c>
      <c r="AA10" s="12">
        <f>IFERROR(VLOOKUP($A10,'All Running Order'!$A$4:$CN$60,AA$100,FALSE),)</f>
        <v>4</v>
      </c>
      <c r="AB10" s="12">
        <f>IFERROR(VLOOKUP($A10,'All Running Order'!$A$4:$CN$60,AB$100,FALSE),)</f>
        <v>1</v>
      </c>
      <c r="AC10" s="12">
        <f>IFERROR(VLOOKUP($A10,'All Running Order'!$A$4:$CN$60,AC$100,FALSE),)</f>
        <v>3</v>
      </c>
      <c r="AD10" s="12">
        <f>IFERROR(VLOOKUP($A10,'All Running Order'!$A$4:$CN$60,AD$100,FALSE),)</f>
        <v>2</v>
      </c>
      <c r="AE10" s="12">
        <f>IFERROR(VLOOKUP($A10,'All Running Order'!$A$4:$CN$60,AE$100,FALSE),)</f>
        <v>0</v>
      </c>
      <c r="AF10" s="12">
        <f>IFERROR(VLOOKUP($A10,'All Running Order'!$A$4:$CN$60,AF$100,FALSE),)</f>
        <v>3</v>
      </c>
      <c r="AG10" s="12">
        <f>IFERROR(VLOOKUP($A10,'All Running Order'!$A$4:$CN$60,AG$100,FALSE),)</f>
        <v>4</v>
      </c>
      <c r="AH10" s="12">
        <f>IFERROR(VLOOKUP($A10,'All Running Order'!$A$4:$CN$60,AH$100,FALSE),)</f>
        <v>0</v>
      </c>
      <c r="AI10" s="12">
        <f>IFERROR(VLOOKUP($A10,'All Running Order'!$A$4:$CN$60,AI$100,FALSE),)</f>
        <v>0</v>
      </c>
      <c r="AJ10" s="12">
        <f>IFERROR(VLOOKUP($A10,'All Running Order'!$A$4:$CN$60,AJ$100,FALSE),)</f>
        <v>21</v>
      </c>
      <c r="AK10" s="12">
        <f>IFERROR(VLOOKUP($A10,'All Running Order'!$A$4:$CN$60,AK$100,FALSE),)</f>
        <v>42</v>
      </c>
      <c r="AL10" s="12">
        <f>IFERROR(VLOOKUP($A10,'All Running Order'!$A$4:$CN$60,AL$100,FALSE),)</f>
        <v>0</v>
      </c>
      <c r="AM10" s="12">
        <f>IFERROR(VLOOKUP($A10,'All Running Order'!$A$4:$CN$60,AM$100,FALSE),)</f>
        <v>4</v>
      </c>
      <c r="AN10" s="12">
        <f>IFERROR(VLOOKUP($A10,'All Running Order'!$A$4:$CN$60,AN$100,FALSE),)</f>
        <v>3</v>
      </c>
      <c r="AO10" s="12">
        <f>IFERROR(VLOOKUP($A10,'All Running Order'!$A$4:$CN$60,AO$100,FALSE),)</f>
        <v>0</v>
      </c>
      <c r="AP10" s="12">
        <f>IFERROR(VLOOKUP($A10,'All Running Order'!$A$4:$CN$60,AP$100,FALSE),)</f>
        <v>3</v>
      </c>
      <c r="AQ10" s="12">
        <f>IFERROR(VLOOKUP($A10,'All Running Order'!$A$4:$CN$60,AQ$100,FALSE),)</f>
        <v>0</v>
      </c>
      <c r="AR10" s="12">
        <f>IFERROR(VLOOKUP($A10,'All Running Order'!$A$4:$CN$60,AR$100,FALSE),)</f>
        <v>0</v>
      </c>
      <c r="AS10" s="12">
        <f>IFERROR(VLOOKUP($A10,'All Running Order'!$A$4:$CN$60,AS$100,FALSE),)</f>
        <v>4</v>
      </c>
      <c r="AT10" s="12">
        <f>IFERROR(VLOOKUP($A10,'All Running Order'!$A$4:$CN$60,AT$100,FALSE),)</f>
        <v>0</v>
      </c>
      <c r="AU10" s="12">
        <f>IFERROR(VLOOKUP($A10,'All Running Order'!$A$4:$CN$60,AU$100,FALSE),)</f>
        <v>0</v>
      </c>
      <c r="AV10" s="12">
        <f>IFERROR(VLOOKUP($A10,'All Running Order'!$A$4:$CN$60,AV$100,FALSE),)</f>
        <v>14</v>
      </c>
      <c r="AW10" s="12">
        <f>IFERROR(VLOOKUP($A10,'All Running Order'!$A$4:$CN$60,AW$100,FALSE),)</f>
        <v>56</v>
      </c>
      <c r="AX10" s="12">
        <f>IFERROR(VLOOKUP($A10,'All Running Order'!$A$4:$CN$60,AX$100,FALSE),)</f>
        <v>0</v>
      </c>
      <c r="AY10" s="12">
        <f>IFERROR(VLOOKUP($A10,'All Running Order'!$A$4:$CN$60,AY$100,FALSE),)</f>
        <v>0</v>
      </c>
      <c r="AZ10" s="12">
        <f>IFERROR(VLOOKUP($A10,'All Running Order'!$A$4:$CN$60,AZ$100,FALSE),)</f>
        <v>0</v>
      </c>
      <c r="BA10" s="12">
        <f>IFERROR(VLOOKUP($A10,'All Running Order'!$A$4:$CN$60,BA$100,FALSE),)</f>
        <v>0</v>
      </c>
      <c r="BB10" s="12">
        <f>IFERROR(VLOOKUP($A10,'All Running Order'!$A$4:$CN$60,BB$100,FALSE),)</f>
        <v>0</v>
      </c>
      <c r="BC10" s="12">
        <f>IFERROR(VLOOKUP($A10,'All Running Order'!$A$4:$CN$60,BC$100,FALSE),)</f>
        <v>0</v>
      </c>
      <c r="BD10" s="12">
        <f>IFERROR(VLOOKUP($A10,'All Running Order'!$A$4:$CN$60,BD$100,FALSE),)</f>
        <v>0</v>
      </c>
      <c r="BE10" s="12">
        <f>IFERROR(VLOOKUP($A10,'All Running Order'!$A$4:$CN$60,BE$100,FALSE),)</f>
        <v>0</v>
      </c>
      <c r="BF10" s="12">
        <f>IFERROR(VLOOKUP($A10,'All Running Order'!$A$4:$CN$60,BF$100,FALSE),)</f>
        <v>0</v>
      </c>
      <c r="BG10" s="12">
        <f>IFERROR(VLOOKUP($A10,'All Running Order'!$A$4:$CN$60,BG$100,FALSE),)</f>
        <v>0</v>
      </c>
      <c r="BH10" s="12">
        <f>IFERROR(VLOOKUP($A10,'All Running Order'!$A$4:$CN$60,BH$100,FALSE),)</f>
        <v>0</v>
      </c>
      <c r="BI10" s="12">
        <f>IFERROR(VLOOKUP($A10,'All Running Order'!$A$4:$CN$60,BI$100,FALSE),)</f>
        <v>56</v>
      </c>
      <c r="BJ10" s="12">
        <f>IFERROR(VLOOKUP($A10,'All Running Order'!$A$4:$CN$60,BJ$100,FALSE),)</f>
        <v>8</v>
      </c>
      <c r="BK10" s="12">
        <f>IFERROR(VLOOKUP($A10,'All Running Order'!$A$4:$CN$60,BK$100,FALSE),)</f>
        <v>8</v>
      </c>
      <c r="BL10" s="12">
        <f>IFERROR(VLOOKUP($A10,'All Running Order'!$A$4:$CN$60,BL$100,FALSE),)</f>
        <v>7</v>
      </c>
      <c r="BM10" s="12">
        <f>IFERROR(VLOOKUP($A10,'All Running Order'!$A$4:$CN$60,BM$100,FALSE),)</f>
        <v>7</v>
      </c>
      <c r="BN10" s="12">
        <f>IFERROR(VLOOKUP($A10,'All Running Order'!$A$4:$CN$60,BN$100,FALSE),)</f>
        <v>7</v>
      </c>
      <c r="BO10" s="12">
        <f>IFERROR(VLOOKUP($A10,'All Running Order'!$A$4:$CN$60,BO$100,FALSE),)</f>
        <v>8</v>
      </c>
      <c r="BP10" s="12">
        <f>IFERROR(VLOOKUP($A10,'All Running Order'!$A$4:$CN$60,BP$100,FALSE),)</f>
        <v>7</v>
      </c>
      <c r="BQ10" s="12">
        <f>IFERROR(VLOOKUP($A10,'All Running Order'!$A$4:$CN$60,BQ$100,FALSE),)</f>
        <v>7</v>
      </c>
      <c r="BR10" s="12">
        <f>IFERROR(VLOOKUP($A10,'All Running Order'!$A$4:$CN$60,BR$100,FALSE),)</f>
        <v>7</v>
      </c>
      <c r="BS10" s="12">
        <f>IFERROR(VLOOKUP($A10,'All Running Order'!$A$4:$CN$60,BS$100,FALSE),)</f>
        <v>7</v>
      </c>
      <c r="BT10" s="12">
        <f>IFERROR(VLOOKUP($A10,'All Running Order'!$A$4:$CN$60,BT$100,FALSE),)</f>
        <v>7</v>
      </c>
      <c r="BU10" s="12">
        <f>IFERROR(VLOOKUP($A10,'All Running Order'!$A$4:$CN$60,BU$100,FALSE),)</f>
        <v>6</v>
      </c>
      <c r="BV10" s="12" t="str">
        <f>IFERROR(VLOOKUP($A10,'All Running Order'!$A$4:$CN$60,BV$100,FALSE),)</f>
        <v>-</v>
      </c>
      <c r="BW10" s="12" t="str">
        <f>IFERROR(VLOOKUP($A10,'All Running Order'!$A$4:$CN$60,BW$100,FALSE),)</f>
        <v/>
      </c>
      <c r="BX10" s="12" t="str">
        <f>IFERROR(VLOOKUP($A10,'All Running Order'!$A$4:$CN$60,BX$100,FALSE),)</f>
        <v>-</v>
      </c>
      <c r="BY10" s="12" t="str">
        <f>IFERROR(VLOOKUP($A10,'All Running Order'!$A$4:$CN$60,BY$100,FALSE),)</f>
        <v/>
      </c>
      <c r="BZ10" s="12" t="str">
        <f>IFERROR(VLOOKUP($A10,'All Running Order'!$A$4:$CN$60,BZ$100,FALSE),)</f>
        <v>-</v>
      </c>
      <c r="CA10" s="12" t="str">
        <f>IFERROR(VLOOKUP($A10,'All Running Order'!$A$4:$CN$60,CA$100,FALSE),)</f>
        <v/>
      </c>
      <c r="CB10" s="12" t="str">
        <f>IFERROR(VLOOKUP($A10,'All Running Order'!$A$4:$CN$60,CB$100,FALSE),)</f>
        <v>-</v>
      </c>
      <c r="CC10" s="12" t="str">
        <f>IFERROR(VLOOKUP($A10,'All Running Order'!$A$4:$CN$60,CC$100,FALSE),)</f>
        <v/>
      </c>
      <c r="CD10" s="12" t="str">
        <f>IFERROR(VLOOKUP($A10,'All Running Order'!$A$4:$CN$60,CD$100,FALSE),)</f>
        <v>-</v>
      </c>
      <c r="CE10" s="12" t="str">
        <f>IFERROR(VLOOKUP($A10,'All Running Order'!$A$4:$CN$60,CE$100,FALSE),)</f>
        <v/>
      </c>
      <c r="CF10" s="12" t="str">
        <f>IFERROR(VLOOKUP($A10,'All Running Order'!$A$4:$CN$60,CF$100,FALSE),)</f>
        <v>-</v>
      </c>
      <c r="CG10" s="12" t="str">
        <f>IFERROR(VLOOKUP($A10,'All Running Order'!$A$4:$CN$60,CG$100,FALSE),)</f>
        <v/>
      </c>
      <c r="CH10" s="12" t="str">
        <f>IFERROR(VLOOKUP($A10,'All Running Order'!$A$4:$CN$60,CH$100,FALSE),)</f>
        <v>-</v>
      </c>
      <c r="CI10" s="12" t="str">
        <f>IFERROR(VLOOKUP($A10,'All Running Order'!$A$4:$CN$60,CI$100,FALSE),)</f>
        <v xml:space="preserve"> </v>
      </c>
      <c r="CJ10" s="12">
        <f>IFERROR(VLOOKUP($A10,'All Running Order'!$A$4:$CN$60,CJ$100,FALSE),)</f>
        <v>7</v>
      </c>
      <c r="CK10" s="12">
        <f>IFERROR(VLOOKUP($A10,'All Running Order'!$A$4:$CN$60,CK$100,FALSE),)</f>
        <v>1</v>
      </c>
      <c r="CL10" s="12" t="str">
        <f>IFERROR(VLOOKUP($A10,'All Running Order'!$A$4:$CN$60,CL$100,FALSE),)</f>
        <v>6</v>
      </c>
      <c r="CM10" s="12">
        <f>IFERROR(VLOOKUP($A10,'All Running Order'!$A$4:$CN$60,CM$100,FALSE),)</f>
        <v>1</v>
      </c>
      <c r="CN10" s="12" t="str">
        <f>IFERROR(VLOOKUP($A10,'All Running Order'!$A$4:$CN$60,CN$100,FALSE),)</f>
        <v xml:space="preserve"> </v>
      </c>
    </row>
    <row r="11" spans="1:92" x14ac:dyDescent="0.2">
      <c r="A11" s="3">
        <v>8</v>
      </c>
      <c r="B11" s="12">
        <f>IFERROR(VLOOKUP($A11,'All Running Order'!$A$4:$CN$60,B$100,FALSE),)</f>
        <v>22</v>
      </c>
      <c r="C11" s="21" t="str">
        <f>IFERROR(VLOOKUP($A11,'All Running Order'!$A$4:$CN$60,C$100,FALSE),)</f>
        <v>Phil Haines</v>
      </c>
      <c r="D11" s="21">
        <f>IFERROR(VLOOKUP($A11,'All Running Order'!$A$4:$CN$60,D$100,FALSE),)</f>
        <v>0</v>
      </c>
      <c r="E11" s="21" t="str">
        <f>IFERROR(VLOOKUP($A11,'All Running Order'!$A$4:$CN$60,E$100,FALSE),)</f>
        <v>Facsimile</v>
      </c>
      <c r="F11" s="12">
        <f>IFERROR(VLOOKUP($A11,'All Running Order'!$A$4:$CN$60,F$100,FALSE),)</f>
        <v>1300</v>
      </c>
      <c r="G11" s="12" t="str">
        <f>IFERROR(VLOOKUP($A11,'All Running Order'!$A$4:$CN$60,G$100,FALSE),)</f>
        <v>Live</v>
      </c>
      <c r="H11" s="12">
        <f>IFERROR(VLOOKUP($A11,'All Running Order'!$A$4:$CN$60,H$100,FALSE),)</f>
        <v>0</v>
      </c>
      <c r="I11" s="12">
        <f>IFERROR(VLOOKUP($A11,'All Running Order'!$A$4:$CN$60,I$100,FALSE),)</f>
        <v>0</v>
      </c>
      <c r="J11" s="12">
        <f>IFERROR(VLOOKUP($A11,'All Running Order'!$A$4:$CN$60,J$100,FALSE),)</f>
        <v>0</v>
      </c>
      <c r="K11" s="12">
        <f>IFERROR(VLOOKUP($A11,'All Running Order'!$A$4:$CN$60,K$100,FALSE),)</f>
        <v>0</v>
      </c>
      <c r="L11" s="12">
        <f>IFERROR(VLOOKUP($A11,'All Running Order'!$A$4:$CN$60,L$100,FALSE),)</f>
        <v>0</v>
      </c>
      <c r="M11" s="12" t="str">
        <f>IFERROR(VLOOKUP($A11,'All Running Order'!$A$4:$CN$60,M$100,FALSE),)</f>
        <v>Clubman</v>
      </c>
      <c r="N11" s="12" t="str">
        <f>IFERROR(VLOOKUP($A11,'All Running Order'!$A$4:$CN$60,N$100,FALSE),)</f>
        <v>Club-A</v>
      </c>
      <c r="O11" s="12">
        <f>IFERROR(VLOOKUP($A11,'All Running Order'!$A$4:$CN$60,O$100,FALSE),)</f>
        <v>5</v>
      </c>
      <c r="P11" s="12">
        <f>IFERROR(VLOOKUP($A11,'All Running Order'!$A$4:$CN$60,P$100,FALSE),)</f>
        <v>1</v>
      </c>
      <c r="Q11" s="12">
        <f>IFERROR(VLOOKUP($A11,'All Running Order'!$A$4:$CN$60,Q$100,FALSE),)</f>
        <v>6</v>
      </c>
      <c r="R11" s="12">
        <f>IFERROR(VLOOKUP($A11,'All Running Order'!$A$4:$CN$60,R$100,FALSE),)</f>
        <v>4</v>
      </c>
      <c r="S11" s="12">
        <f>IFERROR(VLOOKUP($A11,'All Running Order'!$A$4:$CN$60,S$100,FALSE),)</f>
        <v>8</v>
      </c>
      <c r="T11" s="12">
        <f>IFERROR(VLOOKUP($A11,'All Running Order'!$A$4:$CN$60,T$100,FALSE),)</f>
        <v>4</v>
      </c>
      <c r="U11" s="12">
        <f>IFERROR(VLOOKUP($A11,'All Running Order'!$A$4:$CN$60,U$100,FALSE),)</f>
        <v>2</v>
      </c>
      <c r="V11" s="12">
        <f>IFERROR(VLOOKUP($A11,'All Running Order'!$A$4:$CN$60,V$100,FALSE),)</f>
        <v>4</v>
      </c>
      <c r="W11" s="12">
        <f>IFERROR(VLOOKUP($A11,'All Running Order'!$A$4:$CN$60,W$100,FALSE),)</f>
        <v>0</v>
      </c>
      <c r="X11" s="12">
        <f>IFERROR(VLOOKUP($A11,'All Running Order'!$A$4:$CN$60,X$100,FALSE),)</f>
        <v>0</v>
      </c>
      <c r="Y11" s="12">
        <f>IFERROR(VLOOKUP($A11,'All Running Order'!$A$4:$CN$60,Y$100,FALSE),)</f>
        <v>34</v>
      </c>
      <c r="Z11" s="12">
        <f>IFERROR(VLOOKUP($A11,'All Running Order'!$A$4:$CN$60,Z$100,FALSE),)</f>
        <v>0</v>
      </c>
      <c r="AA11" s="12">
        <f>IFERROR(VLOOKUP($A11,'All Running Order'!$A$4:$CN$60,AA$100,FALSE),)</f>
        <v>1</v>
      </c>
      <c r="AB11" s="12">
        <f>IFERROR(VLOOKUP($A11,'All Running Order'!$A$4:$CN$60,AB$100,FALSE),)</f>
        <v>1</v>
      </c>
      <c r="AC11" s="12">
        <f>IFERROR(VLOOKUP($A11,'All Running Order'!$A$4:$CN$60,AC$100,FALSE),)</f>
        <v>3</v>
      </c>
      <c r="AD11" s="12">
        <f>IFERROR(VLOOKUP($A11,'All Running Order'!$A$4:$CN$60,AD$100,FALSE),)</f>
        <v>3</v>
      </c>
      <c r="AE11" s="12">
        <f>IFERROR(VLOOKUP($A11,'All Running Order'!$A$4:$CN$60,AE$100,FALSE),)</f>
        <v>0</v>
      </c>
      <c r="AF11" s="12">
        <f>IFERROR(VLOOKUP($A11,'All Running Order'!$A$4:$CN$60,AF$100,FALSE),)</f>
        <v>0</v>
      </c>
      <c r="AG11" s="12">
        <f>IFERROR(VLOOKUP($A11,'All Running Order'!$A$4:$CN$60,AG$100,FALSE),)</f>
        <v>4</v>
      </c>
      <c r="AH11" s="12">
        <f>IFERROR(VLOOKUP($A11,'All Running Order'!$A$4:$CN$60,AH$100,FALSE),)</f>
        <v>0</v>
      </c>
      <c r="AI11" s="12">
        <f>IFERROR(VLOOKUP($A11,'All Running Order'!$A$4:$CN$60,AI$100,FALSE),)</f>
        <v>0</v>
      </c>
      <c r="AJ11" s="12">
        <f>IFERROR(VLOOKUP($A11,'All Running Order'!$A$4:$CN$60,AJ$100,FALSE),)</f>
        <v>12</v>
      </c>
      <c r="AK11" s="12">
        <f>IFERROR(VLOOKUP($A11,'All Running Order'!$A$4:$CN$60,AK$100,FALSE),)</f>
        <v>46</v>
      </c>
      <c r="AL11" s="12">
        <f>IFERROR(VLOOKUP($A11,'All Running Order'!$A$4:$CN$60,AL$100,FALSE),)</f>
        <v>6</v>
      </c>
      <c r="AM11" s="12">
        <f>IFERROR(VLOOKUP($A11,'All Running Order'!$A$4:$CN$60,AM$100,FALSE),)</f>
        <v>0</v>
      </c>
      <c r="AN11" s="12">
        <f>IFERROR(VLOOKUP($A11,'All Running Order'!$A$4:$CN$60,AN$100,FALSE),)</f>
        <v>2</v>
      </c>
      <c r="AO11" s="12">
        <f>IFERROR(VLOOKUP($A11,'All Running Order'!$A$4:$CN$60,AO$100,FALSE),)</f>
        <v>0</v>
      </c>
      <c r="AP11" s="12">
        <f>IFERROR(VLOOKUP($A11,'All Running Order'!$A$4:$CN$60,AP$100,FALSE),)</f>
        <v>0</v>
      </c>
      <c r="AQ11" s="12">
        <f>IFERROR(VLOOKUP($A11,'All Running Order'!$A$4:$CN$60,AQ$100,FALSE),)</f>
        <v>0</v>
      </c>
      <c r="AR11" s="12">
        <f>IFERROR(VLOOKUP($A11,'All Running Order'!$A$4:$CN$60,AR$100,FALSE),)</f>
        <v>4</v>
      </c>
      <c r="AS11" s="12">
        <f>IFERROR(VLOOKUP($A11,'All Running Order'!$A$4:$CN$60,AS$100,FALSE),)</f>
        <v>4</v>
      </c>
      <c r="AT11" s="12">
        <f>IFERROR(VLOOKUP($A11,'All Running Order'!$A$4:$CN$60,AT$100,FALSE),)</f>
        <v>0</v>
      </c>
      <c r="AU11" s="12">
        <f>IFERROR(VLOOKUP($A11,'All Running Order'!$A$4:$CN$60,AU$100,FALSE),)</f>
        <v>0</v>
      </c>
      <c r="AV11" s="12">
        <f>IFERROR(VLOOKUP($A11,'All Running Order'!$A$4:$CN$60,AV$100,FALSE),)</f>
        <v>16</v>
      </c>
      <c r="AW11" s="12">
        <f>IFERROR(VLOOKUP($A11,'All Running Order'!$A$4:$CN$60,AW$100,FALSE),)</f>
        <v>62</v>
      </c>
      <c r="AX11" s="12">
        <f>IFERROR(VLOOKUP($A11,'All Running Order'!$A$4:$CN$60,AX$100,FALSE),)</f>
        <v>0</v>
      </c>
      <c r="AY11" s="12">
        <f>IFERROR(VLOOKUP($A11,'All Running Order'!$A$4:$CN$60,AY$100,FALSE),)</f>
        <v>0</v>
      </c>
      <c r="AZ11" s="12">
        <f>IFERROR(VLOOKUP($A11,'All Running Order'!$A$4:$CN$60,AZ$100,FALSE),)</f>
        <v>0</v>
      </c>
      <c r="BA11" s="12">
        <f>IFERROR(VLOOKUP($A11,'All Running Order'!$A$4:$CN$60,BA$100,FALSE),)</f>
        <v>0</v>
      </c>
      <c r="BB11" s="12">
        <f>IFERROR(VLOOKUP($A11,'All Running Order'!$A$4:$CN$60,BB$100,FALSE),)</f>
        <v>0</v>
      </c>
      <c r="BC11" s="12">
        <f>IFERROR(VLOOKUP($A11,'All Running Order'!$A$4:$CN$60,BC$100,FALSE),)</f>
        <v>0</v>
      </c>
      <c r="BD11" s="12">
        <f>IFERROR(VLOOKUP($A11,'All Running Order'!$A$4:$CN$60,BD$100,FALSE),)</f>
        <v>0</v>
      </c>
      <c r="BE11" s="12">
        <f>IFERROR(VLOOKUP($A11,'All Running Order'!$A$4:$CN$60,BE$100,FALSE),)</f>
        <v>0</v>
      </c>
      <c r="BF11" s="12">
        <f>IFERROR(VLOOKUP($A11,'All Running Order'!$A$4:$CN$60,BF$100,FALSE),)</f>
        <v>0</v>
      </c>
      <c r="BG11" s="12">
        <f>IFERROR(VLOOKUP($A11,'All Running Order'!$A$4:$CN$60,BG$100,FALSE),)</f>
        <v>0</v>
      </c>
      <c r="BH11" s="12">
        <f>IFERROR(VLOOKUP($A11,'All Running Order'!$A$4:$CN$60,BH$100,FALSE),)</f>
        <v>0</v>
      </c>
      <c r="BI11" s="12">
        <f>IFERROR(VLOOKUP($A11,'All Running Order'!$A$4:$CN$60,BI$100,FALSE),)</f>
        <v>62</v>
      </c>
      <c r="BJ11" s="12">
        <f>IFERROR(VLOOKUP($A11,'All Running Order'!$A$4:$CN$60,BJ$100,FALSE),)</f>
        <v>15</v>
      </c>
      <c r="BK11" s="12">
        <f>IFERROR(VLOOKUP($A11,'All Running Order'!$A$4:$CN$60,BK$100,FALSE),)</f>
        <v>9</v>
      </c>
      <c r="BL11" s="12">
        <f>IFERROR(VLOOKUP($A11,'All Running Order'!$A$4:$CN$60,BL$100,FALSE),)</f>
        <v>8</v>
      </c>
      <c r="BM11" s="12">
        <f>IFERROR(VLOOKUP($A11,'All Running Order'!$A$4:$CN$60,BM$100,FALSE),)</f>
        <v>8</v>
      </c>
      <c r="BN11" s="12">
        <f>IFERROR(VLOOKUP($A11,'All Running Order'!$A$4:$CN$60,BN$100,FALSE),)</f>
        <v>15</v>
      </c>
      <c r="BO11" s="12">
        <f>IFERROR(VLOOKUP($A11,'All Running Order'!$A$4:$CN$60,BO$100,FALSE),)</f>
        <v>9</v>
      </c>
      <c r="BP11" s="12">
        <f>IFERROR(VLOOKUP($A11,'All Running Order'!$A$4:$CN$60,BP$100,FALSE),)</f>
        <v>8</v>
      </c>
      <c r="BQ11" s="12">
        <f>IFERROR(VLOOKUP($A11,'All Running Order'!$A$4:$CN$60,BQ$100,FALSE),)</f>
        <v>8</v>
      </c>
      <c r="BR11" s="12" t="str">
        <f>IFERROR(VLOOKUP($A11,'All Running Order'!$A$4:$CN$60,BR$100,FALSE),)</f>
        <v>-</v>
      </c>
      <c r="BS11" s="12" t="str">
        <f>IFERROR(VLOOKUP($A11,'All Running Order'!$A$4:$CN$60,BS$100,FALSE),)</f>
        <v/>
      </c>
      <c r="BT11" s="12" t="str">
        <f>IFERROR(VLOOKUP($A11,'All Running Order'!$A$4:$CN$60,BT$100,FALSE),)</f>
        <v>-</v>
      </c>
      <c r="BU11" s="12" t="str">
        <f>IFERROR(VLOOKUP($A11,'All Running Order'!$A$4:$CN$60,BU$100,FALSE),)</f>
        <v/>
      </c>
      <c r="BV11" s="12" t="str">
        <f>IFERROR(VLOOKUP($A11,'All Running Order'!$A$4:$CN$60,BV$100,FALSE),)</f>
        <v>-</v>
      </c>
      <c r="BW11" s="12" t="str">
        <f>IFERROR(VLOOKUP($A11,'All Running Order'!$A$4:$CN$60,BW$100,FALSE),)</f>
        <v/>
      </c>
      <c r="BX11" s="12" t="str">
        <f>IFERROR(VLOOKUP($A11,'All Running Order'!$A$4:$CN$60,BX$100,FALSE),)</f>
        <v>-</v>
      </c>
      <c r="BY11" s="12" t="str">
        <f>IFERROR(VLOOKUP($A11,'All Running Order'!$A$4:$CN$60,BY$100,FALSE),)</f>
        <v/>
      </c>
      <c r="BZ11" s="12">
        <f>IFERROR(VLOOKUP($A11,'All Running Order'!$A$4:$CN$60,BZ$100,FALSE),)</f>
        <v>8</v>
      </c>
      <c r="CA11" s="12">
        <f>IFERROR(VLOOKUP($A11,'All Running Order'!$A$4:$CN$60,CA$100,FALSE),)</f>
        <v>1</v>
      </c>
      <c r="CB11" s="12">
        <f>IFERROR(VLOOKUP($A11,'All Running Order'!$A$4:$CN$60,CB$100,FALSE),)</f>
        <v>8</v>
      </c>
      <c r="CC11" s="12">
        <f>IFERROR(VLOOKUP($A11,'All Running Order'!$A$4:$CN$60,CC$100,FALSE),)</f>
        <v>1</v>
      </c>
      <c r="CD11" s="12" t="str">
        <f>IFERROR(VLOOKUP($A11,'All Running Order'!$A$4:$CN$60,CD$100,FALSE),)</f>
        <v>-</v>
      </c>
      <c r="CE11" s="12" t="str">
        <f>IFERROR(VLOOKUP($A11,'All Running Order'!$A$4:$CN$60,CE$100,FALSE),)</f>
        <v/>
      </c>
      <c r="CF11" s="12" t="str">
        <f>IFERROR(VLOOKUP($A11,'All Running Order'!$A$4:$CN$60,CF$100,FALSE),)</f>
        <v>-</v>
      </c>
      <c r="CG11" s="12" t="str">
        <f>IFERROR(VLOOKUP($A11,'All Running Order'!$A$4:$CN$60,CG$100,FALSE),)</f>
        <v/>
      </c>
      <c r="CH11" s="12" t="str">
        <f>IFERROR(VLOOKUP($A11,'All Running Order'!$A$4:$CN$60,CH$100,FALSE),)</f>
        <v>-</v>
      </c>
      <c r="CI11" s="12" t="str">
        <f>IFERROR(VLOOKUP($A11,'All Running Order'!$A$4:$CN$60,CI$100,FALSE),)</f>
        <v xml:space="preserve"> </v>
      </c>
      <c r="CJ11" s="12">
        <f>IFERROR(VLOOKUP($A11,'All Running Order'!$A$4:$CN$60,CJ$100,FALSE),)</f>
        <v>8</v>
      </c>
      <c r="CK11" s="12">
        <f>IFERROR(VLOOKUP($A11,'All Running Order'!$A$4:$CN$60,CK$100,FALSE),)</f>
        <v>2</v>
      </c>
      <c r="CL11" s="12" t="str">
        <f>IFERROR(VLOOKUP($A11,'All Running Order'!$A$4:$CN$60,CL$100,FALSE),)</f>
        <v>1</v>
      </c>
      <c r="CM11" s="12">
        <f>IFERROR(VLOOKUP($A11,'All Running Order'!$A$4:$CN$60,CM$100,FALSE),)</f>
        <v>2</v>
      </c>
      <c r="CN11" s="12" t="str">
        <f>IFERROR(VLOOKUP($A11,'All Running Order'!$A$4:$CN$60,CN$100,FALSE),)</f>
        <v xml:space="preserve"> </v>
      </c>
    </row>
    <row r="12" spans="1:92" x14ac:dyDescent="0.2">
      <c r="A12" s="3">
        <v>9</v>
      </c>
      <c r="B12" s="12">
        <f>IFERROR(VLOOKUP($A12,'All Running Order'!$A$4:$CN$60,B$100,FALSE),)</f>
        <v>31</v>
      </c>
      <c r="C12" s="21" t="str">
        <f>IFERROR(VLOOKUP($A12,'All Running Order'!$A$4:$CN$60,C$100,FALSE),)</f>
        <v>Andy Gowen</v>
      </c>
      <c r="D12" s="21">
        <f>IFERROR(VLOOKUP($A12,'All Running Order'!$A$4:$CN$60,D$100,FALSE),)</f>
        <v>0</v>
      </c>
      <c r="E12" s="21" t="str">
        <f>IFERROR(VLOOKUP($A12,'All Running Order'!$A$4:$CN$60,E$100,FALSE),)</f>
        <v>Facsimile</v>
      </c>
      <c r="F12" s="12">
        <f>IFERROR(VLOOKUP($A12,'All Running Order'!$A$4:$CN$60,F$100,FALSE),)</f>
        <v>1200</v>
      </c>
      <c r="G12" s="12" t="str">
        <f>IFERROR(VLOOKUP($A12,'All Running Order'!$A$4:$CN$60,G$100,FALSE),)</f>
        <v>Live</v>
      </c>
      <c r="H12" s="12">
        <f>IFERROR(VLOOKUP($A12,'All Running Order'!$A$4:$CN$60,H$100,FALSE),)</f>
        <v>0</v>
      </c>
      <c r="I12" s="12">
        <f>IFERROR(VLOOKUP($A12,'All Running Order'!$A$4:$CN$60,I$100,FALSE),)</f>
        <v>0</v>
      </c>
      <c r="J12" s="12">
        <f>IFERROR(VLOOKUP($A12,'All Running Order'!$A$4:$CN$60,J$100,FALSE),)</f>
        <v>0</v>
      </c>
      <c r="K12" s="12">
        <f>IFERROR(VLOOKUP($A12,'All Running Order'!$A$4:$CN$60,K$100,FALSE),)</f>
        <v>0</v>
      </c>
      <c r="L12" s="12">
        <f>IFERROR(VLOOKUP($A12,'All Running Order'!$A$4:$CN$60,L$100,FALSE),)</f>
        <v>0</v>
      </c>
      <c r="M12" s="12" t="str">
        <f>IFERROR(VLOOKUP($A12,'All Running Order'!$A$4:$CN$60,M$100,FALSE),)</f>
        <v>Clubman</v>
      </c>
      <c r="N12" s="12" t="str">
        <f>IFERROR(VLOOKUP($A12,'All Running Order'!$A$4:$CN$60,N$100,FALSE),)</f>
        <v>Club-B</v>
      </c>
      <c r="O12" s="12">
        <f>IFERROR(VLOOKUP($A12,'All Running Order'!$A$4:$CN$60,O$100,FALSE),)</f>
        <v>4</v>
      </c>
      <c r="P12" s="12">
        <f>IFERROR(VLOOKUP($A12,'All Running Order'!$A$4:$CN$60,P$100,FALSE),)</f>
        <v>7</v>
      </c>
      <c r="Q12" s="12">
        <f>IFERROR(VLOOKUP($A12,'All Running Order'!$A$4:$CN$60,Q$100,FALSE),)</f>
        <v>5</v>
      </c>
      <c r="R12" s="12">
        <f>IFERROR(VLOOKUP($A12,'All Running Order'!$A$4:$CN$60,R$100,FALSE),)</f>
        <v>0</v>
      </c>
      <c r="S12" s="12">
        <f>IFERROR(VLOOKUP($A12,'All Running Order'!$A$4:$CN$60,S$100,FALSE),)</f>
        <v>3</v>
      </c>
      <c r="T12" s="12">
        <f>IFERROR(VLOOKUP($A12,'All Running Order'!$A$4:$CN$60,T$100,FALSE),)</f>
        <v>5</v>
      </c>
      <c r="U12" s="12">
        <f>IFERROR(VLOOKUP($A12,'All Running Order'!$A$4:$CN$60,U$100,FALSE),)</f>
        <v>0</v>
      </c>
      <c r="V12" s="12">
        <f>IFERROR(VLOOKUP($A12,'All Running Order'!$A$4:$CN$60,V$100,FALSE),)</f>
        <v>3</v>
      </c>
      <c r="W12" s="12">
        <f>IFERROR(VLOOKUP($A12,'All Running Order'!$A$4:$CN$60,W$100,FALSE),)</f>
        <v>0</v>
      </c>
      <c r="X12" s="12">
        <f>IFERROR(VLOOKUP($A12,'All Running Order'!$A$4:$CN$60,X$100,FALSE),)</f>
        <v>0</v>
      </c>
      <c r="Y12" s="12">
        <f>IFERROR(VLOOKUP($A12,'All Running Order'!$A$4:$CN$60,Y$100,FALSE),)</f>
        <v>27</v>
      </c>
      <c r="Z12" s="12">
        <f>IFERROR(VLOOKUP($A12,'All Running Order'!$A$4:$CN$60,Z$100,FALSE),)</f>
        <v>3</v>
      </c>
      <c r="AA12" s="12">
        <f>IFERROR(VLOOKUP($A12,'All Running Order'!$A$4:$CN$60,AA$100,FALSE),)</f>
        <v>1</v>
      </c>
      <c r="AB12" s="12">
        <f>IFERROR(VLOOKUP($A12,'All Running Order'!$A$4:$CN$60,AB$100,FALSE),)</f>
        <v>0</v>
      </c>
      <c r="AC12" s="12">
        <f>IFERROR(VLOOKUP($A12,'All Running Order'!$A$4:$CN$60,AC$100,FALSE),)</f>
        <v>0</v>
      </c>
      <c r="AD12" s="12">
        <f>IFERROR(VLOOKUP($A12,'All Running Order'!$A$4:$CN$60,AD$100,FALSE),)</f>
        <v>3</v>
      </c>
      <c r="AE12" s="12">
        <f>IFERROR(VLOOKUP($A12,'All Running Order'!$A$4:$CN$60,AE$100,FALSE),)</f>
        <v>3</v>
      </c>
      <c r="AF12" s="12">
        <f>IFERROR(VLOOKUP($A12,'All Running Order'!$A$4:$CN$60,AF$100,FALSE),)</f>
        <v>2</v>
      </c>
      <c r="AG12" s="12">
        <f>IFERROR(VLOOKUP($A12,'All Running Order'!$A$4:$CN$60,AG$100,FALSE),)</f>
        <v>0</v>
      </c>
      <c r="AH12" s="12">
        <f>IFERROR(VLOOKUP($A12,'All Running Order'!$A$4:$CN$60,AH$100,FALSE),)</f>
        <v>0</v>
      </c>
      <c r="AI12" s="12">
        <f>IFERROR(VLOOKUP($A12,'All Running Order'!$A$4:$CN$60,AI$100,FALSE),)</f>
        <v>0</v>
      </c>
      <c r="AJ12" s="12">
        <f>IFERROR(VLOOKUP($A12,'All Running Order'!$A$4:$CN$60,AJ$100,FALSE),)</f>
        <v>12</v>
      </c>
      <c r="AK12" s="12">
        <f>IFERROR(VLOOKUP($A12,'All Running Order'!$A$4:$CN$60,AK$100,FALSE),)</f>
        <v>39</v>
      </c>
      <c r="AL12" s="12">
        <f>IFERROR(VLOOKUP($A12,'All Running Order'!$A$4:$CN$60,AL$100,FALSE),)</f>
        <v>3</v>
      </c>
      <c r="AM12" s="12">
        <f>IFERROR(VLOOKUP($A12,'All Running Order'!$A$4:$CN$60,AM$100,FALSE),)</f>
        <v>0</v>
      </c>
      <c r="AN12" s="12">
        <f>IFERROR(VLOOKUP($A12,'All Running Order'!$A$4:$CN$60,AN$100,FALSE),)</f>
        <v>2</v>
      </c>
      <c r="AO12" s="12">
        <f>IFERROR(VLOOKUP($A12,'All Running Order'!$A$4:$CN$60,AO$100,FALSE),)</f>
        <v>3</v>
      </c>
      <c r="AP12" s="12">
        <f>IFERROR(VLOOKUP($A12,'All Running Order'!$A$4:$CN$60,AP$100,FALSE),)</f>
        <v>3</v>
      </c>
      <c r="AQ12" s="12">
        <f>IFERROR(VLOOKUP($A12,'All Running Order'!$A$4:$CN$60,AQ$100,FALSE),)</f>
        <v>4</v>
      </c>
      <c r="AR12" s="12">
        <f>IFERROR(VLOOKUP($A12,'All Running Order'!$A$4:$CN$60,AR$100,FALSE),)</f>
        <v>4</v>
      </c>
      <c r="AS12" s="12">
        <f>IFERROR(VLOOKUP($A12,'All Running Order'!$A$4:$CN$60,AS$100,FALSE),)</f>
        <v>4</v>
      </c>
      <c r="AT12" s="12">
        <f>IFERROR(VLOOKUP($A12,'All Running Order'!$A$4:$CN$60,AT$100,FALSE),)</f>
        <v>0</v>
      </c>
      <c r="AU12" s="12">
        <f>IFERROR(VLOOKUP($A12,'All Running Order'!$A$4:$CN$60,AU$100,FALSE),)</f>
        <v>0</v>
      </c>
      <c r="AV12" s="12">
        <f>IFERROR(VLOOKUP($A12,'All Running Order'!$A$4:$CN$60,AV$100,FALSE),)</f>
        <v>23</v>
      </c>
      <c r="AW12" s="12">
        <f>IFERROR(VLOOKUP($A12,'All Running Order'!$A$4:$CN$60,AW$100,FALSE),)</f>
        <v>62</v>
      </c>
      <c r="AX12" s="12">
        <f>IFERROR(VLOOKUP($A12,'All Running Order'!$A$4:$CN$60,AX$100,FALSE),)</f>
        <v>0</v>
      </c>
      <c r="AY12" s="12">
        <f>IFERROR(VLOOKUP($A12,'All Running Order'!$A$4:$CN$60,AY$100,FALSE),)</f>
        <v>0</v>
      </c>
      <c r="AZ12" s="12">
        <f>IFERROR(VLOOKUP($A12,'All Running Order'!$A$4:$CN$60,AZ$100,FALSE),)</f>
        <v>0</v>
      </c>
      <c r="BA12" s="12">
        <f>IFERROR(VLOOKUP($A12,'All Running Order'!$A$4:$CN$60,BA$100,FALSE),)</f>
        <v>0</v>
      </c>
      <c r="BB12" s="12">
        <f>IFERROR(VLOOKUP($A12,'All Running Order'!$A$4:$CN$60,BB$100,FALSE),)</f>
        <v>0</v>
      </c>
      <c r="BC12" s="12">
        <f>IFERROR(VLOOKUP($A12,'All Running Order'!$A$4:$CN$60,BC$100,FALSE),)</f>
        <v>0</v>
      </c>
      <c r="BD12" s="12">
        <f>IFERROR(VLOOKUP($A12,'All Running Order'!$A$4:$CN$60,BD$100,FALSE),)</f>
        <v>0</v>
      </c>
      <c r="BE12" s="12">
        <f>IFERROR(VLOOKUP($A12,'All Running Order'!$A$4:$CN$60,BE$100,FALSE),)</f>
        <v>0</v>
      </c>
      <c r="BF12" s="12">
        <f>IFERROR(VLOOKUP($A12,'All Running Order'!$A$4:$CN$60,BF$100,FALSE),)</f>
        <v>0</v>
      </c>
      <c r="BG12" s="12">
        <f>IFERROR(VLOOKUP($A12,'All Running Order'!$A$4:$CN$60,BG$100,FALSE),)</f>
        <v>0</v>
      </c>
      <c r="BH12" s="12">
        <f>IFERROR(VLOOKUP($A12,'All Running Order'!$A$4:$CN$60,BH$100,FALSE),)</f>
        <v>0</v>
      </c>
      <c r="BI12" s="12">
        <f>IFERROR(VLOOKUP($A12,'All Running Order'!$A$4:$CN$60,BI$100,FALSE),)</f>
        <v>62</v>
      </c>
      <c r="BJ12" s="12">
        <f>IFERROR(VLOOKUP($A12,'All Running Order'!$A$4:$CN$60,BJ$100,FALSE),)</f>
        <v>11</v>
      </c>
      <c r="BK12" s="12">
        <f>IFERROR(VLOOKUP($A12,'All Running Order'!$A$4:$CN$60,BK$100,FALSE),)</f>
        <v>7</v>
      </c>
      <c r="BL12" s="12">
        <f>IFERROR(VLOOKUP($A12,'All Running Order'!$A$4:$CN$60,BL$100,FALSE),)</f>
        <v>9</v>
      </c>
      <c r="BM12" s="12">
        <f>IFERROR(VLOOKUP($A12,'All Running Order'!$A$4:$CN$60,BM$100,FALSE),)</f>
        <v>9</v>
      </c>
      <c r="BN12" s="12">
        <f>IFERROR(VLOOKUP($A12,'All Running Order'!$A$4:$CN$60,BN$100,FALSE),)</f>
        <v>9</v>
      </c>
      <c r="BO12" s="12">
        <f>IFERROR(VLOOKUP($A12,'All Running Order'!$A$4:$CN$60,BO$100,FALSE),)</f>
        <v>7</v>
      </c>
      <c r="BP12" s="12">
        <f>IFERROR(VLOOKUP($A12,'All Running Order'!$A$4:$CN$60,BP$100,FALSE),)</f>
        <v>8</v>
      </c>
      <c r="BQ12" s="12">
        <f>IFERROR(VLOOKUP($A12,'All Running Order'!$A$4:$CN$60,BQ$100,FALSE),)</f>
        <v>8</v>
      </c>
      <c r="BR12" s="12" t="str">
        <f>IFERROR(VLOOKUP($A12,'All Running Order'!$A$4:$CN$60,BR$100,FALSE),)</f>
        <v>-</v>
      </c>
      <c r="BS12" s="12" t="str">
        <f>IFERROR(VLOOKUP($A12,'All Running Order'!$A$4:$CN$60,BS$100,FALSE),)</f>
        <v/>
      </c>
      <c r="BT12" s="12" t="str">
        <f>IFERROR(VLOOKUP($A12,'All Running Order'!$A$4:$CN$60,BT$100,FALSE),)</f>
        <v>-</v>
      </c>
      <c r="BU12" s="12" t="str">
        <f>IFERROR(VLOOKUP($A12,'All Running Order'!$A$4:$CN$60,BU$100,FALSE),)</f>
        <v/>
      </c>
      <c r="BV12" s="12" t="str">
        <f>IFERROR(VLOOKUP($A12,'All Running Order'!$A$4:$CN$60,BV$100,FALSE),)</f>
        <v>-</v>
      </c>
      <c r="BW12" s="12" t="str">
        <f>IFERROR(VLOOKUP($A12,'All Running Order'!$A$4:$CN$60,BW$100,FALSE),)</f>
        <v/>
      </c>
      <c r="BX12" s="12" t="str">
        <f>IFERROR(VLOOKUP($A12,'All Running Order'!$A$4:$CN$60,BX$100,FALSE),)</f>
        <v>-</v>
      </c>
      <c r="BY12" s="12" t="str">
        <f>IFERROR(VLOOKUP($A12,'All Running Order'!$A$4:$CN$60,BY$100,FALSE),)</f>
        <v/>
      </c>
      <c r="BZ12" s="12">
        <f>IFERROR(VLOOKUP($A12,'All Running Order'!$A$4:$CN$60,BZ$100,FALSE),)</f>
        <v>9</v>
      </c>
      <c r="CA12" s="12">
        <f>IFERROR(VLOOKUP($A12,'All Running Order'!$A$4:$CN$60,CA$100,FALSE),)</f>
        <v>2</v>
      </c>
      <c r="CB12" s="12" t="str">
        <f>IFERROR(VLOOKUP($A12,'All Running Order'!$A$4:$CN$60,CB$100,FALSE),)</f>
        <v>-</v>
      </c>
      <c r="CC12" s="12" t="str">
        <f>IFERROR(VLOOKUP($A12,'All Running Order'!$A$4:$CN$60,CC$100,FALSE),)</f>
        <v/>
      </c>
      <c r="CD12" s="12">
        <f>IFERROR(VLOOKUP($A12,'All Running Order'!$A$4:$CN$60,CD$100,FALSE),)</f>
        <v>9</v>
      </c>
      <c r="CE12" s="12">
        <f>IFERROR(VLOOKUP($A12,'All Running Order'!$A$4:$CN$60,CE$100,FALSE),)</f>
        <v>1</v>
      </c>
      <c r="CF12" s="12" t="str">
        <f>IFERROR(VLOOKUP($A12,'All Running Order'!$A$4:$CN$60,CF$100,FALSE),)</f>
        <v>-</v>
      </c>
      <c r="CG12" s="12" t="str">
        <f>IFERROR(VLOOKUP($A12,'All Running Order'!$A$4:$CN$60,CG$100,FALSE),)</f>
        <v/>
      </c>
      <c r="CH12" s="12" t="str">
        <f>IFERROR(VLOOKUP($A12,'All Running Order'!$A$4:$CN$60,CH$100,FALSE),)</f>
        <v>-</v>
      </c>
      <c r="CI12" s="12" t="str">
        <f>IFERROR(VLOOKUP($A12,'All Running Order'!$A$4:$CN$60,CI$100,FALSE),)</f>
        <v xml:space="preserve"> </v>
      </c>
      <c r="CJ12" s="12">
        <f>IFERROR(VLOOKUP($A12,'All Running Order'!$A$4:$CN$60,CJ$100,FALSE),)</f>
        <v>9</v>
      </c>
      <c r="CK12" s="12">
        <f>IFERROR(VLOOKUP($A12,'All Running Order'!$A$4:$CN$60,CK$100,FALSE),)</f>
        <v>3</v>
      </c>
      <c r="CL12" s="12" t="str">
        <f>IFERROR(VLOOKUP($A12,'All Running Order'!$A$4:$CN$60,CL$100,FALSE),)</f>
        <v>1</v>
      </c>
      <c r="CM12" s="12">
        <f>IFERROR(VLOOKUP($A12,'All Running Order'!$A$4:$CN$60,CM$100,FALSE),)</f>
        <v>3</v>
      </c>
      <c r="CN12" s="12" t="str">
        <f>IFERROR(VLOOKUP($A12,'All Running Order'!$A$4:$CN$60,CN$100,FALSE),)</f>
        <v xml:space="preserve"> </v>
      </c>
    </row>
    <row r="13" spans="1:92" x14ac:dyDescent="0.2">
      <c r="A13" s="3">
        <v>10</v>
      </c>
      <c r="B13" s="12">
        <f>IFERROR(VLOOKUP($A13,'All Running Order'!$A$4:$CN$60,B$100,FALSE),)</f>
        <v>35</v>
      </c>
      <c r="C13" s="21" t="str">
        <f>IFERROR(VLOOKUP($A13,'All Running Order'!$A$4:$CN$60,C$100,FALSE),)</f>
        <v>Sam Beare</v>
      </c>
      <c r="D13" s="21">
        <f>IFERROR(VLOOKUP($A13,'All Running Order'!$A$4:$CN$60,D$100,FALSE),)</f>
        <v>0</v>
      </c>
      <c r="E13" s="21" t="str">
        <f>IFERROR(VLOOKUP($A13,'All Running Order'!$A$4:$CN$60,E$100,FALSE),)</f>
        <v>Sherpa</v>
      </c>
      <c r="F13" s="12">
        <f>IFERROR(VLOOKUP($A13,'All Running Order'!$A$4:$CN$60,F$100,FALSE),)</f>
        <v>1340</v>
      </c>
      <c r="G13" s="12" t="str">
        <f>IFERROR(VLOOKUP($A13,'All Running Order'!$A$4:$CN$60,G$100,FALSE),)</f>
        <v>Live</v>
      </c>
      <c r="H13" s="12">
        <f>IFERROR(VLOOKUP($A13,'All Running Order'!$A$4:$CN$60,H$100,FALSE),)</f>
        <v>0</v>
      </c>
      <c r="I13" s="12">
        <f>IFERROR(VLOOKUP($A13,'All Running Order'!$A$4:$CN$60,I$100,FALSE),)</f>
        <v>0</v>
      </c>
      <c r="J13" s="12">
        <f>IFERROR(VLOOKUP($A13,'All Running Order'!$A$4:$CN$60,J$100,FALSE),)</f>
        <v>0</v>
      </c>
      <c r="K13" s="12">
        <f>IFERROR(VLOOKUP($A13,'All Running Order'!$A$4:$CN$60,K$100,FALSE),)</f>
        <v>0</v>
      </c>
      <c r="L13" s="12">
        <f>IFERROR(VLOOKUP($A13,'All Running Order'!$A$4:$CN$60,L$100,FALSE),)</f>
        <v>0</v>
      </c>
      <c r="M13" s="12" t="str">
        <f>IFERROR(VLOOKUP($A13,'All Running Order'!$A$4:$CN$60,M$100,FALSE),)</f>
        <v>National</v>
      </c>
      <c r="N13" s="12" t="str">
        <f>IFERROR(VLOOKUP($A13,'All Running Order'!$A$4:$CN$60,N$100,FALSE),)</f>
        <v>Blue</v>
      </c>
      <c r="O13" s="12">
        <f>IFERROR(VLOOKUP($A13,'All Running Order'!$A$4:$CN$60,O$100,FALSE),)</f>
        <v>4</v>
      </c>
      <c r="P13" s="12">
        <f>IFERROR(VLOOKUP($A13,'All Running Order'!$A$4:$CN$60,P$100,FALSE),)</f>
        <v>7</v>
      </c>
      <c r="Q13" s="12">
        <f>IFERROR(VLOOKUP($A13,'All Running Order'!$A$4:$CN$60,Q$100,FALSE),)</f>
        <v>6</v>
      </c>
      <c r="R13" s="12">
        <f>IFERROR(VLOOKUP($A13,'All Running Order'!$A$4:$CN$60,R$100,FALSE),)</f>
        <v>1</v>
      </c>
      <c r="S13" s="12">
        <f>IFERROR(VLOOKUP($A13,'All Running Order'!$A$4:$CN$60,S$100,FALSE),)</f>
        <v>3</v>
      </c>
      <c r="T13" s="12">
        <f>IFERROR(VLOOKUP($A13,'All Running Order'!$A$4:$CN$60,T$100,FALSE),)</f>
        <v>4</v>
      </c>
      <c r="U13" s="12">
        <f>IFERROR(VLOOKUP($A13,'All Running Order'!$A$4:$CN$60,U$100,FALSE),)</f>
        <v>4</v>
      </c>
      <c r="V13" s="12">
        <f>IFERROR(VLOOKUP($A13,'All Running Order'!$A$4:$CN$60,V$100,FALSE),)</f>
        <v>3</v>
      </c>
      <c r="W13" s="12">
        <f>IFERROR(VLOOKUP($A13,'All Running Order'!$A$4:$CN$60,W$100,FALSE),)</f>
        <v>0</v>
      </c>
      <c r="X13" s="12">
        <f>IFERROR(VLOOKUP($A13,'All Running Order'!$A$4:$CN$60,X$100,FALSE),)</f>
        <v>0</v>
      </c>
      <c r="Y13" s="12">
        <f>IFERROR(VLOOKUP($A13,'All Running Order'!$A$4:$CN$60,Y$100,FALSE),)</f>
        <v>32</v>
      </c>
      <c r="Z13" s="12">
        <f>IFERROR(VLOOKUP($A13,'All Running Order'!$A$4:$CN$60,Z$100,FALSE),)</f>
        <v>0</v>
      </c>
      <c r="AA13" s="12">
        <f>IFERROR(VLOOKUP($A13,'All Running Order'!$A$4:$CN$60,AA$100,FALSE),)</f>
        <v>2</v>
      </c>
      <c r="AB13" s="12">
        <f>IFERROR(VLOOKUP($A13,'All Running Order'!$A$4:$CN$60,AB$100,FALSE),)</f>
        <v>1</v>
      </c>
      <c r="AC13" s="12">
        <f>IFERROR(VLOOKUP($A13,'All Running Order'!$A$4:$CN$60,AC$100,FALSE),)</f>
        <v>3</v>
      </c>
      <c r="AD13" s="12">
        <f>IFERROR(VLOOKUP($A13,'All Running Order'!$A$4:$CN$60,AD$100,FALSE),)</f>
        <v>3</v>
      </c>
      <c r="AE13" s="12">
        <f>IFERROR(VLOOKUP($A13,'All Running Order'!$A$4:$CN$60,AE$100,FALSE),)</f>
        <v>4</v>
      </c>
      <c r="AF13" s="12">
        <f>IFERROR(VLOOKUP($A13,'All Running Order'!$A$4:$CN$60,AF$100,FALSE),)</f>
        <v>1</v>
      </c>
      <c r="AG13" s="12">
        <f>IFERROR(VLOOKUP($A13,'All Running Order'!$A$4:$CN$60,AG$100,FALSE),)</f>
        <v>3</v>
      </c>
      <c r="AH13" s="12">
        <f>IFERROR(VLOOKUP($A13,'All Running Order'!$A$4:$CN$60,AH$100,FALSE),)</f>
        <v>0</v>
      </c>
      <c r="AI13" s="12">
        <f>IFERROR(VLOOKUP($A13,'All Running Order'!$A$4:$CN$60,AI$100,FALSE),)</f>
        <v>0</v>
      </c>
      <c r="AJ13" s="12">
        <f>IFERROR(VLOOKUP($A13,'All Running Order'!$A$4:$CN$60,AJ$100,FALSE),)</f>
        <v>17</v>
      </c>
      <c r="AK13" s="12">
        <f>IFERROR(VLOOKUP($A13,'All Running Order'!$A$4:$CN$60,AK$100,FALSE),)</f>
        <v>49</v>
      </c>
      <c r="AL13" s="12">
        <f>IFERROR(VLOOKUP($A13,'All Running Order'!$A$4:$CN$60,AL$100,FALSE),)</f>
        <v>0</v>
      </c>
      <c r="AM13" s="12">
        <f>IFERROR(VLOOKUP($A13,'All Running Order'!$A$4:$CN$60,AM$100,FALSE),)</f>
        <v>1</v>
      </c>
      <c r="AN13" s="12">
        <f>IFERROR(VLOOKUP($A13,'All Running Order'!$A$4:$CN$60,AN$100,FALSE),)</f>
        <v>2</v>
      </c>
      <c r="AO13" s="12">
        <f>IFERROR(VLOOKUP($A13,'All Running Order'!$A$4:$CN$60,AO$100,FALSE),)</f>
        <v>3</v>
      </c>
      <c r="AP13" s="12">
        <f>IFERROR(VLOOKUP($A13,'All Running Order'!$A$4:$CN$60,AP$100,FALSE),)</f>
        <v>3</v>
      </c>
      <c r="AQ13" s="12">
        <f>IFERROR(VLOOKUP($A13,'All Running Order'!$A$4:$CN$60,AQ$100,FALSE),)</f>
        <v>4</v>
      </c>
      <c r="AR13" s="12">
        <f>IFERROR(VLOOKUP($A13,'All Running Order'!$A$4:$CN$60,AR$100,FALSE),)</f>
        <v>4</v>
      </c>
      <c r="AS13" s="12">
        <f>IFERROR(VLOOKUP($A13,'All Running Order'!$A$4:$CN$60,AS$100,FALSE),)</f>
        <v>3</v>
      </c>
      <c r="AT13" s="12">
        <f>IFERROR(VLOOKUP($A13,'All Running Order'!$A$4:$CN$60,AT$100,FALSE),)</f>
        <v>0</v>
      </c>
      <c r="AU13" s="12">
        <f>IFERROR(VLOOKUP($A13,'All Running Order'!$A$4:$CN$60,AU$100,FALSE),)</f>
        <v>0</v>
      </c>
      <c r="AV13" s="12">
        <f>IFERROR(VLOOKUP($A13,'All Running Order'!$A$4:$CN$60,AV$100,FALSE),)</f>
        <v>20</v>
      </c>
      <c r="AW13" s="12">
        <f>IFERROR(VLOOKUP($A13,'All Running Order'!$A$4:$CN$60,AW$100,FALSE),)</f>
        <v>69</v>
      </c>
      <c r="AX13" s="12">
        <f>IFERROR(VLOOKUP($A13,'All Running Order'!$A$4:$CN$60,AX$100,FALSE),)</f>
        <v>0</v>
      </c>
      <c r="AY13" s="12">
        <f>IFERROR(VLOOKUP($A13,'All Running Order'!$A$4:$CN$60,AY$100,FALSE),)</f>
        <v>0</v>
      </c>
      <c r="AZ13" s="12">
        <f>IFERROR(VLOOKUP($A13,'All Running Order'!$A$4:$CN$60,AZ$100,FALSE),)</f>
        <v>0</v>
      </c>
      <c r="BA13" s="12">
        <f>IFERROR(VLOOKUP($A13,'All Running Order'!$A$4:$CN$60,BA$100,FALSE),)</f>
        <v>0</v>
      </c>
      <c r="BB13" s="12">
        <f>IFERROR(VLOOKUP($A13,'All Running Order'!$A$4:$CN$60,BB$100,FALSE),)</f>
        <v>0</v>
      </c>
      <c r="BC13" s="12">
        <f>IFERROR(VLOOKUP($A13,'All Running Order'!$A$4:$CN$60,BC$100,FALSE),)</f>
        <v>0</v>
      </c>
      <c r="BD13" s="12">
        <f>IFERROR(VLOOKUP($A13,'All Running Order'!$A$4:$CN$60,BD$100,FALSE),)</f>
        <v>0</v>
      </c>
      <c r="BE13" s="12">
        <f>IFERROR(VLOOKUP($A13,'All Running Order'!$A$4:$CN$60,BE$100,FALSE),)</f>
        <v>0</v>
      </c>
      <c r="BF13" s="12">
        <f>IFERROR(VLOOKUP($A13,'All Running Order'!$A$4:$CN$60,BF$100,FALSE),)</f>
        <v>0</v>
      </c>
      <c r="BG13" s="12">
        <f>IFERROR(VLOOKUP($A13,'All Running Order'!$A$4:$CN$60,BG$100,FALSE),)</f>
        <v>0</v>
      </c>
      <c r="BH13" s="12">
        <f>IFERROR(VLOOKUP($A13,'All Running Order'!$A$4:$CN$60,BH$100,FALSE),)</f>
        <v>0</v>
      </c>
      <c r="BI13" s="12">
        <f>IFERROR(VLOOKUP($A13,'All Running Order'!$A$4:$CN$60,BI$100,FALSE),)</f>
        <v>69</v>
      </c>
      <c r="BJ13" s="12">
        <f>IFERROR(VLOOKUP($A13,'All Running Order'!$A$4:$CN$60,BJ$100,FALSE),)</f>
        <v>14</v>
      </c>
      <c r="BK13" s="12">
        <f>IFERROR(VLOOKUP($A13,'All Running Order'!$A$4:$CN$60,BK$100,FALSE),)</f>
        <v>10</v>
      </c>
      <c r="BL13" s="12">
        <f>IFERROR(VLOOKUP($A13,'All Running Order'!$A$4:$CN$60,BL$100,FALSE),)</f>
        <v>10</v>
      </c>
      <c r="BM13" s="12">
        <f>IFERROR(VLOOKUP($A13,'All Running Order'!$A$4:$CN$60,BM$100,FALSE),)</f>
        <v>10</v>
      </c>
      <c r="BN13" s="12">
        <f>IFERROR(VLOOKUP($A13,'All Running Order'!$A$4:$CN$60,BN$100,FALSE),)</f>
        <v>14</v>
      </c>
      <c r="BO13" s="12">
        <f>IFERROR(VLOOKUP($A13,'All Running Order'!$A$4:$CN$60,BO$100,FALSE),)</f>
        <v>10</v>
      </c>
      <c r="BP13" s="12">
        <f>IFERROR(VLOOKUP($A13,'All Running Order'!$A$4:$CN$60,BP$100,FALSE),)</f>
        <v>10</v>
      </c>
      <c r="BQ13" s="12">
        <f>IFERROR(VLOOKUP($A13,'All Running Order'!$A$4:$CN$60,BQ$100,FALSE),)</f>
        <v>10</v>
      </c>
      <c r="BR13" s="12">
        <f>IFERROR(VLOOKUP($A13,'All Running Order'!$A$4:$CN$60,BR$100,FALSE),)</f>
        <v>10</v>
      </c>
      <c r="BS13" s="12">
        <f>IFERROR(VLOOKUP($A13,'All Running Order'!$A$4:$CN$60,BS$100,FALSE),)</f>
        <v>8</v>
      </c>
      <c r="BT13" s="12" t="str">
        <f>IFERROR(VLOOKUP($A13,'All Running Order'!$A$4:$CN$60,BT$100,FALSE),)</f>
        <v>-</v>
      </c>
      <c r="BU13" s="12" t="str">
        <f>IFERROR(VLOOKUP($A13,'All Running Order'!$A$4:$CN$60,BU$100,FALSE),)</f>
        <v/>
      </c>
      <c r="BV13" s="12">
        <f>IFERROR(VLOOKUP($A13,'All Running Order'!$A$4:$CN$60,BV$100,FALSE),)</f>
        <v>10</v>
      </c>
      <c r="BW13" s="12">
        <f>IFERROR(VLOOKUP($A13,'All Running Order'!$A$4:$CN$60,BW$100,FALSE),)</f>
        <v>2</v>
      </c>
      <c r="BX13" s="12" t="str">
        <f>IFERROR(VLOOKUP($A13,'All Running Order'!$A$4:$CN$60,BX$100,FALSE),)</f>
        <v>-</v>
      </c>
      <c r="BY13" s="12" t="str">
        <f>IFERROR(VLOOKUP($A13,'All Running Order'!$A$4:$CN$60,BY$100,FALSE),)</f>
        <v/>
      </c>
      <c r="BZ13" s="12" t="str">
        <f>IFERROR(VLOOKUP($A13,'All Running Order'!$A$4:$CN$60,BZ$100,FALSE),)</f>
        <v>-</v>
      </c>
      <c r="CA13" s="12" t="str">
        <f>IFERROR(VLOOKUP($A13,'All Running Order'!$A$4:$CN$60,CA$100,FALSE),)</f>
        <v/>
      </c>
      <c r="CB13" s="12" t="str">
        <f>IFERROR(VLOOKUP($A13,'All Running Order'!$A$4:$CN$60,CB$100,FALSE),)</f>
        <v>-</v>
      </c>
      <c r="CC13" s="12" t="str">
        <f>IFERROR(VLOOKUP($A13,'All Running Order'!$A$4:$CN$60,CC$100,FALSE),)</f>
        <v/>
      </c>
      <c r="CD13" s="12" t="str">
        <f>IFERROR(VLOOKUP($A13,'All Running Order'!$A$4:$CN$60,CD$100,FALSE),)</f>
        <v>-</v>
      </c>
      <c r="CE13" s="12" t="str">
        <f>IFERROR(VLOOKUP($A13,'All Running Order'!$A$4:$CN$60,CE$100,FALSE),)</f>
        <v/>
      </c>
      <c r="CF13" s="12" t="str">
        <f>IFERROR(VLOOKUP($A13,'All Running Order'!$A$4:$CN$60,CF$100,FALSE),)</f>
        <v>-</v>
      </c>
      <c r="CG13" s="12" t="str">
        <f>IFERROR(VLOOKUP($A13,'All Running Order'!$A$4:$CN$60,CG$100,FALSE),)</f>
        <v/>
      </c>
      <c r="CH13" s="12" t="str">
        <f>IFERROR(VLOOKUP($A13,'All Running Order'!$A$4:$CN$60,CH$100,FALSE),)</f>
        <v>-</v>
      </c>
      <c r="CI13" s="12" t="str">
        <f>IFERROR(VLOOKUP($A13,'All Running Order'!$A$4:$CN$60,CI$100,FALSE),)</f>
        <v xml:space="preserve"> </v>
      </c>
      <c r="CJ13" s="12">
        <f>IFERROR(VLOOKUP($A13,'All Running Order'!$A$4:$CN$60,CJ$100,FALSE),)</f>
        <v>10</v>
      </c>
      <c r="CK13" s="12">
        <f>IFERROR(VLOOKUP($A13,'All Running Order'!$A$4:$CN$60,CK$100,FALSE),)</f>
        <v>4</v>
      </c>
      <c r="CL13" s="12" t="str">
        <f>IFERROR(VLOOKUP($A13,'All Running Order'!$A$4:$CN$60,CL$100,FALSE),)</f>
        <v>2</v>
      </c>
      <c r="CM13" s="12">
        <f>IFERROR(VLOOKUP($A13,'All Running Order'!$A$4:$CN$60,CM$100,FALSE),)</f>
        <v>4</v>
      </c>
      <c r="CN13" s="12" t="str">
        <f>IFERROR(VLOOKUP($A13,'All Running Order'!$A$4:$CN$60,CN$100,FALSE),)</f>
        <v xml:space="preserve"> </v>
      </c>
    </row>
    <row r="14" spans="1:92" x14ac:dyDescent="0.2">
      <c r="A14" s="3">
        <v>11</v>
      </c>
      <c r="B14" s="12">
        <f>IFERROR(VLOOKUP($A14,'All Running Order'!$A$4:$CN$60,B$100,FALSE),)</f>
        <v>23</v>
      </c>
      <c r="C14" s="21" t="str">
        <f>IFERROR(VLOOKUP($A14,'All Running Order'!$A$4:$CN$60,C$100,FALSE),)</f>
        <v>Darren Underwood</v>
      </c>
      <c r="D14" s="21">
        <f>IFERROR(VLOOKUP($A14,'All Running Order'!$A$4:$CN$60,D$100,FALSE),)</f>
        <v>0</v>
      </c>
      <c r="E14" s="21" t="str">
        <f>IFERROR(VLOOKUP($A14,'All Running Order'!$A$4:$CN$60,E$100,FALSE),)</f>
        <v>Sherpa</v>
      </c>
      <c r="F14" s="12">
        <f>IFERROR(VLOOKUP($A14,'All Running Order'!$A$4:$CN$60,F$100,FALSE),)</f>
        <v>1440</v>
      </c>
      <c r="G14" s="12" t="str">
        <f>IFERROR(VLOOKUP($A14,'All Running Order'!$A$4:$CN$60,G$100,FALSE),)</f>
        <v>Live</v>
      </c>
      <c r="H14" s="12">
        <f>IFERROR(VLOOKUP($A14,'All Running Order'!$A$4:$CN$60,H$100,FALSE),)</f>
        <v>0</v>
      </c>
      <c r="I14" s="12">
        <f>IFERROR(VLOOKUP($A14,'All Running Order'!$A$4:$CN$60,I$100,FALSE),)</f>
        <v>0</v>
      </c>
      <c r="J14" s="12">
        <f>IFERROR(VLOOKUP($A14,'All Running Order'!$A$4:$CN$60,J$100,FALSE),)</f>
        <v>0</v>
      </c>
      <c r="K14" s="12">
        <f>IFERROR(VLOOKUP($A14,'All Running Order'!$A$4:$CN$60,K$100,FALSE),)</f>
        <v>0</v>
      </c>
      <c r="L14" s="12">
        <f>IFERROR(VLOOKUP($A14,'All Running Order'!$A$4:$CN$60,L$100,FALSE),)</f>
        <v>0</v>
      </c>
      <c r="M14" s="12" t="str">
        <f>IFERROR(VLOOKUP($A14,'All Running Order'!$A$4:$CN$60,M$100,FALSE),)</f>
        <v>National</v>
      </c>
      <c r="N14" s="12" t="str">
        <f>IFERROR(VLOOKUP($A14,'All Running Order'!$A$4:$CN$60,N$100,FALSE),)</f>
        <v>Rookie</v>
      </c>
      <c r="O14" s="12">
        <f>IFERROR(VLOOKUP($A14,'All Running Order'!$A$4:$CN$60,O$100,FALSE),)</f>
        <v>2</v>
      </c>
      <c r="P14" s="12">
        <f>IFERROR(VLOOKUP($A14,'All Running Order'!$A$4:$CN$60,P$100,FALSE),)</f>
        <v>4</v>
      </c>
      <c r="Q14" s="12">
        <f>IFERROR(VLOOKUP($A14,'All Running Order'!$A$4:$CN$60,Q$100,FALSE),)</f>
        <v>6</v>
      </c>
      <c r="R14" s="12">
        <f>IFERROR(VLOOKUP($A14,'All Running Order'!$A$4:$CN$60,R$100,FALSE),)</f>
        <v>0</v>
      </c>
      <c r="S14" s="12">
        <f>IFERROR(VLOOKUP($A14,'All Running Order'!$A$4:$CN$60,S$100,FALSE),)</f>
        <v>3</v>
      </c>
      <c r="T14" s="12">
        <f>IFERROR(VLOOKUP($A14,'All Running Order'!$A$4:$CN$60,T$100,FALSE),)</f>
        <v>4</v>
      </c>
      <c r="U14" s="12">
        <f>IFERROR(VLOOKUP($A14,'All Running Order'!$A$4:$CN$60,U$100,FALSE),)</f>
        <v>4</v>
      </c>
      <c r="V14" s="12">
        <f>IFERROR(VLOOKUP($A14,'All Running Order'!$A$4:$CN$60,V$100,FALSE),)</f>
        <v>4</v>
      </c>
      <c r="W14" s="12">
        <f>IFERROR(VLOOKUP($A14,'All Running Order'!$A$4:$CN$60,W$100,FALSE),)</f>
        <v>0</v>
      </c>
      <c r="X14" s="12">
        <f>IFERROR(VLOOKUP($A14,'All Running Order'!$A$4:$CN$60,X$100,FALSE),)</f>
        <v>0</v>
      </c>
      <c r="Y14" s="12">
        <f>IFERROR(VLOOKUP($A14,'All Running Order'!$A$4:$CN$60,Y$100,FALSE),)</f>
        <v>27</v>
      </c>
      <c r="Z14" s="12">
        <f>IFERROR(VLOOKUP($A14,'All Running Order'!$A$4:$CN$60,Z$100,FALSE),)</f>
        <v>4</v>
      </c>
      <c r="AA14" s="12">
        <f>IFERROR(VLOOKUP($A14,'All Running Order'!$A$4:$CN$60,AA$100,FALSE),)</f>
        <v>3</v>
      </c>
      <c r="AB14" s="12">
        <f>IFERROR(VLOOKUP($A14,'All Running Order'!$A$4:$CN$60,AB$100,FALSE),)</f>
        <v>0</v>
      </c>
      <c r="AC14" s="12">
        <f>IFERROR(VLOOKUP($A14,'All Running Order'!$A$4:$CN$60,AC$100,FALSE),)</f>
        <v>3</v>
      </c>
      <c r="AD14" s="12">
        <f>IFERROR(VLOOKUP($A14,'All Running Order'!$A$4:$CN$60,AD$100,FALSE),)</f>
        <v>3</v>
      </c>
      <c r="AE14" s="12">
        <f>IFERROR(VLOOKUP($A14,'All Running Order'!$A$4:$CN$60,AE$100,FALSE),)</f>
        <v>3</v>
      </c>
      <c r="AF14" s="12">
        <f>IFERROR(VLOOKUP($A14,'All Running Order'!$A$4:$CN$60,AF$100,FALSE),)</f>
        <v>4</v>
      </c>
      <c r="AG14" s="12">
        <f>IFERROR(VLOOKUP($A14,'All Running Order'!$A$4:$CN$60,AG$100,FALSE),)</f>
        <v>6</v>
      </c>
      <c r="AH14" s="12">
        <f>IFERROR(VLOOKUP($A14,'All Running Order'!$A$4:$CN$60,AH$100,FALSE),)</f>
        <v>0</v>
      </c>
      <c r="AI14" s="12">
        <f>IFERROR(VLOOKUP($A14,'All Running Order'!$A$4:$CN$60,AI$100,FALSE),)</f>
        <v>0</v>
      </c>
      <c r="AJ14" s="12">
        <f>IFERROR(VLOOKUP($A14,'All Running Order'!$A$4:$CN$60,AJ$100,FALSE),)</f>
        <v>26</v>
      </c>
      <c r="AK14" s="12">
        <f>IFERROR(VLOOKUP($A14,'All Running Order'!$A$4:$CN$60,AK$100,FALSE),)</f>
        <v>53</v>
      </c>
      <c r="AL14" s="12">
        <f>IFERROR(VLOOKUP($A14,'All Running Order'!$A$4:$CN$60,AL$100,FALSE),)</f>
        <v>7</v>
      </c>
      <c r="AM14" s="12">
        <f>IFERROR(VLOOKUP($A14,'All Running Order'!$A$4:$CN$60,AM$100,FALSE),)</f>
        <v>2</v>
      </c>
      <c r="AN14" s="12">
        <f>IFERROR(VLOOKUP($A14,'All Running Order'!$A$4:$CN$60,AN$100,FALSE),)</f>
        <v>2</v>
      </c>
      <c r="AO14" s="12">
        <f>IFERROR(VLOOKUP($A14,'All Running Order'!$A$4:$CN$60,AO$100,FALSE),)</f>
        <v>0</v>
      </c>
      <c r="AP14" s="12">
        <f>IFERROR(VLOOKUP($A14,'All Running Order'!$A$4:$CN$60,AP$100,FALSE),)</f>
        <v>1</v>
      </c>
      <c r="AQ14" s="12">
        <f>IFERROR(VLOOKUP($A14,'All Running Order'!$A$4:$CN$60,AQ$100,FALSE),)</f>
        <v>2</v>
      </c>
      <c r="AR14" s="12">
        <f>IFERROR(VLOOKUP($A14,'All Running Order'!$A$4:$CN$60,AR$100,FALSE),)</f>
        <v>4</v>
      </c>
      <c r="AS14" s="12">
        <f>IFERROR(VLOOKUP($A14,'All Running Order'!$A$4:$CN$60,AS$100,FALSE),)</f>
        <v>3</v>
      </c>
      <c r="AT14" s="12">
        <f>IFERROR(VLOOKUP($A14,'All Running Order'!$A$4:$CN$60,AT$100,FALSE),)</f>
        <v>0</v>
      </c>
      <c r="AU14" s="12">
        <f>IFERROR(VLOOKUP($A14,'All Running Order'!$A$4:$CN$60,AU$100,FALSE),)</f>
        <v>0</v>
      </c>
      <c r="AV14" s="12">
        <f>IFERROR(VLOOKUP($A14,'All Running Order'!$A$4:$CN$60,AV$100,FALSE),)</f>
        <v>21</v>
      </c>
      <c r="AW14" s="12">
        <f>IFERROR(VLOOKUP($A14,'All Running Order'!$A$4:$CN$60,AW$100,FALSE),)</f>
        <v>74</v>
      </c>
      <c r="AX14" s="12">
        <f>IFERROR(VLOOKUP($A14,'All Running Order'!$A$4:$CN$60,AX$100,FALSE),)</f>
        <v>0</v>
      </c>
      <c r="AY14" s="12">
        <f>IFERROR(VLOOKUP($A14,'All Running Order'!$A$4:$CN$60,AY$100,FALSE),)</f>
        <v>0</v>
      </c>
      <c r="AZ14" s="12">
        <f>IFERROR(VLOOKUP($A14,'All Running Order'!$A$4:$CN$60,AZ$100,FALSE),)</f>
        <v>0</v>
      </c>
      <c r="BA14" s="12">
        <f>IFERROR(VLOOKUP($A14,'All Running Order'!$A$4:$CN$60,BA$100,FALSE),)</f>
        <v>0</v>
      </c>
      <c r="BB14" s="12">
        <f>IFERROR(VLOOKUP($A14,'All Running Order'!$A$4:$CN$60,BB$100,FALSE),)</f>
        <v>0</v>
      </c>
      <c r="BC14" s="12">
        <f>IFERROR(VLOOKUP($A14,'All Running Order'!$A$4:$CN$60,BC$100,FALSE),)</f>
        <v>0</v>
      </c>
      <c r="BD14" s="12">
        <f>IFERROR(VLOOKUP($A14,'All Running Order'!$A$4:$CN$60,BD$100,FALSE),)</f>
        <v>0</v>
      </c>
      <c r="BE14" s="12">
        <f>IFERROR(VLOOKUP($A14,'All Running Order'!$A$4:$CN$60,BE$100,FALSE),)</f>
        <v>0</v>
      </c>
      <c r="BF14" s="12">
        <f>IFERROR(VLOOKUP($A14,'All Running Order'!$A$4:$CN$60,BF$100,FALSE),)</f>
        <v>0</v>
      </c>
      <c r="BG14" s="12">
        <f>IFERROR(VLOOKUP($A14,'All Running Order'!$A$4:$CN$60,BG$100,FALSE),)</f>
        <v>0</v>
      </c>
      <c r="BH14" s="12">
        <f>IFERROR(VLOOKUP($A14,'All Running Order'!$A$4:$CN$60,BH$100,FALSE),)</f>
        <v>0</v>
      </c>
      <c r="BI14" s="12">
        <f>IFERROR(VLOOKUP($A14,'All Running Order'!$A$4:$CN$60,BI$100,FALSE),)</f>
        <v>74</v>
      </c>
      <c r="BJ14" s="12">
        <f>IFERROR(VLOOKUP($A14,'All Running Order'!$A$4:$CN$60,BJ$100,FALSE),)</f>
        <v>9</v>
      </c>
      <c r="BK14" s="12">
        <f>IFERROR(VLOOKUP($A14,'All Running Order'!$A$4:$CN$60,BK$100,FALSE),)</f>
        <v>13</v>
      </c>
      <c r="BL14" s="12">
        <f>IFERROR(VLOOKUP($A14,'All Running Order'!$A$4:$CN$60,BL$100,FALSE),)</f>
        <v>11</v>
      </c>
      <c r="BM14" s="12">
        <f>IFERROR(VLOOKUP($A14,'All Running Order'!$A$4:$CN$60,BM$100,FALSE),)</f>
        <v>11</v>
      </c>
      <c r="BN14" s="12">
        <f>IFERROR(VLOOKUP($A14,'All Running Order'!$A$4:$CN$60,BN$100,FALSE),)</f>
        <v>9</v>
      </c>
      <c r="BO14" s="12">
        <f>IFERROR(VLOOKUP($A14,'All Running Order'!$A$4:$CN$60,BO$100,FALSE),)</f>
        <v>13</v>
      </c>
      <c r="BP14" s="12">
        <f>IFERROR(VLOOKUP($A14,'All Running Order'!$A$4:$CN$60,BP$100,FALSE),)</f>
        <v>11</v>
      </c>
      <c r="BQ14" s="12">
        <f>IFERROR(VLOOKUP($A14,'All Running Order'!$A$4:$CN$60,BQ$100,FALSE),)</f>
        <v>11</v>
      </c>
      <c r="BR14" s="12">
        <f>IFERROR(VLOOKUP($A14,'All Running Order'!$A$4:$CN$60,BR$100,FALSE),)</f>
        <v>11</v>
      </c>
      <c r="BS14" s="12">
        <f>IFERROR(VLOOKUP($A14,'All Running Order'!$A$4:$CN$60,BS$100,FALSE),)</f>
        <v>9</v>
      </c>
      <c r="BT14" s="12" t="str">
        <f>IFERROR(VLOOKUP($A14,'All Running Order'!$A$4:$CN$60,BT$100,FALSE),)</f>
        <v>-</v>
      </c>
      <c r="BU14" s="12" t="str">
        <f>IFERROR(VLOOKUP($A14,'All Running Order'!$A$4:$CN$60,BU$100,FALSE),)</f>
        <v/>
      </c>
      <c r="BV14" s="12" t="str">
        <f>IFERROR(VLOOKUP($A14,'All Running Order'!$A$4:$CN$60,BV$100,FALSE),)</f>
        <v>-</v>
      </c>
      <c r="BW14" s="12" t="str">
        <f>IFERROR(VLOOKUP($A14,'All Running Order'!$A$4:$CN$60,BW$100,FALSE),)</f>
        <v/>
      </c>
      <c r="BX14" s="12">
        <f>IFERROR(VLOOKUP($A14,'All Running Order'!$A$4:$CN$60,BX$100,FALSE),)</f>
        <v>11</v>
      </c>
      <c r="BY14" s="12">
        <f>IFERROR(VLOOKUP($A14,'All Running Order'!$A$4:$CN$60,BY$100,FALSE),)</f>
        <v>1</v>
      </c>
      <c r="BZ14" s="12" t="str">
        <f>IFERROR(VLOOKUP($A14,'All Running Order'!$A$4:$CN$60,BZ$100,FALSE),)</f>
        <v>-</v>
      </c>
      <c r="CA14" s="12" t="str">
        <f>IFERROR(VLOOKUP($A14,'All Running Order'!$A$4:$CN$60,CA$100,FALSE),)</f>
        <v/>
      </c>
      <c r="CB14" s="12" t="str">
        <f>IFERROR(VLOOKUP($A14,'All Running Order'!$A$4:$CN$60,CB$100,FALSE),)</f>
        <v>-</v>
      </c>
      <c r="CC14" s="12" t="str">
        <f>IFERROR(VLOOKUP($A14,'All Running Order'!$A$4:$CN$60,CC$100,FALSE),)</f>
        <v/>
      </c>
      <c r="CD14" s="12" t="str">
        <f>IFERROR(VLOOKUP($A14,'All Running Order'!$A$4:$CN$60,CD$100,FALSE),)</f>
        <v>-</v>
      </c>
      <c r="CE14" s="12" t="str">
        <f>IFERROR(VLOOKUP($A14,'All Running Order'!$A$4:$CN$60,CE$100,FALSE),)</f>
        <v/>
      </c>
      <c r="CF14" s="12" t="str">
        <f>IFERROR(VLOOKUP($A14,'All Running Order'!$A$4:$CN$60,CF$100,FALSE),)</f>
        <v>-</v>
      </c>
      <c r="CG14" s="12" t="str">
        <f>IFERROR(VLOOKUP($A14,'All Running Order'!$A$4:$CN$60,CG$100,FALSE),)</f>
        <v/>
      </c>
      <c r="CH14" s="12" t="str">
        <f>IFERROR(VLOOKUP($A14,'All Running Order'!$A$4:$CN$60,CH$100,FALSE),)</f>
        <v>-</v>
      </c>
      <c r="CI14" s="12" t="str">
        <f>IFERROR(VLOOKUP($A14,'All Running Order'!$A$4:$CN$60,CI$100,FALSE),)</f>
        <v xml:space="preserve"> </v>
      </c>
      <c r="CJ14" s="12">
        <f>IFERROR(VLOOKUP($A14,'All Running Order'!$A$4:$CN$60,CJ$100,FALSE),)</f>
        <v>11</v>
      </c>
      <c r="CK14" s="12">
        <f>IFERROR(VLOOKUP($A14,'All Running Order'!$A$4:$CN$60,CK$100,FALSE),)</f>
        <v>5</v>
      </c>
      <c r="CL14" s="12" t="str">
        <f>IFERROR(VLOOKUP($A14,'All Running Order'!$A$4:$CN$60,CL$100,FALSE),)</f>
        <v>1</v>
      </c>
      <c r="CM14" s="12">
        <f>IFERROR(VLOOKUP($A14,'All Running Order'!$A$4:$CN$60,CM$100,FALSE),)</f>
        <v>5</v>
      </c>
      <c r="CN14" s="12" t="str">
        <f>IFERROR(VLOOKUP($A14,'All Running Order'!$A$4:$CN$60,CN$100,FALSE),)</f>
        <v xml:space="preserve"> </v>
      </c>
    </row>
    <row r="15" spans="1:92" x14ac:dyDescent="0.2">
      <c r="A15" s="3">
        <v>12</v>
      </c>
      <c r="B15" s="12">
        <f>IFERROR(VLOOKUP($A15,'All Running Order'!$A$4:$CN$60,B$100,FALSE),)</f>
        <v>21</v>
      </c>
      <c r="C15" s="21" t="str">
        <f>IFERROR(VLOOKUP($A15,'All Running Order'!$A$4:$CN$60,C$100,FALSE),)</f>
        <v>Alan Baker</v>
      </c>
      <c r="D15" s="21">
        <f>IFERROR(VLOOKUP($A15,'All Running Order'!$A$4:$CN$60,D$100,FALSE),)</f>
        <v>0</v>
      </c>
      <c r="E15" s="21" t="str">
        <f>IFERROR(VLOOKUP($A15,'All Running Order'!$A$4:$CN$60,E$100,FALSE),)</f>
        <v>Apex</v>
      </c>
      <c r="F15" s="12">
        <f>IFERROR(VLOOKUP($A15,'All Running Order'!$A$4:$CN$60,F$100,FALSE),)</f>
        <v>1440</v>
      </c>
      <c r="G15" s="12" t="str">
        <f>IFERROR(VLOOKUP($A15,'All Running Order'!$A$4:$CN$60,G$100,FALSE),)</f>
        <v>Live</v>
      </c>
      <c r="H15" s="12">
        <f>IFERROR(VLOOKUP($A15,'All Running Order'!$A$4:$CN$60,H$100,FALSE),)</f>
        <v>0</v>
      </c>
      <c r="I15" s="12">
        <f>IFERROR(VLOOKUP($A15,'All Running Order'!$A$4:$CN$60,I$100,FALSE),)</f>
        <v>0</v>
      </c>
      <c r="J15" s="12">
        <f>IFERROR(VLOOKUP($A15,'All Running Order'!$A$4:$CN$60,J$100,FALSE),)</f>
        <v>0</v>
      </c>
      <c r="K15" s="12">
        <f>IFERROR(VLOOKUP($A15,'All Running Order'!$A$4:$CN$60,K$100,FALSE),)</f>
        <v>0</v>
      </c>
      <c r="L15" s="12">
        <f>IFERROR(VLOOKUP($A15,'All Running Order'!$A$4:$CN$60,L$100,FALSE),)</f>
        <v>0</v>
      </c>
      <c r="M15" s="12" t="str">
        <f>IFERROR(VLOOKUP($A15,'All Running Order'!$A$4:$CN$60,M$100,FALSE),)</f>
        <v>National</v>
      </c>
      <c r="N15" s="12" t="str">
        <f>IFERROR(VLOOKUP($A15,'All Running Order'!$A$4:$CN$60,N$100,FALSE),)</f>
        <v>Blue</v>
      </c>
      <c r="O15" s="12">
        <f>IFERROR(VLOOKUP($A15,'All Running Order'!$A$4:$CN$60,O$100,FALSE),)</f>
        <v>2</v>
      </c>
      <c r="P15" s="12">
        <f>IFERROR(VLOOKUP($A15,'All Running Order'!$A$4:$CN$60,P$100,FALSE),)</f>
        <v>1</v>
      </c>
      <c r="Q15" s="12">
        <f>IFERROR(VLOOKUP($A15,'All Running Order'!$A$4:$CN$60,Q$100,FALSE),)</f>
        <v>6</v>
      </c>
      <c r="R15" s="12">
        <f>IFERROR(VLOOKUP($A15,'All Running Order'!$A$4:$CN$60,R$100,FALSE),)</f>
        <v>0</v>
      </c>
      <c r="S15" s="12">
        <f>IFERROR(VLOOKUP($A15,'All Running Order'!$A$4:$CN$60,S$100,FALSE),)</f>
        <v>5</v>
      </c>
      <c r="T15" s="12">
        <f>IFERROR(VLOOKUP($A15,'All Running Order'!$A$4:$CN$60,T$100,FALSE),)</f>
        <v>4</v>
      </c>
      <c r="U15" s="12">
        <f>IFERROR(VLOOKUP($A15,'All Running Order'!$A$4:$CN$60,U$100,FALSE),)</f>
        <v>0</v>
      </c>
      <c r="V15" s="12">
        <f>IFERROR(VLOOKUP($A15,'All Running Order'!$A$4:$CN$60,V$100,FALSE),)</f>
        <v>3</v>
      </c>
      <c r="W15" s="12">
        <f>IFERROR(VLOOKUP($A15,'All Running Order'!$A$4:$CN$60,W$100,FALSE),)</f>
        <v>0</v>
      </c>
      <c r="X15" s="12">
        <f>IFERROR(VLOOKUP($A15,'All Running Order'!$A$4:$CN$60,X$100,FALSE),)</f>
        <v>0</v>
      </c>
      <c r="Y15" s="12">
        <f>IFERROR(VLOOKUP($A15,'All Running Order'!$A$4:$CN$60,Y$100,FALSE),)</f>
        <v>21</v>
      </c>
      <c r="Z15" s="12">
        <f>IFERROR(VLOOKUP($A15,'All Running Order'!$A$4:$CN$60,Z$100,FALSE),)</f>
        <v>6</v>
      </c>
      <c r="AA15" s="12">
        <f>IFERROR(VLOOKUP($A15,'All Running Order'!$A$4:$CN$60,AA$100,FALSE),)</f>
        <v>2</v>
      </c>
      <c r="AB15" s="12">
        <f>IFERROR(VLOOKUP($A15,'All Running Order'!$A$4:$CN$60,AB$100,FALSE),)</f>
        <v>5</v>
      </c>
      <c r="AC15" s="12">
        <f>IFERROR(VLOOKUP($A15,'All Running Order'!$A$4:$CN$60,AC$100,FALSE),)</f>
        <v>5</v>
      </c>
      <c r="AD15" s="12">
        <f>IFERROR(VLOOKUP($A15,'All Running Order'!$A$4:$CN$60,AD$100,FALSE),)</f>
        <v>3</v>
      </c>
      <c r="AE15" s="12">
        <f>IFERROR(VLOOKUP($A15,'All Running Order'!$A$4:$CN$60,AE$100,FALSE),)</f>
        <v>3</v>
      </c>
      <c r="AF15" s="12">
        <f>IFERROR(VLOOKUP($A15,'All Running Order'!$A$4:$CN$60,AF$100,FALSE),)</f>
        <v>4</v>
      </c>
      <c r="AG15" s="12">
        <f>IFERROR(VLOOKUP($A15,'All Running Order'!$A$4:$CN$60,AG$100,FALSE),)</f>
        <v>3</v>
      </c>
      <c r="AH15" s="12">
        <f>IFERROR(VLOOKUP($A15,'All Running Order'!$A$4:$CN$60,AH$100,FALSE),)</f>
        <v>0</v>
      </c>
      <c r="AI15" s="12">
        <f>IFERROR(VLOOKUP($A15,'All Running Order'!$A$4:$CN$60,AI$100,FALSE),)</f>
        <v>0</v>
      </c>
      <c r="AJ15" s="12">
        <f>IFERROR(VLOOKUP($A15,'All Running Order'!$A$4:$CN$60,AJ$100,FALSE),)</f>
        <v>31</v>
      </c>
      <c r="AK15" s="12">
        <f>IFERROR(VLOOKUP($A15,'All Running Order'!$A$4:$CN$60,AK$100,FALSE),)</f>
        <v>52</v>
      </c>
      <c r="AL15" s="12">
        <f>IFERROR(VLOOKUP($A15,'All Running Order'!$A$4:$CN$60,AL$100,FALSE),)</f>
        <v>7</v>
      </c>
      <c r="AM15" s="12">
        <f>IFERROR(VLOOKUP($A15,'All Running Order'!$A$4:$CN$60,AM$100,FALSE),)</f>
        <v>1</v>
      </c>
      <c r="AN15" s="12">
        <f>IFERROR(VLOOKUP($A15,'All Running Order'!$A$4:$CN$60,AN$100,FALSE),)</f>
        <v>8</v>
      </c>
      <c r="AO15" s="12">
        <f>IFERROR(VLOOKUP($A15,'All Running Order'!$A$4:$CN$60,AO$100,FALSE),)</f>
        <v>0</v>
      </c>
      <c r="AP15" s="12">
        <f>IFERROR(VLOOKUP($A15,'All Running Order'!$A$4:$CN$60,AP$100,FALSE),)</f>
        <v>2</v>
      </c>
      <c r="AQ15" s="12">
        <f>IFERROR(VLOOKUP($A15,'All Running Order'!$A$4:$CN$60,AQ$100,FALSE),)</f>
        <v>1</v>
      </c>
      <c r="AR15" s="12">
        <f>IFERROR(VLOOKUP($A15,'All Running Order'!$A$4:$CN$60,AR$100,FALSE),)</f>
        <v>2</v>
      </c>
      <c r="AS15" s="12">
        <f>IFERROR(VLOOKUP($A15,'All Running Order'!$A$4:$CN$60,AS$100,FALSE),)</f>
        <v>3</v>
      </c>
      <c r="AT15" s="12">
        <f>IFERROR(VLOOKUP($A15,'All Running Order'!$A$4:$CN$60,AT$100,FALSE),)</f>
        <v>0</v>
      </c>
      <c r="AU15" s="12">
        <f>IFERROR(VLOOKUP($A15,'All Running Order'!$A$4:$CN$60,AU$100,FALSE),)</f>
        <v>0</v>
      </c>
      <c r="AV15" s="12">
        <f>IFERROR(VLOOKUP($A15,'All Running Order'!$A$4:$CN$60,AV$100,FALSE),)</f>
        <v>24</v>
      </c>
      <c r="AW15" s="12">
        <f>IFERROR(VLOOKUP($A15,'All Running Order'!$A$4:$CN$60,AW$100,FALSE),)</f>
        <v>76</v>
      </c>
      <c r="AX15" s="12">
        <f>IFERROR(VLOOKUP($A15,'All Running Order'!$A$4:$CN$60,AX$100,FALSE),)</f>
        <v>0</v>
      </c>
      <c r="AY15" s="12">
        <f>IFERROR(VLOOKUP($A15,'All Running Order'!$A$4:$CN$60,AY$100,FALSE),)</f>
        <v>0</v>
      </c>
      <c r="AZ15" s="12">
        <f>IFERROR(VLOOKUP($A15,'All Running Order'!$A$4:$CN$60,AZ$100,FALSE),)</f>
        <v>0</v>
      </c>
      <c r="BA15" s="12">
        <f>IFERROR(VLOOKUP($A15,'All Running Order'!$A$4:$CN$60,BA$100,FALSE),)</f>
        <v>0</v>
      </c>
      <c r="BB15" s="12">
        <f>IFERROR(VLOOKUP($A15,'All Running Order'!$A$4:$CN$60,BB$100,FALSE),)</f>
        <v>0</v>
      </c>
      <c r="BC15" s="12">
        <f>IFERROR(VLOOKUP($A15,'All Running Order'!$A$4:$CN$60,BC$100,FALSE),)</f>
        <v>0</v>
      </c>
      <c r="BD15" s="12">
        <f>IFERROR(VLOOKUP($A15,'All Running Order'!$A$4:$CN$60,BD$100,FALSE),)</f>
        <v>0</v>
      </c>
      <c r="BE15" s="12">
        <f>IFERROR(VLOOKUP($A15,'All Running Order'!$A$4:$CN$60,BE$100,FALSE),)</f>
        <v>0</v>
      </c>
      <c r="BF15" s="12">
        <f>IFERROR(VLOOKUP($A15,'All Running Order'!$A$4:$CN$60,BF$100,FALSE),)</f>
        <v>0</v>
      </c>
      <c r="BG15" s="12">
        <f>IFERROR(VLOOKUP($A15,'All Running Order'!$A$4:$CN$60,BG$100,FALSE),)</f>
        <v>0</v>
      </c>
      <c r="BH15" s="12">
        <f>IFERROR(VLOOKUP($A15,'All Running Order'!$A$4:$CN$60,BH$100,FALSE),)</f>
        <v>0</v>
      </c>
      <c r="BI15" s="12">
        <f>IFERROR(VLOOKUP($A15,'All Running Order'!$A$4:$CN$60,BI$100,FALSE),)</f>
        <v>76</v>
      </c>
      <c r="BJ15" s="12">
        <f>IFERROR(VLOOKUP($A15,'All Running Order'!$A$4:$CN$60,BJ$100,FALSE),)</f>
        <v>7</v>
      </c>
      <c r="BK15" s="12">
        <f>IFERROR(VLOOKUP($A15,'All Running Order'!$A$4:$CN$60,BK$100,FALSE),)</f>
        <v>12</v>
      </c>
      <c r="BL15" s="12">
        <f>IFERROR(VLOOKUP($A15,'All Running Order'!$A$4:$CN$60,BL$100,FALSE),)</f>
        <v>12</v>
      </c>
      <c r="BM15" s="12">
        <f>IFERROR(VLOOKUP($A15,'All Running Order'!$A$4:$CN$60,BM$100,FALSE),)</f>
        <v>12</v>
      </c>
      <c r="BN15" s="12">
        <f>IFERROR(VLOOKUP($A15,'All Running Order'!$A$4:$CN$60,BN$100,FALSE),)</f>
        <v>7</v>
      </c>
      <c r="BO15" s="12">
        <f>IFERROR(VLOOKUP($A15,'All Running Order'!$A$4:$CN$60,BO$100,FALSE),)</f>
        <v>12</v>
      </c>
      <c r="BP15" s="12">
        <f>IFERROR(VLOOKUP($A15,'All Running Order'!$A$4:$CN$60,BP$100,FALSE),)</f>
        <v>12</v>
      </c>
      <c r="BQ15" s="12">
        <f>IFERROR(VLOOKUP($A15,'All Running Order'!$A$4:$CN$60,BQ$100,FALSE),)</f>
        <v>12</v>
      </c>
      <c r="BR15" s="12">
        <f>IFERROR(VLOOKUP($A15,'All Running Order'!$A$4:$CN$60,BR$100,FALSE),)</f>
        <v>12</v>
      </c>
      <c r="BS15" s="12">
        <f>IFERROR(VLOOKUP($A15,'All Running Order'!$A$4:$CN$60,BS$100,FALSE),)</f>
        <v>10</v>
      </c>
      <c r="BT15" s="12" t="str">
        <f>IFERROR(VLOOKUP($A15,'All Running Order'!$A$4:$CN$60,BT$100,FALSE),)</f>
        <v>-</v>
      </c>
      <c r="BU15" s="12" t="str">
        <f>IFERROR(VLOOKUP($A15,'All Running Order'!$A$4:$CN$60,BU$100,FALSE),)</f>
        <v/>
      </c>
      <c r="BV15" s="12">
        <f>IFERROR(VLOOKUP($A15,'All Running Order'!$A$4:$CN$60,BV$100,FALSE),)</f>
        <v>12</v>
      </c>
      <c r="BW15" s="12">
        <f>IFERROR(VLOOKUP($A15,'All Running Order'!$A$4:$CN$60,BW$100,FALSE),)</f>
        <v>3</v>
      </c>
      <c r="BX15" s="12" t="str">
        <f>IFERROR(VLOOKUP($A15,'All Running Order'!$A$4:$CN$60,BX$100,FALSE),)</f>
        <v>-</v>
      </c>
      <c r="BY15" s="12" t="str">
        <f>IFERROR(VLOOKUP($A15,'All Running Order'!$A$4:$CN$60,BY$100,FALSE),)</f>
        <v/>
      </c>
      <c r="BZ15" s="12" t="str">
        <f>IFERROR(VLOOKUP($A15,'All Running Order'!$A$4:$CN$60,BZ$100,FALSE),)</f>
        <v>-</v>
      </c>
      <c r="CA15" s="12" t="str">
        <f>IFERROR(VLOOKUP($A15,'All Running Order'!$A$4:$CN$60,CA$100,FALSE),)</f>
        <v/>
      </c>
      <c r="CB15" s="12" t="str">
        <f>IFERROR(VLOOKUP($A15,'All Running Order'!$A$4:$CN$60,CB$100,FALSE),)</f>
        <v>-</v>
      </c>
      <c r="CC15" s="12" t="str">
        <f>IFERROR(VLOOKUP($A15,'All Running Order'!$A$4:$CN$60,CC$100,FALSE),)</f>
        <v/>
      </c>
      <c r="CD15" s="12" t="str">
        <f>IFERROR(VLOOKUP($A15,'All Running Order'!$A$4:$CN$60,CD$100,FALSE),)</f>
        <v>-</v>
      </c>
      <c r="CE15" s="12" t="str">
        <f>IFERROR(VLOOKUP($A15,'All Running Order'!$A$4:$CN$60,CE$100,FALSE),)</f>
        <v/>
      </c>
      <c r="CF15" s="12" t="str">
        <f>IFERROR(VLOOKUP($A15,'All Running Order'!$A$4:$CN$60,CF$100,FALSE),)</f>
        <v>-</v>
      </c>
      <c r="CG15" s="12" t="str">
        <f>IFERROR(VLOOKUP($A15,'All Running Order'!$A$4:$CN$60,CG$100,FALSE),)</f>
        <v/>
      </c>
      <c r="CH15" s="12" t="str">
        <f>IFERROR(VLOOKUP($A15,'All Running Order'!$A$4:$CN$60,CH$100,FALSE),)</f>
        <v>-</v>
      </c>
      <c r="CI15" s="12" t="str">
        <f>IFERROR(VLOOKUP($A15,'All Running Order'!$A$4:$CN$60,CI$100,FALSE),)</f>
        <v xml:space="preserve"> </v>
      </c>
      <c r="CJ15" s="12">
        <f>IFERROR(VLOOKUP($A15,'All Running Order'!$A$4:$CN$60,CJ$100,FALSE),)</f>
        <v>12</v>
      </c>
      <c r="CK15" s="12">
        <f>IFERROR(VLOOKUP($A15,'All Running Order'!$A$4:$CN$60,CK$100,FALSE),)</f>
        <v>6</v>
      </c>
      <c r="CL15" s="12" t="str">
        <f>IFERROR(VLOOKUP($A15,'All Running Order'!$A$4:$CN$60,CL$100,FALSE),)</f>
        <v>3</v>
      </c>
      <c r="CM15" s="12">
        <f>IFERROR(VLOOKUP($A15,'All Running Order'!$A$4:$CN$60,CM$100,FALSE),)</f>
        <v>6</v>
      </c>
      <c r="CN15" s="12" t="str">
        <f>IFERROR(VLOOKUP($A15,'All Running Order'!$A$4:$CN$60,CN$100,FALSE),)</f>
        <v xml:space="preserve"> </v>
      </c>
    </row>
    <row r="16" spans="1:92" x14ac:dyDescent="0.2">
      <c r="A16" s="3">
        <v>13</v>
      </c>
      <c r="B16" s="12">
        <f>IFERROR(VLOOKUP($A16,'All Running Order'!$A$4:$CN$60,B$100,FALSE),)</f>
        <v>10</v>
      </c>
      <c r="C16" s="21" t="str">
        <f>IFERROR(VLOOKUP($A16,'All Running Order'!$A$4:$CN$60,C$100,FALSE),)</f>
        <v>Ross Bruce</v>
      </c>
      <c r="D16" s="21">
        <f>IFERROR(VLOOKUP($A16,'All Running Order'!$A$4:$CN$60,D$100,FALSE),)</f>
        <v>0</v>
      </c>
      <c r="E16" s="21" t="str">
        <f>IFERROR(VLOOKUP($A16,'All Running Order'!$A$4:$CN$60,E$100,FALSE),)</f>
        <v>Concord</v>
      </c>
      <c r="F16" s="12">
        <f>IFERROR(VLOOKUP($A16,'All Running Order'!$A$4:$CN$60,F$100,FALSE),)</f>
        <v>1335</v>
      </c>
      <c r="G16" s="12" t="str">
        <f>IFERROR(VLOOKUP($A16,'All Running Order'!$A$4:$CN$60,G$100,FALSE),)</f>
        <v>Live</v>
      </c>
      <c r="H16" s="12">
        <f>IFERROR(VLOOKUP($A16,'All Running Order'!$A$4:$CN$60,H$100,FALSE),)</f>
        <v>0</v>
      </c>
      <c r="I16" s="12">
        <f>IFERROR(VLOOKUP($A16,'All Running Order'!$A$4:$CN$60,I$100,FALSE),)</f>
        <v>0</v>
      </c>
      <c r="J16" s="12">
        <f>IFERROR(VLOOKUP($A16,'All Running Order'!$A$4:$CN$60,J$100,FALSE),)</f>
        <v>0</v>
      </c>
      <c r="K16" s="12">
        <f>IFERROR(VLOOKUP($A16,'All Running Order'!$A$4:$CN$60,K$100,FALSE),)</f>
        <v>0</v>
      </c>
      <c r="L16" s="12">
        <f>IFERROR(VLOOKUP($A16,'All Running Order'!$A$4:$CN$60,L$100,FALSE),)</f>
        <v>0</v>
      </c>
      <c r="M16" s="12" t="str">
        <f>IFERROR(VLOOKUP($A16,'All Running Order'!$A$4:$CN$60,M$100,FALSE),)</f>
        <v>National</v>
      </c>
      <c r="N16" s="12" t="str">
        <f>IFERROR(VLOOKUP($A16,'All Running Order'!$A$4:$CN$60,N$100,FALSE),)</f>
        <v>Red</v>
      </c>
      <c r="O16" s="12">
        <f>IFERROR(VLOOKUP($A16,'All Running Order'!$A$4:$CN$60,O$100,FALSE),)</f>
        <v>0</v>
      </c>
      <c r="P16" s="12">
        <f>IFERROR(VLOOKUP($A16,'All Running Order'!$A$4:$CN$60,P$100,FALSE),)</f>
        <v>8</v>
      </c>
      <c r="Q16" s="12">
        <f>IFERROR(VLOOKUP($A16,'All Running Order'!$A$4:$CN$60,Q$100,FALSE),)</f>
        <v>5</v>
      </c>
      <c r="R16" s="12">
        <f>IFERROR(VLOOKUP($A16,'All Running Order'!$A$4:$CN$60,R$100,FALSE),)</f>
        <v>2</v>
      </c>
      <c r="S16" s="12">
        <f>IFERROR(VLOOKUP($A16,'All Running Order'!$A$4:$CN$60,S$100,FALSE),)</f>
        <v>4</v>
      </c>
      <c r="T16" s="12">
        <f>IFERROR(VLOOKUP($A16,'All Running Order'!$A$4:$CN$60,T$100,FALSE),)</f>
        <v>5</v>
      </c>
      <c r="U16" s="12">
        <f>IFERROR(VLOOKUP($A16,'All Running Order'!$A$4:$CN$60,U$100,FALSE),)</f>
        <v>0</v>
      </c>
      <c r="V16" s="12">
        <f>IFERROR(VLOOKUP($A16,'All Running Order'!$A$4:$CN$60,V$100,FALSE),)</f>
        <v>3</v>
      </c>
      <c r="W16" s="12">
        <f>IFERROR(VLOOKUP($A16,'All Running Order'!$A$4:$CN$60,W$100,FALSE),)</f>
        <v>0</v>
      </c>
      <c r="X16" s="12">
        <f>IFERROR(VLOOKUP($A16,'All Running Order'!$A$4:$CN$60,X$100,FALSE),)</f>
        <v>0</v>
      </c>
      <c r="Y16" s="12">
        <f>IFERROR(VLOOKUP($A16,'All Running Order'!$A$4:$CN$60,Y$100,FALSE),)</f>
        <v>27</v>
      </c>
      <c r="Z16" s="12">
        <f>IFERROR(VLOOKUP($A16,'All Running Order'!$A$4:$CN$60,Z$100,FALSE),)</f>
        <v>4</v>
      </c>
      <c r="AA16" s="12">
        <f>IFERROR(VLOOKUP($A16,'All Running Order'!$A$4:$CN$60,AA$100,FALSE),)</f>
        <v>4</v>
      </c>
      <c r="AB16" s="12">
        <f>IFERROR(VLOOKUP($A16,'All Running Order'!$A$4:$CN$60,AB$100,FALSE),)</f>
        <v>3</v>
      </c>
      <c r="AC16" s="12">
        <f>IFERROR(VLOOKUP($A16,'All Running Order'!$A$4:$CN$60,AC$100,FALSE),)</f>
        <v>4</v>
      </c>
      <c r="AD16" s="12">
        <f>IFERROR(VLOOKUP($A16,'All Running Order'!$A$4:$CN$60,AD$100,FALSE),)</f>
        <v>3</v>
      </c>
      <c r="AE16" s="12">
        <f>IFERROR(VLOOKUP($A16,'All Running Order'!$A$4:$CN$60,AE$100,FALSE),)</f>
        <v>2</v>
      </c>
      <c r="AF16" s="12">
        <f>IFERROR(VLOOKUP($A16,'All Running Order'!$A$4:$CN$60,AF$100,FALSE),)</f>
        <v>0</v>
      </c>
      <c r="AG16" s="12">
        <f>IFERROR(VLOOKUP($A16,'All Running Order'!$A$4:$CN$60,AG$100,FALSE),)</f>
        <v>3</v>
      </c>
      <c r="AH16" s="12">
        <f>IFERROR(VLOOKUP($A16,'All Running Order'!$A$4:$CN$60,AH$100,FALSE),)</f>
        <v>0</v>
      </c>
      <c r="AI16" s="12">
        <f>IFERROR(VLOOKUP($A16,'All Running Order'!$A$4:$CN$60,AI$100,FALSE),)</f>
        <v>0</v>
      </c>
      <c r="AJ16" s="12">
        <f>IFERROR(VLOOKUP($A16,'All Running Order'!$A$4:$CN$60,AJ$100,FALSE),)</f>
        <v>23</v>
      </c>
      <c r="AK16" s="12">
        <f>IFERROR(VLOOKUP($A16,'All Running Order'!$A$4:$CN$60,AK$100,FALSE),)</f>
        <v>50</v>
      </c>
      <c r="AL16" s="12">
        <f>IFERROR(VLOOKUP($A16,'All Running Order'!$A$4:$CN$60,AL$100,FALSE),)</f>
        <v>4</v>
      </c>
      <c r="AM16" s="12">
        <f>IFERROR(VLOOKUP($A16,'All Running Order'!$A$4:$CN$60,AM$100,FALSE),)</f>
        <v>1</v>
      </c>
      <c r="AN16" s="12">
        <f>IFERROR(VLOOKUP($A16,'All Running Order'!$A$4:$CN$60,AN$100,FALSE),)</f>
        <v>6</v>
      </c>
      <c r="AO16" s="12">
        <f>IFERROR(VLOOKUP($A16,'All Running Order'!$A$4:$CN$60,AO$100,FALSE),)</f>
        <v>3</v>
      </c>
      <c r="AP16" s="12">
        <f>IFERROR(VLOOKUP($A16,'All Running Order'!$A$4:$CN$60,AP$100,FALSE),)</f>
        <v>3</v>
      </c>
      <c r="AQ16" s="12">
        <f>IFERROR(VLOOKUP($A16,'All Running Order'!$A$4:$CN$60,AQ$100,FALSE),)</f>
        <v>3</v>
      </c>
      <c r="AR16" s="12">
        <f>IFERROR(VLOOKUP($A16,'All Running Order'!$A$4:$CN$60,AR$100,FALSE),)</f>
        <v>4</v>
      </c>
      <c r="AS16" s="12">
        <f>IFERROR(VLOOKUP($A16,'All Running Order'!$A$4:$CN$60,AS$100,FALSE),)</f>
        <v>4</v>
      </c>
      <c r="AT16" s="12">
        <f>IFERROR(VLOOKUP($A16,'All Running Order'!$A$4:$CN$60,AT$100,FALSE),)</f>
        <v>0</v>
      </c>
      <c r="AU16" s="12">
        <f>IFERROR(VLOOKUP($A16,'All Running Order'!$A$4:$CN$60,AU$100,FALSE),)</f>
        <v>0</v>
      </c>
      <c r="AV16" s="12">
        <f>IFERROR(VLOOKUP($A16,'All Running Order'!$A$4:$CN$60,AV$100,FALSE),)</f>
        <v>28</v>
      </c>
      <c r="AW16" s="12">
        <f>IFERROR(VLOOKUP($A16,'All Running Order'!$A$4:$CN$60,AW$100,FALSE),)</f>
        <v>78</v>
      </c>
      <c r="AX16" s="12">
        <f>IFERROR(VLOOKUP($A16,'All Running Order'!$A$4:$CN$60,AX$100,FALSE),)</f>
        <v>0</v>
      </c>
      <c r="AY16" s="12">
        <f>IFERROR(VLOOKUP($A16,'All Running Order'!$A$4:$CN$60,AY$100,FALSE),)</f>
        <v>0</v>
      </c>
      <c r="AZ16" s="12">
        <f>IFERROR(VLOOKUP($A16,'All Running Order'!$A$4:$CN$60,AZ$100,FALSE),)</f>
        <v>0</v>
      </c>
      <c r="BA16" s="12">
        <f>IFERROR(VLOOKUP($A16,'All Running Order'!$A$4:$CN$60,BA$100,FALSE),)</f>
        <v>0</v>
      </c>
      <c r="BB16" s="12">
        <f>IFERROR(VLOOKUP($A16,'All Running Order'!$A$4:$CN$60,BB$100,FALSE),)</f>
        <v>0</v>
      </c>
      <c r="BC16" s="12">
        <f>IFERROR(VLOOKUP($A16,'All Running Order'!$A$4:$CN$60,BC$100,FALSE),)</f>
        <v>0</v>
      </c>
      <c r="BD16" s="12">
        <f>IFERROR(VLOOKUP($A16,'All Running Order'!$A$4:$CN$60,BD$100,FALSE),)</f>
        <v>0</v>
      </c>
      <c r="BE16" s="12">
        <f>IFERROR(VLOOKUP($A16,'All Running Order'!$A$4:$CN$60,BE$100,FALSE),)</f>
        <v>0</v>
      </c>
      <c r="BF16" s="12">
        <f>IFERROR(VLOOKUP($A16,'All Running Order'!$A$4:$CN$60,BF$100,FALSE),)</f>
        <v>0</v>
      </c>
      <c r="BG16" s="12">
        <f>IFERROR(VLOOKUP($A16,'All Running Order'!$A$4:$CN$60,BG$100,FALSE),)</f>
        <v>0</v>
      </c>
      <c r="BH16" s="12">
        <f>IFERROR(VLOOKUP($A16,'All Running Order'!$A$4:$CN$60,BH$100,FALSE),)</f>
        <v>0</v>
      </c>
      <c r="BI16" s="12">
        <f>IFERROR(VLOOKUP($A16,'All Running Order'!$A$4:$CN$60,BI$100,FALSE),)</f>
        <v>78</v>
      </c>
      <c r="BJ16" s="12">
        <f>IFERROR(VLOOKUP($A16,'All Running Order'!$A$4:$CN$60,BJ$100,FALSE),)</f>
        <v>10</v>
      </c>
      <c r="BK16" s="12">
        <f>IFERROR(VLOOKUP($A16,'All Running Order'!$A$4:$CN$60,BK$100,FALSE),)</f>
        <v>11</v>
      </c>
      <c r="BL16" s="12">
        <f>IFERROR(VLOOKUP($A16,'All Running Order'!$A$4:$CN$60,BL$100,FALSE),)</f>
        <v>13</v>
      </c>
      <c r="BM16" s="12">
        <f>IFERROR(VLOOKUP($A16,'All Running Order'!$A$4:$CN$60,BM$100,FALSE),)</f>
        <v>13</v>
      </c>
      <c r="BN16" s="12">
        <f>IFERROR(VLOOKUP($A16,'All Running Order'!$A$4:$CN$60,BN$100,FALSE),)</f>
        <v>9</v>
      </c>
      <c r="BO16" s="12">
        <f>IFERROR(VLOOKUP($A16,'All Running Order'!$A$4:$CN$60,BO$100,FALSE),)</f>
        <v>11</v>
      </c>
      <c r="BP16" s="12">
        <f>IFERROR(VLOOKUP($A16,'All Running Order'!$A$4:$CN$60,BP$100,FALSE),)</f>
        <v>13</v>
      </c>
      <c r="BQ16" s="12">
        <f>IFERROR(VLOOKUP($A16,'All Running Order'!$A$4:$CN$60,BQ$100,FALSE),)</f>
        <v>13</v>
      </c>
      <c r="BR16" s="12">
        <f>IFERROR(VLOOKUP($A16,'All Running Order'!$A$4:$CN$60,BR$100,FALSE),)</f>
        <v>13</v>
      </c>
      <c r="BS16" s="12">
        <f>IFERROR(VLOOKUP($A16,'All Running Order'!$A$4:$CN$60,BS$100,FALSE),)</f>
        <v>11</v>
      </c>
      <c r="BT16" s="12">
        <f>IFERROR(VLOOKUP($A16,'All Running Order'!$A$4:$CN$60,BT$100,FALSE),)</f>
        <v>13</v>
      </c>
      <c r="BU16" s="12">
        <f>IFERROR(VLOOKUP($A16,'All Running Order'!$A$4:$CN$60,BU$100,FALSE),)</f>
        <v>7</v>
      </c>
      <c r="BV16" s="12" t="str">
        <f>IFERROR(VLOOKUP($A16,'All Running Order'!$A$4:$CN$60,BV$100,FALSE),)</f>
        <v>-</v>
      </c>
      <c r="BW16" s="12" t="str">
        <f>IFERROR(VLOOKUP($A16,'All Running Order'!$A$4:$CN$60,BW$100,FALSE),)</f>
        <v/>
      </c>
      <c r="BX16" s="12" t="str">
        <f>IFERROR(VLOOKUP($A16,'All Running Order'!$A$4:$CN$60,BX$100,FALSE),)</f>
        <v>-</v>
      </c>
      <c r="BY16" s="12" t="str">
        <f>IFERROR(VLOOKUP($A16,'All Running Order'!$A$4:$CN$60,BY$100,FALSE),)</f>
        <v/>
      </c>
      <c r="BZ16" s="12" t="str">
        <f>IFERROR(VLOOKUP($A16,'All Running Order'!$A$4:$CN$60,BZ$100,FALSE),)</f>
        <v>-</v>
      </c>
      <c r="CA16" s="12" t="str">
        <f>IFERROR(VLOOKUP($A16,'All Running Order'!$A$4:$CN$60,CA$100,FALSE),)</f>
        <v/>
      </c>
      <c r="CB16" s="12" t="str">
        <f>IFERROR(VLOOKUP($A16,'All Running Order'!$A$4:$CN$60,CB$100,FALSE),)</f>
        <v>-</v>
      </c>
      <c r="CC16" s="12" t="str">
        <f>IFERROR(VLOOKUP($A16,'All Running Order'!$A$4:$CN$60,CC$100,FALSE),)</f>
        <v/>
      </c>
      <c r="CD16" s="12" t="str">
        <f>IFERROR(VLOOKUP($A16,'All Running Order'!$A$4:$CN$60,CD$100,FALSE),)</f>
        <v>-</v>
      </c>
      <c r="CE16" s="12" t="str">
        <f>IFERROR(VLOOKUP($A16,'All Running Order'!$A$4:$CN$60,CE$100,FALSE),)</f>
        <v/>
      </c>
      <c r="CF16" s="12" t="str">
        <f>IFERROR(VLOOKUP($A16,'All Running Order'!$A$4:$CN$60,CF$100,FALSE),)</f>
        <v>-</v>
      </c>
      <c r="CG16" s="12" t="str">
        <f>IFERROR(VLOOKUP($A16,'All Running Order'!$A$4:$CN$60,CG$100,FALSE),)</f>
        <v/>
      </c>
      <c r="CH16" s="12" t="str">
        <f>IFERROR(VLOOKUP($A16,'All Running Order'!$A$4:$CN$60,CH$100,FALSE),)</f>
        <v>-</v>
      </c>
      <c r="CI16" s="12" t="str">
        <f>IFERROR(VLOOKUP($A16,'All Running Order'!$A$4:$CN$60,CI$100,FALSE),)</f>
        <v xml:space="preserve"> </v>
      </c>
      <c r="CJ16" s="12">
        <f>IFERROR(VLOOKUP($A16,'All Running Order'!$A$4:$CN$60,CJ$100,FALSE),)</f>
        <v>13</v>
      </c>
      <c r="CK16" s="12">
        <f>IFERROR(VLOOKUP($A16,'All Running Order'!$A$4:$CN$60,CK$100,FALSE),)</f>
        <v>7</v>
      </c>
      <c r="CL16" s="12" t="str">
        <f>IFERROR(VLOOKUP($A16,'All Running Order'!$A$4:$CN$60,CL$100,FALSE),)</f>
        <v>7</v>
      </c>
      <c r="CM16" s="12">
        <f>IFERROR(VLOOKUP($A16,'All Running Order'!$A$4:$CN$60,CM$100,FALSE),)</f>
        <v>7</v>
      </c>
      <c r="CN16" s="12" t="str">
        <f>IFERROR(VLOOKUP($A16,'All Running Order'!$A$4:$CN$60,CN$100,FALSE),)</f>
        <v xml:space="preserve"> </v>
      </c>
    </row>
    <row r="17" spans="1:92" x14ac:dyDescent="0.2">
      <c r="A17" s="3">
        <v>14</v>
      </c>
      <c r="B17" s="12">
        <f>IFERROR(VLOOKUP($A17,'All Running Order'!$A$4:$CN$60,B$100,FALSE),)</f>
        <v>7</v>
      </c>
      <c r="C17" s="21" t="str">
        <f>IFERROR(VLOOKUP($A17,'All Running Order'!$A$4:$CN$60,C$100,FALSE),)</f>
        <v>John Cole</v>
      </c>
      <c r="D17" s="21">
        <f>IFERROR(VLOOKUP($A17,'All Running Order'!$A$4:$CN$60,D$100,FALSE),)</f>
        <v>0</v>
      </c>
      <c r="E17" s="21" t="str">
        <f>IFERROR(VLOOKUP($A17,'All Running Order'!$A$4:$CN$60,E$100,FALSE),)</f>
        <v>Crossle</v>
      </c>
      <c r="F17" s="12">
        <f>IFERROR(VLOOKUP($A17,'All Running Order'!$A$4:$CN$60,F$100,FALSE),)</f>
        <v>1600</v>
      </c>
      <c r="G17" s="12" t="str">
        <f>IFERROR(VLOOKUP($A17,'All Running Order'!$A$4:$CN$60,G$100,FALSE),)</f>
        <v>IRS</v>
      </c>
      <c r="H17" s="12">
        <f>IFERROR(VLOOKUP($A17,'All Running Order'!$A$4:$CN$60,H$100,FALSE),)</f>
        <v>0</v>
      </c>
      <c r="I17" s="12">
        <f>IFERROR(VLOOKUP($A17,'All Running Order'!$A$4:$CN$60,I$100,FALSE),)</f>
        <v>0</v>
      </c>
      <c r="J17" s="12">
        <f>IFERROR(VLOOKUP($A17,'All Running Order'!$A$4:$CN$60,J$100,FALSE),)</f>
        <v>0</v>
      </c>
      <c r="K17" s="12">
        <f>IFERROR(VLOOKUP($A17,'All Running Order'!$A$4:$CN$60,K$100,FALSE),)</f>
        <v>0</v>
      </c>
      <c r="L17" s="12">
        <f>IFERROR(VLOOKUP($A17,'All Running Order'!$A$4:$CN$60,L$100,FALSE),)</f>
        <v>0</v>
      </c>
      <c r="M17" s="12" t="str">
        <f>IFERROR(VLOOKUP($A17,'All Running Order'!$A$4:$CN$60,M$100,FALSE),)</f>
        <v>National</v>
      </c>
      <c r="N17" s="12" t="str">
        <f>IFERROR(VLOOKUP($A17,'All Running Order'!$A$4:$CN$60,N$100,FALSE),)</f>
        <v>Blue</v>
      </c>
      <c r="O17" s="12">
        <f>IFERROR(VLOOKUP($A17,'All Running Order'!$A$4:$CN$60,O$100,FALSE),)</f>
        <v>2</v>
      </c>
      <c r="P17" s="12">
        <f>IFERROR(VLOOKUP($A17,'All Running Order'!$A$4:$CN$60,P$100,FALSE),)</f>
        <v>7</v>
      </c>
      <c r="Q17" s="12">
        <f>IFERROR(VLOOKUP($A17,'All Running Order'!$A$4:$CN$60,Q$100,FALSE),)</f>
        <v>6</v>
      </c>
      <c r="R17" s="12">
        <f>IFERROR(VLOOKUP($A17,'All Running Order'!$A$4:$CN$60,R$100,FALSE),)</f>
        <v>2</v>
      </c>
      <c r="S17" s="12">
        <f>IFERROR(VLOOKUP($A17,'All Running Order'!$A$4:$CN$60,S$100,FALSE),)</f>
        <v>3</v>
      </c>
      <c r="T17" s="12">
        <f>IFERROR(VLOOKUP($A17,'All Running Order'!$A$4:$CN$60,T$100,FALSE),)</f>
        <v>4</v>
      </c>
      <c r="U17" s="12">
        <f>IFERROR(VLOOKUP($A17,'All Running Order'!$A$4:$CN$60,U$100,FALSE),)</f>
        <v>4</v>
      </c>
      <c r="V17" s="12">
        <f>IFERROR(VLOOKUP($A17,'All Running Order'!$A$4:$CN$60,V$100,FALSE),)</f>
        <v>3</v>
      </c>
      <c r="W17" s="12">
        <f>IFERROR(VLOOKUP($A17,'All Running Order'!$A$4:$CN$60,W$100,FALSE),)</f>
        <v>0</v>
      </c>
      <c r="X17" s="12">
        <f>IFERROR(VLOOKUP($A17,'All Running Order'!$A$4:$CN$60,X$100,FALSE),)</f>
        <v>0</v>
      </c>
      <c r="Y17" s="12">
        <f>IFERROR(VLOOKUP($A17,'All Running Order'!$A$4:$CN$60,Y$100,FALSE),)</f>
        <v>31</v>
      </c>
      <c r="Z17" s="12">
        <f>IFERROR(VLOOKUP($A17,'All Running Order'!$A$4:$CN$60,Z$100,FALSE),)</f>
        <v>1</v>
      </c>
      <c r="AA17" s="12">
        <f>IFERROR(VLOOKUP($A17,'All Running Order'!$A$4:$CN$60,AA$100,FALSE),)</f>
        <v>4</v>
      </c>
      <c r="AB17" s="12">
        <f>IFERROR(VLOOKUP($A17,'All Running Order'!$A$4:$CN$60,AB$100,FALSE),)</f>
        <v>3</v>
      </c>
      <c r="AC17" s="12">
        <f>IFERROR(VLOOKUP($A17,'All Running Order'!$A$4:$CN$60,AC$100,FALSE),)</f>
        <v>5</v>
      </c>
      <c r="AD17" s="12">
        <f>IFERROR(VLOOKUP($A17,'All Running Order'!$A$4:$CN$60,AD$100,FALSE),)</f>
        <v>5</v>
      </c>
      <c r="AE17" s="12">
        <f>IFERROR(VLOOKUP($A17,'All Running Order'!$A$4:$CN$60,AE$100,FALSE),)</f>
        <v>3</v>
      </c>
      <c r="AF17" s="12">
        <f>IFERROR(VLOOKUP($A17,'All Running Order'!$A$4:$CN$60,AF$100,FALSE),)</f>
        <v>4</v>
      </c>
      <c r="AG17" s="12">
        <f>IFERROR(VLOOKUP($A17,'All Running Order'!$A$4:$CN$60,AG$100,FALSE),)</f>
        <v>3</v>
      </c>
      <c r="AH17" s="12">
        <f>IFERROR(VLOOKUP($A17,'All Running Order'!$A$4:$CN$60,AH$100,FALSE),)</f>
        <v>0</v>
      </c>
      <c r="AI17" s="12">
        <f>IFERROR(VLOOKUP($A17,'All Running Order'!$A$4:$CN$60,AI$100,FALSE),)</f>
        <v>0</v>
      </c>
      <c r="AJ17" s="12">
        <f>IFERROR(VLOOKUP($A17,'All Running Order'!$A$4:$CN$60,AJ$100,FALSE),)</f>
        <v>28</v>
      </c>
      <c r="AK17" s="12">
        <f>IFERROR(VLOOKUP($A17,'All Running Order'!$A$4:$CN$60,AK$100,FALSE),)</f>
        <v>59</v>
      </c>
      <c r="AL17" s="12">
        <f>IFERROR(VLOOKUP($A17,'All Running Order'!$A$4:$CN$60,AL$100,FALSE),)</f>
        <v>0</v>
      </c>
      <c r="AM17" s="12">
        <f>IFERROR(VLOOKUP($A17,'All Running Order'!$A$4:$CN$60,AM$100,FALSE),)</f>
        <v>2</v>
      </c>
      <c r="AN17" s="12">
        <f>IFERROR(VLOOKUP($A17,'All Running Order'!$A$4:$CN$60,AN$100,FALSE),)</f>
        <v>3</v>
      </c>
      <c r="AO17" s="12">
        <f>IFERROR(VLOOKUP($A17,'All Running Order'!$A$4:$CN$60,AO$100,FALSE),)</f>
        <v>4</v>
      </c>
      <c r="AP17" s="12">
        <f>IFERROR(VLOOKUP($A17,'All Running Order'!$A$4:$CN$60,AP$100,FALSE),)</f>
        <v>3</v>
      </c>
      <c r="AQ17" s="12">
        <f>IFERROR(VLOOKUP($A17,'All Running Order'!$A$4:$CN$60,AQ$100,FALSE),)</f>
        <v>0</v>
      </c>
      <c r="AR17" s="12">
        <f>IFERROR(VLOOKUP($A17,'All Running Order'!$A$4:$CN$60,AR$100,FALSE),)</f>
        <v>4</v>
      </c>
      <c r="AS17" s="12">
        <f>IFERROR(VLOOKUP($A17,'All Running Order'!$A$4:$CN$60,AS$100,FALSE),)</f>
        <v>4</v>
      </c>
      <c r="AT17" s="12">
        <f>IFERROR(VLOOKUP($A17,'All Running Order'!$A$4:$CN$60,AT$100,FALSE),)</f>
        <v>0</v>
      </c>
      <c r="AU17" s="12">
        <f>IFERROR(VLOOKUP($A17,'All Running Order'!$A$4:$CN$60,AU$100,FALSE),)</f>
        <v>0</v>
      </c>
      <c r="AV17" s="12">
        <f>IFERROR(VLOOKUP($A17,'All Running Order'!$A$4:$CN$60,AV$100,FALSE),)</f>
        <v>20</v>
      </c>
      <c r="AW17" s="12">
        <f>IFERROR(VLOOKUP($A17,'All Running Order'!$A$4:$CN$60,AW$100,FALSE),)</f>
        <v>79</v>
      </c>
      <c r="AX17" s="12">
        <f>IFERROR(VLOOKUP($A17,'All Running Order'!$A$4:$CN$60,AX$100,FALSE),)</f>
        <v>0</v>
      </c>
      <c r="AY17" s="12">
        <f>IFERROR(VLOOKUP($A17,'All Running Order'!$A$4:$CN$60,AY$100,FALSE),)</f>
        <v>0</v>
      </c>
      <c r="AZ17" s="12">
        <f>IFERROR(VLOOKUP($A17,'All Running Order'!$A$4:$CN$60,AZ$100,FALSE),)</f>
        <v>0</v>
      </c>
      <c r="BA17" s="12">
        <f>IFERROR(VLOOKUP($A17,'All Running Order'!$A$4:$CN$60,BA$100,FALSE),)</f>
        <v>0</v>
      </c>
      <c r="BB17" s="12">
        <f>IFERROR(VLOOKUP($A17,'All Running Order'!$A$4:$CN$60,BB$100,FALSE),)</f>
        <v>0</v>
      </c>
      <c r="BC17" s="12">
        <f>IFERROR(VLOOKUP($A17,'All Running Order'!$A$4:$CN$60,BC$100,FALSE),)</f>
        <v>0</v>
      </c>
      <c r="BD17" s="12">
        <f>IFERROR(VLOOKUP($A17,'All Running Order'!$A$4:$CN$60,BD$100,FALSE),)</f>
        <v>0</v>
      </c>
      <c r="BE17" s="12">
        <f>IFERROR(VLOOKUP($A17,'All Running Order'!$A$4:$CN$60,BE$100,FALSE),)</f>
        <v>0</v>
      </c>
      <c r="BF17" s="12">
        <f>IFERROR(VLOOKUP($A17,'All Running Order'!$A$4:$CN$60,BF$100,FALSE),)</f>
        <v>0</v>
      </c>
      <c r="BG17" s="12">
        <f>IFERROR(VLOOKUP($A17,'All Running Order'!$A$4:$CN$60,BG$100,FALSE),)</f>
        <v>0</v>
      </c>
      <c r="BH17" s="12">
        <f>IFERROR(VLOOKUP($A17,'All Running Order'!$A$4:$CN$60,BH$100,FALSE),)</f>
        <v>0</v>
      </c>
      <c r="BI17" s="12">
        <f>IFERROR(VLOOKUP($A17,'All Running Order'!$A$4:$CN$60,BI$100,FALSE),)</f>
        <v>79</v>
      </c>
      <c r="BJ17" s="12">
        <f>IFERROR(VLOOKUP($A17,'All Running Order'!$A$4:$CN$60,BJ$100,FALSE),)</f>
        <v>13</v>
      </c>
      <c r="BK17" s="12">
        <f>IFERROR(VLOOKUP($A17,'All Running Order'!$A$4:$CN$60,BK$100,FALSE),)</f>
        <v>14</v>
      </c>
      <c r="BL17" s="12">
        <f>IFERROR(VLOOKUP($A17,'All Running Order'!$A$4:$CN$60,BL$100,FALSE),)</f>
        <v>14</v>
      </c>
      <c r="BM17" s="12">
        <f>IFERROR(VLOOKUP($A17,'All Running Order'!$A$4:$CN$60,BM$100,FALSE),)</f>
        <v>14</v>
      </c>
      <c r="BN17" s="12">
        <f>IFERROR(VLOOKUP($A17,'All Running Order'!$A$4:$CN$60,BN$100,FALSE),)</f>
        <v>12</v>
      </c>
      <c r="BO17" s="12">
        <f>IFERROR(VLOOKUP($A17,'All Running Order'!$A$4:$CN$60,BO$100,FALSE),)</f>
        <v>14</v>
      </c>
      <c r="BP17" s="12">
        <f>IFERROR(VLOOKUP($A17,'All Running Order'!$A$4:$CN$60,BP$100,FALSE),)</f>
        <v>14</v>
      </c>
      <c r="BQ17" s="12">
        <f>IFERROR(VLOOKUP($A17,'All Running Order'!$A$4:$CN$60,BQ$100,FALSE),)</f>
        <v>14</v>
      </c>
      <c r="BR17" s="12">
        <f>IFERROR(VLOOKUP($A17,'All Running Order'!$A$4:$CN$60,BR$100,FALSE),)</f>
        <v>14</v>
      </c>
      <c r="BS17" s="12">
        <f>IFERROR(VLOOKUP($A17,'All Running Order'!$A$4:$CN$60,BS$100,FALSE),)</f>
        <v>12</v>
      </c>
      <c r="BT17" s="12" t="str">
        <f>IFERROR(VLOOKUP($A17,'All Running Order'!$A$4:$CN$60,BT$100,FALSE),)</f>
        <v>-</v>
      </c>
      <c r="BU17" s="12" t="str">
        <f>IFERROR(VLOOKUP($A17,'All Running Order'!$A$4:$CN$60,BU$100,FALSE),)</f>
        <v/>
      </c>
      <c r="BV17" s="12">
        <f>IFERROR(VLOOKUP($A17,'All Running Order'!$A$4:$CN$60,BV$100,FALSE),)</f>
        <v>14</v>
      </c>
      <c r="BW17" s="12">
        <f>IFERROR(VLOOKUP($A17,'All Running Order'!$A$4:$CN$60,BW$100,FALSE),)</f>
        <v>4</v>
      </c>
      <c r="BX17" s="12" t="str">
        <f>IFERROR(VLOOKUP($A17,'All Running Order'!$A$4:$CN$60,BX$100,FALSE),)</f>
        <v>-</v>
      </c>
      <c r="BY17" s="12" t="str">
        <f>IFERROR(VLOOKUP($A17,'All Running Order'!$A$4:$CN$60,BY$100,FALSE),)</f>
        <v/>
      </c>
      <c r="BZ17" s="12" t="str">
        <f>IFERROR(VLOOKUP($A17,'All Running Order'!$A$4:$CN$60,BZ$100,FALSE),)</f>
        <v>-</v>
      </c>
      <c r="CA17" s="12" t="str">
        <f>IFERROR(VLOOKUP($A17,'All Running Order'!$A$4:$CN$60,CA$100,FALSE),)</f>
        <v/>
      </c>
      <c r="CB17" s="12" t="str">
        <f>IFERROR(VLOOKUP($A17,'All Running Order'!$A$4:$CN$60,CB$100,FALSE),)</f>
        <v>-</v>
      </c>
      <c r="CC17" s="12" t="str">
        <f>IFERROR(VLOOKUP($A17,'All Running Order'!$A$4:$CN$60,CC$100,FALSE),)</f>
        <v/>
      </c>
      <c r="CD17" s="12" t="str">
        <f>IFERROR(VLOOKUP($A17,'All Running Order'!$A$4:$CN$60,CD$100,FALSE),)</f>
        <v>-</v>
      </c>
      <c r="CE17" s="12" t="str">
        <f>IFERROR(VLOOKUP($A17,'All Running Order'!$A$4:$CN$60,CE$100,FALSE),)</f>
        <v/>
      </c>
      <c r="CF17" s="12" t="str">
        <f>IFERROR(VLOOKUP($A17,'All Running Order'!$A$4:$CN$60,CF$100,FALSE),)</f>
        <v>-</v>
      </c>
      <c r="CG17" s="12" t="str">
        <f>IFERROR(VLOOKUP($A17,'All Running Order'!$A$4:$CN$60,CG$100,FALSE),)</f>
        <v/>
      </c>
      <c r="CH17" s="12" t="str">
        <f>IFERROR(VLOOKUP($A17,'All Running Order'!$A$4:$CN$60,CH$100,FALSE),)</f>
        <v>-</v>
      </c>
      <c r="CI17" s="12" t="str">
        <f>IFERROR(VLOOKUP($A17,'All Running Order'!$A$4:$CN$60,CI$100,FALSE),)</f>
        <v xml:space="preserve"> </v>
      </c>
      <c r="CJ17" s="12" t="str">
        <f>IFERROR(VLOOKUP($A17,'All Running Order'!$A$4:$CN$60,CJ$100,FALSE),)</f>
        <v>-</v>
      </c>
      <c r="CK17" s="12" t="str">
        <f>IFERROR(VLOOKUP($A17,'All Running Order'!$A$4:$CN$60,CK$100,FALSE),)</f>
        <v xml:space="preserve"> </v>
      </c>
      <c r="CL17" s="12" t="str">
        <f>IFERROR(VLOOKUP($A17,'All Running Order'!$A$4:$CN$60,CL$100,FALSE),)</f>
        <v>4</v>
      </c>
      <c r="CM17" s="12" t="str">
        <f>IFERROR(VLOOKUP($A17,'All Running Order'!$A$4:$CN$60,CM$100,FALSE),)</f>
        <v xml:space="preserve"> </v>
      </c>
      <c r="CN17" s="12" t="str">
        <f>IFERROR(VLOOKUP($A17,'All Running Order'!$A$4:$CN$60,CN$100,FALSE),)</f>
        <v xml:space="preserve"> </v>
      </c>
    </row>
    <row r="18" spans="1:92" x14ac:dyDescent="0.2">
      <c r="A18" s="3">
        <v>15</v>
      </c>
      <c r="B18" s="12">
        <f>IFERROR(VLOOKUP($A18,'All Running Order'!$A$4:$CN$60,B$100,FALSE),)</f>
        <v>34</v>
      </c>
      <c r="C18" s="21" t="str">
        <f>IFERROR(VLOOKUP($A18,'All Running Order'!$A$4:$CN$60,C$100,FALSE),)</f>
        <v>Mike Readings</v>
      </c>
      <c r="D18" s="21">
        <f>IFERROR(VLOOKUP($A18,'All Running Order'!$A$4:$CN$60,D$100,FALSE),)</f>
        <v>0</v>
      </c>
      <c r="E18" s="21" t="str">
        <f>IFERROR(VLOOKUP($A18,'All Running Order'!$A$4:$CN$60,E$100,FALSE),)</f>
        <v>Sherpa</v>
      </c>
      <c r="F18" s="12">
        <f>IFERROR(VLOOKUP($A18,'All Running Order'!$A$4:$CN$60,F$100,FALSE),)</f>
        <v>1540</v>
      </c>
      <c r="G18" s="12" t="str">
        <f>IFERROR(VLOOKUP($A18,'All Running Order'!$A$4:$CN$60,G$100,FALSE),)</f>
        <v>IRS</v>
      </c>
      <c r="H18" s="12">
        <f>IFERROR(VLOOKUP($A18,'All Running Order'!$A$4:$CN$60,H$100,FALSE),)</f>
        <v>0</v>
      </c>
      <c r="I18" s="12">
        <f>IFERROR(VLOOKUP($A18,'All Running Order'!$A$4:$CN$60,I$100,FALSE),)</f>
        <v>0</v>
      </c>
      <c r="J18" s="12">
        <f>IFERROR(VLOOKUP($A18,'All Running Order'!$A$4:$CN$60,J$100,FALSE),)</f>
        <v>0</v>
      </c>
      <c r="K18" s="12">
        <f>IFERROR(VLOOKUP($A18,'All Running Order'!$A$4:$CN$60,K$100,FALSE),)</f>
        <v>0</v>
      </c>
      <c r="L18" s="12">
        <f>IFERROR(VLOOKUP($A18,'All Running Order'!$A$4:$CN$60,L$100,FALSE),)</f>
        <v>0</v>
      </c>
      <c r="M18" s="12" t="str">
        <f>IFERROR(VLOOKUP($A18,'All Running Order'!$A$4:$CN$60,M$100,FALSE),)</f>
        <v>National</v>
      </c>
      <c r="N18" s="12" t="str">
        <f>IFERROR(VLOOKUP($A18,'All Running Order'!$A$4:$CN$60,N$100,FALSE),)</f>
        <v>Blue</v>
      </c>
      <c r="O18" s="12">
        <f>IFERROR(VLOOKUP($A18,'All Running Order'!$A$4:$CN$60,O$100,FALSE),)</f>
        <v>1</v>
      </c>
      <c r="P18" s="12">
        <f>IFERROR(VLOOKUP($A18,'All Running Order'!$A$4:$CN$60,P$100,FALSE),)</f>
        <v>6</v>
      </c>
      <c r="Q18" s="12">
        <f>IFERROR(VLOOKUP($A18,'All Running Order'!$A$4:$CN$60,Q$100,FALSE),)</f>
        <v>6</v>
      </c>
      <c r="R18" s="12">
        <f>IFERROR(VLOOKUP($A18,'All Running Order'!$A$4:$CN$60,R$100,FALSE),)</f>
        <v>0</v>
      </c>
      <c r="S18" s="12">
        <f>IFERROR(VLOOKUP($A18,'All Running Order'!$A$4:$CN$60,S$100,FALSE),)</f>
        <v>3</v>
      </c>
      <c r="T18" s="12">
        <f>IFERROR(VLOOKUP($A18,'All Running Order'!$A$4:$CN$60,T$100,FALSE),)</f>
        <v>4</v>
      </c>
      <c r="U18" s="12">
        <f>IFERROR(VLOOKUP($A18,'All Running Order'!$A$4:$CN$60,U$100,FALSE),)</f>
        <v>4</v>
      </c>
      <c r="V18" s="12">
        <f>IFERROR(VLOOKUP($A18,'All Running Order'!$A$4:$CN$60,V$100,FALSE),)</f>
        <v>7</v>
      </c>
      <c r="W18" s="12">
        <f>IFERROR(VLOOKUP($A18,'All Running Order'!$A$4:$CN$60,W$100,FALSE),)</f>
        <v>0</v>
      </c>
      <c r="X18" s="12">
        <f>IFERROR(VLOOKUP($A18,'All Running Order'!$A$4:$CN$60,X$100,FALSE),)</f>
        <v>0</v>
      </c>
      <c r="Y18" s="12">
        <f>IFERROR(VLOOKUP($A18,'All Running Order'!$A$4:$CN$60,Y$100,FALSE),)</f>
        <v>31</v>
      </c>
      <c r="Z18" s="12">
        <f>IFERROR(VLOOKUP($A18,'All Running Order'!$A$4:$CN$60,Z$100,FALSE),)</f>
        <v>5</v>
      </c>
      <c r="AA18" s="12">
        <f>IFERROR(VLOOKUP($A18,'All Running Order'!$A$4:$CN$60,AA$100,FALSE),)</f>
        <v>4</v>
      </c>
      <c r="AB18" s="12">
        <f>IFERROR(VLOOKUP($A18,'All Running Order'!$A$4:$CN$60,AB$100,FALSE),)</f>
        <v>0</v>
      </c>
      <c r="AC18" s="12">
        <f>IFERROR(VLOOKUP($A18,'All Running Order'!$A$4:$CN$60,AC$100,FALSE),)</f>
        <v>5</v>
      </c>
      <c r="AD18" s="12">
        <f>IFERROR(VLOOKUP($A18,'All Running Order'!$A$4:$CN$60,AD$100,FALSE),)</f>
        <v>3</v>
      </c>
      <c r="AE18" s="12">
        <f>IFERROR(VLOOKUP($A18,'All Running Order'!$A$4:$CN$60,AE$100,FALSE),)</f>
        <v>5</v>
      </c>
      <c r="AF18" s="12">
        <f>IFERROR(VLOOKUP($A18,'All Running Order'!$A$4:$CN$60,AF$100,FALSE),)</f>
        <v>4</v>
      </c>
      <c r="AG18" s="12">
        <f>IFERROR(VLOOKUP($A18,'All Running Order'!$A$4:$CN$60,AG$100,FALSE),)</f>
        <v>3</v>
      </c>
      <c r="AH18" s="12">
        <f>IFERROR(VLOOKUP($A18,'All Running Order'!$A$4:$CN$60,AH$100,FALSE),)</f>
        <v>0</v>
      </c>
      <c r="AI18" s="12">
        <f>IFERROR(VLOOKUP($A18,'All Running Order'!$A$4:$CN$60,AI$100,FALSE),)</f>
        <v>0</v>
      </c>
      <c r="AJ18" s="12">
        <f>IFERROR(VLOOKUP($A18,'All Running Order'!$A$4:$CN$60,AJ$100,FALSE),)</f>
        <v>29</v>
      </c>
      <c r="AK18" s="12">
        <f>IFERROR(VLOOKUP($A18,'All Running Order'!$A$4:$CN$60,AK$100,FALSE),)</f>
        <v>60</v>
      </c>
      <c r="AL18" s="12">
        <f>IFERROR(VLOOKUP($A18,'All Running Order'!$A$4:$CN$60,AL$100,FALSE),)</f>
        <v>0</v>
      </c>
      <c r="AM18" s="12">
        <f>IFERROR(VLOOKUP($A18,'All Running Order'!$A$4:$CN$60,AM$100,FALSE),)</f>
        <v>1</v>
      </c>
      <c r="AN18" s="12">
        <f>IFERROR(VLOOKUP($A18,'All Running Order'!$A$4:$CN$60,AN$100,FALSE),)</f>
        <v>3</v>
      </c>
      <c r="AO18" s="12">
        <f>IFERROR(VLOOKUP($A18,'All Running Order'!$A$4:$CN$60,AO$100,FALSE),)</f>
        <v>5</v>
      </c>
      <c r="AP18" s="12">
        <f>IFERROR(VLOOKUP($A18,'All Running Order'!$A$4:$CN$60,AP$100,FALSE),)</f>
        <v>3</v>
      </c>
      <c r="AQ18" s="12">
        <f>IFERROR(VLOOKUP($A18,'All Running Order'!$A$4:$CN$60,AQ$100,FALSE),)</f>
        <v>4</v>
      </c>
      <c r="AR18" s="12">
        <f>IFERROR(VLOOKUP($A18,'All Running Order'!$A$4:$CN$60,AR$100,FALSE),)</f>
        <v>4</v>
      </c>
      <c r="AS18" s="12">
        <f>IFERROR(VLOOKUP($A18,'All Running Order'!$A$4:$CN$60,AS$100,FALSE),)</f>
        <v>3</v>
      </c>
      <c r="AT18" s="12">
        <f>IFERROR(VLOOKUP($A18,'All Running Order'!$A$4:$CN$60,AT$100,FALSE),)</f>
        <v>0</v>
      </c>
      <c r="AU18" s="12">
        <f>IFERROR(VLOOKUP($A18,'All Running Order'!$A$4:$CN$60,AU$100,FALSE),)</f>
        <v>0</v>
      </c>
      <c r="AV18" s="12">
        <f>IFERROR(VLOOKUP($A18,'All Running Order'!$A$4:$CN$60,AV$100,FALSE),)</f>
        <v>23</v>
      </c>
      <c r="AW18" s="12">
        <f>IFERROR(VLOOKUP($A18,'All Running Order'!$A$4:$CN$60,AW$100,FALSE),)</f>
        <v>83</v>
      </c>
      <c r="AX18" s="12">
        <f>IFERROR(VLOOKUP($A18,'All Running Order'!$A$4:$CN$60,AX$100,FALSE),)</f>
        <v>0</v>
      </c>
      <c r="AY18" s="12">
        <f>IFERROR(VLOOKUP($A18,'All Running Order'!$A$4:$CN$60,AY$100,FALSE),)</f>
        <v>0</v>
      </c>
      <c r="AZ18" s="12">
        <f>IFERROR(VLOOKUP($A18,'All Running Order'!$A$4:$CN$60,AZ$100,FALSE),)</f>
        <v>0</v>
      </c>
      <c r="BA18" s="12">
        <f>IFERROR(VLOOKUP($A18,'All Running Order'!$A$4:$CN$60,BA$100,FALSE),)</f>
        <v>0</v>
      </c>
      <c r="BB18" s="12">
        <f>IFERROR(VLOOKUP($A18,'All Running Order'!$A$4:$CN$60,BB$100,FALSE),)</f>
        <v>0</v>
      </c>
      <c r="BC18" s="12">
        <f>IFERROR(VLOOKUP($A18,'All Running Order'!$A$4:$CN$60,BC$100,FALSE),)</f>
        <v>0</v>
      </c>
      <c r="BD18" s="12">
        <f>IFERROR(VLOOKUP($A18,'All Running Order'!$A$4:$CN$60,BD$100,FALSE),)</f>
        <v>0</v>
      </c>
      <c r="BE18" s="12">
        <f>IFERROR(VLOOKUP($A18,'All Running Order'!$A$4:$CN$60,BE$100,FALSE),)</f>
        <v>0</v>
      </c>
      <c r="BF18" s="12">
        <f>IFERROR(VLOOKUP($A18,'All Running Order'!$A$4:$CN$60,BF$100,FALSE),)</f>
        <v>0</v>
      </c>
      <c r="BG18" s="12">
        <f>IFERROR(VLOOKUP($A18,'All Running Order'!$A$4:$CN$60,BG$100,FALSE),)</f>
        <v>0</v>
      </c>
      <c r="BH18" s="12">
        <f>IFERROR(VLOOKUP($A18,'All Running Order'!$A$4:$CN$60,BH$100,FALSE),)</f>
        <v>0</v>
      </c>
      <c r="BI18" s="12">
        <f>IFERROR(VLOOKUP($A18,'All Running Order'!$A$4:$CN$60,BI$100,FALSE),)</f>
        <v>83</v>
      </c>
      <c r="BJ18" s="12">
        <f>IFERROR(VLOOKUP($A18,'All Running Order'!$A$4:$CN$60,BJ$100,FALSE),)</f>
        <v>12</v>
      </c>
      <c r="BK18" s="12">
        <f>IFERROR(VLOOKUP($A18,'All Running Order'!$A$4:$CN$60,BK$100,FALSE),)</f>
        <v>15</v>
      </c>
      <c r="BL18" s="12">
        <f>IFERROR(VLOOKUP($A18,'All Running Order'!$A$4:$CN$60,BL$100,FALSE),)</f>
        <v>15</v>
      </c>
      <c r="BM18" s="12">
        <f>IFERROR(VLOOKUP($A18,'All Running Order'!$A$4:$CN$60,BM$100,FALSE),)</f>
        <v>15</v>
      </c>
      <c r="BN18" s="12">
        <f>IFERROR(VLOOKUP($A18,'All Running Order'!$A$4:$CN$60,BN$100,FALSE),)</f>
        <v>12</v>
      </c>
      <c r="BO18" s="12">
        <f>IFERROR(VLOOKUP($A18,'All Running Order'!$A$4:$CN$60,BO$100,FALSE),)</f>
        <v>15</v>
      </c>
      <c r="BP18" s="12">
        <f>IFERROR(VLOOKUP($A18,'All Running Order'!$A$4:$CN$60,BP$100,FALSE),)</f>
        <v>15</v>
      </c>
      <c r="BQ18" s="12">
        <f>IFERROR(VLOOKUP($A18,'All Running Order'!$A$4:$CN$60,BQ$100,FALSE),)</f>
        <v>15</v>
      </c>
      <c r="BR18" s="12">
        <f>IFERROR(VLOOKUP($A18,'All Running Order'!$A$4:$CN$60,BR$100,FALSE),)</f>
        <v>15</v>
      </c>
      <c r="BS18" s="12">
        <f>IFERROR(VLOOKUP($A18,'All Running Order'!$A$4:$CN$60,BS$100,FALSE),)</f>
        <v>13</v>
      </c>
      <c r="BT18" s="12" t="str">
        <f>IFERROR(VLOOKUP($A18,'All Running Order'!$A$4:$CN$60,BT$100,FALSE),)</f>
        <v>-</v>
      </c>
      <c r="BU18" s="12" t="str">
        <f>IFERROR(VLOOKUP($A18,'All Running Order'!$A$4:$CN$60,BU$100,FALSE),)</f>
        <v/>
      </c>
      <c r="BV18" s="12">
        <f>IFERROR(VLOOKUP($A18,'All Running Order'!$A$4:$CN$60,BV$100,FALSE),)</f>
        <v>15</v>
      </c>
      <c r="BW18" s="12">
        <f>IFERROR(VLOOKUP($A18,'All Running Order'!$A$4:$CN$60,BW$100,FALSE),)</f>
        <v>5</v>
      </c>
      <c r="BX18" s="12" t="str">
        <f>IFERROR(VLOOKUP($A18,'All Running Order'!$A$4:$CN$60,BX$100,FALSE),)</f>
        <v>-</v>
      </c>
      <c r="BY18" s="12" t="str">
        <f>IFERROR(VLOOKUP($A18,'All Running Order'!$A$4:$CN$60,BY$100,FALSE),)</f>
        <v/>
      </c>
      <c r="BZ18" s="12" t="str">
        <f>IFERROR(VLOOKUP($A18,'All Running Order'!$A$4:$CN$60,BZ$100,FALSE),)</f>
        <v>-</v>
      </c>
      <c r="CA18" s="12" t="str">
        <f>IFERROR(VLOOKUP($A18,'All Running Order'!$A$4:$CN$60,CA$100,FALSE),)</f>
        <v/>
      </c>
      <c r="CB18" s="12" t="str">
        <f>IFERROR(VLOOKUP($A18,'All Running Order'!$A$4:$CN$60,CB$100,FALSE),)</f>
        <v>-</v>
      </c>
      <c r="CC18" s="12" t="str">
        <f>IFERROR(VLOOKUP($A18,'All Running Order'!$A$4:$CN$60,CC$100,FALSE),)</f>
        <v/>
      </c>
      <c r="CD18" s="12" t="str">
        <f>IFERROR(VLOOKUP($A18,'All Running Order'!$A$4:$CN$60,CD$100,FALSE),)</f>
        <v>-</v>
      </c>
      <c r="CE18" s="12" t="str">
        <f>IFERROR(VLOOKUP($A18,'All Running Order'!$A$4:$CN$60,CE$100,FALSE),)</f>
        <v/>
      </c>
      <c r="CF18" s="12" t="str">
        <f>IFERROR(VLOOKUP($A18,'All Running Order'!$A$4:$CN$60,CF$100,FALSE),)</f>
        <v>-</v>
      </c>
      <c r="CG18" s="12" t="str">
        <f>IFERROR(VLOOKUP($A18,'All Running Order'!$A$4:$CN$60,CG$100,FALSE),)</f>
        <v/>
      </c>
      <c r="CH18" s="12" t="str">
        <f>IFERROR(VLOOKUP($A18,'All Running Order'!$A$4:$CN$60,CH$100,FALSE),)</f>
        <v>-</v>
      </c>
      <c r="CI18" s="12" t="str">
        <f>IFERROR(VLOOKUP($A18,'All Running Order'!$A$4:$CN$60,CI$100,FALSE),)</f>
        <v xml:space="preserve"> </v>
      </c>
      <c r="CJ18" s="12" t="str">
        <f>IFERROR(VLOOKUP($A18,'All Running Order'!$A$4:$CN$60,CJ$100,FALSE),)</f>
        <v>-</v>
      </c>
      <c r="CK18" s="12" t="str">
        <f>IFERROR(VLOOKUP($A18,'All Running Order'!$A$4:$CN$60,CK$100,FALSE),)</f>
        <v xml:space="preserve"> </v>
      </c>
      <c r="CL18" s="12" t="str">
        <f>IFERROR(VLOOKUP($A18,'All Running Order'!$A$4:$CN$60,CL$100,FALSE),)</f>
        <v>5</v>
      </c>
      <c r="CM18" s="12" t="str">
        <f>IFERROR(VLOOKUP($A18,'All Running Order'!$A$4:$CN$60,CM$100,FALSE),)</f>
        <v xml:space="preserve"> </v>
      </c>
      <c r="CN18" s="12" t="str">
        <f>IFERROR(VLOOKUP($A18,'All Running Order'!$A$4:$CN$60,CN$100,FALSE),)</f>
        <v xml:space="preserve"> </v>
      </c>
    </row>
    <row r="19" spans="1:92" x14ac:dyDescent="0.2">
      <c r="A19" s="3">
        <v>16</v>
      </c>
      <c r="B19" s="12">
        <f>IFERROR(VLOOKUP($A19,'All Running Order'!$A$4:$CN$60,B$100,FALSE),)</f>
        <v>11</v>
      </c>
      <c r="C19" s="21" t="str">
        <f>IFERROR(VLOOKUP($A19,'All Running Order'!$A$4:$CN$60,C$100,FALSE),)</f>
        <v>Colin Flashman</v>
      </c>
      <c r="D19" s="21">
        <f>IFERROR(VLOOKUP($A19,'All Running Order'!$A$4:$CN$60,D$100,FALSE),)</f>
        <v>0</v>
      </c>
      <c r="E19" s="21" t="str">
        <f>IFERROR(VLOOKUP($A19,'All Running Order'!$A$4:$CN$60,E$100,FALSE),)</f>
        <v>MSR</v>
      </c>
      <c r="F19" s="12">
        <f>IFERROR(VLOOKUP($A19,'All Running Order'!$A$4:$CN$60,F$100,FALSE),)</f>
        <v>1600</v>
      </c>
      <c r="G19" s="12" t="str">
        <f>IFERROR(VLOOKUP($A19,'All Running Order'!$A$4:$CN$60,G$100,FALSE),)</f>
        <v>IRS</v>
      </c>
      <c r="H19" s="12">
        <f>IFERROR(VLOOKUP($A19,'All Running Order'!$A$4:$CN$60,H$100,FALSE),)</f>
        <v>0</v>
      </c>
      <c r="I19" s="12">
        <f>IFERROR(VLOOKUP($A19,'All Running Order'!$A$4:$CN$60,I$100,FALSE),)</f>
        <v>0</v>
      </c>
      <c r="J19" s="12">
        <f>IFERROR(VLOOKUP($A19,'All Running Order'!$A$4:$CN$60,J$100,FALSE),)</f>
        <v>0</v>
      </c>
      <c r="K19" s="12">
        <f>IFERROR(VLOOKUP($A19,'All Running Order'!$A$4:$CN$60,K$100,FALSE),)</f>
        <v>0</v>
      </c>
      <c r="L19" s="12">
        <f>IFERROR(VLOOKUP($A19,'All Running Order'!$A$4:$CN$60,L$100,FALSE),)</f>
        <v>0</v>
      </c>
      <c r="M19" s="12" t="str">
        <f>IFERROR(VLOOKUP($A19,'All Running Order'!$A$4:$CN$60,M$100,FALSE),)</f>
        <v>National</v>
      </c>
      <c r="N19" s="12" t="str">
        <f>IFERROR(VLOOKUP($A19,'All Running Order'!$A$4:$CN$60,N$100,FALSE),)</f>
        <v>Blue</v>
      </c>
      <c r="O19" s="12">
        <f>IFERROR(VLOOKUP($A19,'All Running Order'!$A$4:$CN$60,O$100,FALSE),)</f>
        <v>4</v>
      </c>
      <c r="P19" s="12">
        <f>IFERROR(VLOOKUP($A19,'All Running Order'!$A$4:$CN$60,P$100,FALSE),)</f>
        <v>8</v>
      </c>
      <c r="Q19" s="12">
        <f>IFERROR(VLOOKUP($A19,'All Running Order'!$A$4:$CN$60,Q$100,FALSE),)</f>
        <v>6</v>
      </c>
      <c r="R19" s="12">
        <f>IFERROR(VLOOKUP($A19,'All Running Order'!$A$4:$CN$60,R$100,FALSE),)</f>
        <v>3</v>
      </c>
      <c r="S19" s="12">
        <f>IFERROR(VLOOKUP($A19,'All Running Order'!$A$4:$CN$60,S$100,FALSE),)</f>
        <v>4</v>
      </c>
      <c r="T19" s="12">
        <f>IFERROR(VLOOKUP($A19,'All Running Order'!$A$4:$CN$60,T$100,FALSE),)</f>
        <v>6</v>
      </c>
      <c r="U19" s="12">
        <f>IFERROR(VLOOKUP($A19,'All Running Order'!$A$4:$CN$60,U$100,FALSE),)</f>
        <v>0</v>
      </c>
      <c r="V19" s="12">
        <f>IFERROR(VLOOKUP($A19,'All Running Order'!$A$4:$CN$60,V$100,FALSE),)</f>
        <v>3</v>
      </c>
      <c r="W19" s="12">
        <f>IFERROR(VLOOKUP($A19,'All Running Order'!$A$4:$CN$60,W$100,FALSE),)</f>
        <v>0</v>
      </c>
      <c r="X19" s="12">
        <f>IFERROR(VLOOKUP($A19,'All Running Order'!$A$4:$CN$60,X$100,FALSE),)</f>
        <v>0</v>
      </c>
      <c r="Y19" s="12">
        <f>IFERROR(VLOOKUP($A19,'All Running Order'!$A$4:$CN$60,Y$100,FALSE),)</f>
        <v>34</v>
      </c>
      <c r="Z19" s="12">
        <f>IFERROR(VLOOKUP($A19,'All Running Order'!$A$4:$CN$60,Z$100,FALSE),)</f>
        <v>6</v>
      </c>
      <c r="AA19" s="12">
        <f>IFERROR(VLOOKUP($A19,'All Running Order'!$A$4:$CN$60,AA$100,FALSE),)</f>
        <v>4</v>
      </c>
      <c r="AB19" s="12">
        <f>IFERROR(VLOOKUP($A19,'All Running Order'!$A$4:$CN$60,AB$100,FALSE),)</f>
        <v>2</v>
      </c>
      <c r="AC19" s="12">
        <f>IFERROR(VLOOKUP($A19,'All Running Order'!$A$4:$CN$60,AC$100,FALSE),)</f>
        <v>5</v>
      </c>
      <c r="AD19" s="12">
        <f>IFERROR(VLOOKUP($A19,'All Running Order'!$A$4:$CN$60,AD$100,FALSE),)</f>
        <v>3</v>
      </c>
      <c r="AE19" s="12">
        <f>IFERROR(VLOOKUP($A19,'All Running Order'!$A$4:$CN$60,AE$100,FALSE),)</f>
        <v>2</v>
      </c>
      <c r="AF19" s="12">
        <f>IFERROR(VLOOKUP($A19,'All Running Order'!$A$4:$CN$60,AF$100,FALSE),)</f>
        <v>4</v>
      </c>
      <c r="AG19" s="12">
        <f>IFERROR(VLOOKUP($A19,'All Running Order'!$A$4:$CN$60,AG$100,FALSE),)</f>
        <v>4</v>
      </c>
      <c r="AH19" s="12">
        <f>IFERROR(VLOOKUP($A19,'All Running Order'!$A$4:$CN$60,AH$100,FALSE),)</f>
        <v>0</v>
      </c>
      <c r="AI19" s="12">
        <f>IFERROR(VLOOKUP($A19,'All Running Order'!$A$4:$CN$60,AI$100,FALSE),)</f>
        <v>0</v>
      </c>
      <c r="AJ19" s="12">
        <f>IFERROR(VLOOKUP($A19,'All Running Order'!$A$4:$CN$60,AJ$100,FALSE),)</f>
        <v>30</v>
      </c>
      <c r="AK19" s="12">
        <f>IFERROR(VLOOKUP($A19,'All Running Order'!$A$4:$CN$60,AK$100,FALSE),)</f>
        <v>64</v>
      </c>
      <c r="AL19" s="12">
        <f>IFERROR(VLOOKUP($A19,'All Running Order'!$A$4:$CN$60,AL$100,FALSE),)</f>
        <v>7</v>
      </c>
      <c r="AM19" s="12">
        <f>IFERROR(VLOOKUP($A19,'All Running Order'!$A$4:$CN$60,AM$100,FALSE),)</f>
        <v>4</v>
      </c>
      <c r="AN19" s="12">
        <f>IFERROR(VLOOKUP($A19,'All Running Order'!$A$4:$CN$60,AN$100,FALSE),)</f>
        <v>3</v>
      </c>
      <c r="AO19" s="12">
        <f>IFERROR(VLOOKUP($A19,'All Running Order'!$A$4:$CN$60,AO$100,FALSE),)</f>
        <v>1</v>
      </c>
      <c r="AP19" s="12">
        <f>IFERROR(VLOOKUP($A19,'All Running Order'!$A$4:$CN$60,AP$100,FALSE),)</f>
        <v>3</v>
      </c>
      <c r="AQ19" s="12">
        <f>IFERROR(VLOOKUP($A19,'All Running Order'!$A$4:$CN$60,AQ$100,FALSE),)</f>
        <v>3</v>
      </c>
      <c r="AR19" s="12">
        <f>IFERROR(VLOOKUP($A19,'All Running Order'!$A$4:$CN$60,AR$100,FALSE),)</f>
        <v>3</v>
      </c>
      <c r="AS19" s="12">
        <f>IFERROR(VLOOKUP($A19,'All Running Order'!$A$4:$CN$60,AS$100,FALSE),)</f>
        <v>4</v>
      </c>
      <c r="AT19" s="12">
        <f>IFERROR(VLOOKUP($A19,'All Running Order'!$A$4:$CN$60,AT$100,FALSE),)</f>
        <v>0</v>
      </c>
      <c r="AU19" s="12">
        <f>IFERROR(VLOOKUP($A19,'All Running Order'!$A$4:$CN$60,AU$100,FALSE),)</f>
        <v>0</v>
      </c>
      <c r="AV19" s="12">
        <f>IFERROR(VLOOKUP($A19,'All Running Order'!$A$4:$CN$60,AV$100,FALSE),)</f>
        <v>28</v>
      </c>
      <c r="AW19" s="12">
        <f>IFERROR(VLOOKUP($A19,'All Running Order'!$A$4:$CN$60,AW$100,FALSE),)</f>
        <v>92</v>
      </c>
      <c r="AX19" s="12">
        <f>IFERROR(VLOOKUP($A19,'All Running Order'!$A$4:$CN$60,AX$100,FALSE),)</f>
        <v>0</v>
      </c>
      <c r="AY19" s="12">
        <f>IFERROR(VLOOKUP($A19,'All Running Order'!$A$4:$CN$60,AY$100,FALSE),)</f>
        <v>0</v>
      </c>
      <c r="AZ19" s="12">
        <f>IFERROR(VLOOKUP($A19,'All Running Order'!$A$4:$CN$60,AZ$100,FALSE),)</f>
        <v>0</v>
      </c>
      <c r="BA19" s="12">
        <f>IFERROR(VLOOKUP($A19,'All Running Order'!$A$4:$CN$60,BA$100,FALSE),)</f>
        <v>0</v>
      </c>
      <c r="BB19" s="12">
        <f>IFERROR(VLOOKUP($A19,'All Running Order'!$A$4:$CN$60,BB$100,FALSE),)</f>
        <v>0</v>
      </c>
      <c r="BC19" s="12">
        <f>IFERROR(VLOOKUP($A19,'All Running Order'!$A$4:$CN$60,BC$100,FALSE),)</f>
        <v>0</v>
      </c>
      <c r="BD19" s="12">
        <f>IFERROR(VLOOKUP($A19,'All Running Order'!$A$4:$CN$60,BD$100,FALSE),)</f>
        <v>0</v>
      </c>
      <c r="BE19" s="12">
        <f>IFERROR(VLOOKUP($A19,'All Running Order'!$A$4:$CN$60,BE$100,FALSE),)</f>
        <v>0</v>
      </c>
      <c r="BF19" s="12">
        <f>IFERROR(VLOOKUP($A19,'All Running Order'!$A$4:$CN$60,BF$100,FALSE),)</f>
        <v>0</v>
      </c>
      <c r="BG19" s="12">
        <f>IFERROR(VLOOKUP($A19,'All Running Order'!$A$4:$CN$60,BG$100,FALSE),)</f>
        <v>0</v>
      </c>
      <c r="BH19" s="12">
        <f>IFERROR(VLOOKUP($A19,'All Running Order'!$A$4:$CN$60,BH$100,FALSE),)</f>
        <v>0</v>
      </c>
      <c r="BI19" s="12">
        <f>IFERROR(VLOOKUP($A19,'All Running Order'!$A$4:$CN$60,BI$100,FALSE),)</f>
        <v>92</v>
      </c>
      <c r="BJ19" s="12">
        <f>IFERROR(VLOOKUP($A19,'All Running Order'!$A$4:$CN$60,BJ$100,FALSE),)</f>
        <v>16</v>
      </c>
      <c r="BK19" s="12">
        <f>IFERROR(VLOOKUP($A19,'All Running Order'!$A$4:$CN$60,BK$100,FALSE),)</f>
        <v>16</v>
      </c>
      <c r="BL19" s="12">
        <f>IFERROR(VLOOKUP($A19,'All Running Order'!$A$4:$CN$60,BL$100,FALSE),)</f>
        <v>16</v>
      </c>
      <c r="BM19" s="12">
        <f>IFERROR(VLOOKUP($A19,'All Running Order'!$A$4:$CN$60,BM$100,FALSE),)</f>
        <v>16</v>
      </c>
      <c r="BN19" s="12">
        <f>IFERROR(VLOOKUP($A19,'All Running Order'!$A$4:$CN$60,BN$100,FALSE),)</f>
        <v>15</v>
      </c>
      <c r="BO19" s="12">
        <f>IFERROR(VLOOKUP($A19,'All Running Order'!$A$4:$CN$60,BO$100,FALSE),)</f>
        <v>16</v>
      </c>
      <c r="BP19" s="12">
        <f>IFERROR(VLOOKUP($A19,'All Running Order'!$A$4:$CN$60,BP$100,FALSE),)</f>
        <v>16</v>
      </c>
      <c r="BQ19" s="12">
        <f>IFERROR(VLOOKUP($A19,'All Running Order'!$A$4:$CN$60,BQ$100,FALSE),)</f>
        <v>16</v>
      </c>
      <c r="BR19" s="12">
        <f>IFERROR(VLOOKUP($A19,'All Running Order'!$A$4:$CN$60,BR$100,FALSE),)</f>
        <v>16</v>
      </c>
      <c r="BS19" s="12">
        <f>IFERROR(VLOOKUP($A19,'All Running Order'!$A$4:$CN$60,BS$100,FALSE),)</f>
        <v>14</v>
      </c>
      <c r="BT19" s="12" t="str">
        <f>IFERROR(VLOOKUP($A19,'All Running Order'!$A$4:$CN$60,BT$100,FALSE),)</f>
        <v>-</v>
      </c>
      <c r="BU19" s="12" t="str">
        <f>IFERROR(VLOOKUP($A19,'All Running Order'!$A$4:$CN$60,BU$100,FALSE),)</f>
        <v/>
      </c>
      <c r="BV19" s="12">
        <f>IFERROR(VLOOKUP($A19,'All Running Order'!$A$4:$CN$60,BV$100,FALSE),)</f>
        <v>16</v>
      </c>
      <c r="BW19" s="12">
        <f>IFERROR(VLOOKUP($A19,'All Running Order'!$A$4:$CN$60,BW$100,FALSE),)</f>
        <v>6</v>
      </c>
      <c r="BX19" s="12" t="str">
        <f>IFERROR(VLOOKUP($A19,'All Running Order'!$A$4:$CN$60,BX$100,FALSE),)</f>
        <v>-</v>
      </c>
      <c r="BY19" s="12" t="str">
        <f>IFERROR(VLOOKUP($A19,'All Running Order'!$A$4:$CN$60,BY$100,FALSE),)</f>
        <v/>
      </c>
      <c r="BZ19" s="12" t="str">
        <f>IFERROR(VLOOKUP($A19,'All Running Order'!$A$4:$CN$60,BZ$100,FALSE),)</f>
        <v>-</v>
      </c>
      <c r="CA19" s="12" t="str">
        <f>IFERROR(VLOOKUP($A19,'All Running Order'!$A$4:$CN$60,CA$100,FALSE),)</f>
        <v/>
      </c>
      <c r="CB19" s="12" t="str">
        <f>IFERROR(VLOOKUP($A19,'All Running Order'!$A$4:$CN$60,CB$100,FALSE),)</f>
        <v>-</v>
      </c>
      <c r="CC19" s="12" t="str">
        <f>IFERROR(VLOOKUP($A19,'All Running Order'!$A$4:$CN$60,CC$100,FALSE),)</f>
        <v/>
      </c>
      <c r="CD19" s="12" t="str">
        <f>IFERROR(VLOOKUP($A19,'All Running Order'!$A$4:$CN$60,CD$100,FALSE),)</f>
        <v>-</v>
      </c>
      <c r="CE19" s="12" t="str">
        <f>IFERROR(VLOOKUP($A19,'All Running Order'!$A$4:$CN$60,CE$100,FALSE),)</f>
        <v/>
      </c>
      <c r="CF19" s="12" t="str">
        <f>IFERROR(VLOOKUP($A19,'All Running Order'!$A$4:$CN$60,CF$100,FALSE),)</f>
        <v>-</v>
      </c>
      <c r="CG19" s="12" t="str">
        <f>IFERROR(VLOOKUP($A19,'All Running Order'!$A$4:$CN$60,CG$100,FALSE),)</f>
        <v/>
      </c>
      <c r="CH19" s="12" t="str">
        <f>IFERROR(VLOOKUP($A19,'All Running Order'!$A$4:$CN$60,CH$100,FALSE),)</f>
        <v>-</v>
      </c>
      <c r="CI19" s="12" t="str">
        <f>IFERROR(VLOOKUP($A19,'All Running Order'!$A$4:$CN$60,CI$100,FALSE),)</f>
        <v xml:space="preserve"> </v>
      </c>
      <c r="CJ19" s="12" t="str">
        <f>IFERROR(VLOOKUP($A19,'All Running Order'!$A$4:$CN$60,CJ$100,FALSE),)</f>
        <v>-</v>
      </c>
      <c r="CK19" s="12" t="str">
        <f>IFERROR(VLOOKUP($A19,'All Running Order'!$A$4:$CN$60,CK$100,FALSE),)</f>
        <v xml:space="preserve"> </v>
      </c>
      <c r="CL19" s="12" t="str">
        <f>IFERROR(VLOOKUP($A19,'All Running Order'!$A$4:$CN$60,CL$100,FALSE),)</f>
        <v>6</v>
      </c>
      <c r="CM19" s="12" t="str">
        <f>IFERROR(VLOOKUP($A19,'All Running Order'!$A$4:$CN$60,CM$100,FALSE),)</f>
        <v xml:space="preserve"> </v>
      </c>
      <c r="CN19" s="12" t="str">
        <f>IFERROR(VLOOKUP($A19,'All Running Order'!$A$4:$CN$60,CN$100,FALSE),)</f>
        <v xml:space="preserve"> </v>
      </c>
    </row>
    <row r="20" spans="1:92" x14ac:dyDescent="0.2">
      <c r="A20" s="3">
        <v>17</v>
      </c>
      <c r="B20" s="12">
        <f>IFERROR(VLOOKUP($A20,'All Running Order'!$A$4:$CN$60,B$100,FALSE),)</f>
        <v>18</v>
      </c>
      <c r="C20" s="21" t="str">
        <f>IFERROR(VLOOKUP($A20,'All Running Order'!$A$4:$CN$60,C$100,FALSE),)</f>
        <v>Alan Murton</v>
      </c>
      <c r="D20" s="21">
        <f>IFERROR(VLOOKUP($A20,'All Running Order'!$A$4:$CN$60,D$100,FALSE),)</f>
        <v>0</v>
      </c>
      <c r="E20" s="21" t="str">
        <f>IFERROR(VLOOKUP($A20,'All Running Order'!$A$4:$CN$60,E$100,FALSE),)</f>
        <v>BAN</v>
      </c>
      <c r="F20" s="12">
        <f>IFERROR(VLOOKUP($A20,'All Running Order'!$A$4:$CN$60,F$100,FALSE),)</f>
        <v>1600</v>
      </c>
      <c r="G20" s="12" t="str">
        <f>IFERROR(VLOOKUP($A20,'All Running Order'!$A$4:$CN$60,G$100,FALSE),)</f>
        <v>IRS</v>
      </c>
      <c r="H20" s="12">
        <f>IFERROR(VLOOKUP($A20,'All Running Order'!$A$4:$CN$60,H$100,FALSE),)</f>
        <v>0</v>
      </c>
      <c r="I20" s="12">
        <f>IFERROR(VLOOKUP($A20,'All Running Order'!$A$4:$CN$60,I$100,FALSE),)</f>
        <v>0</v>
      </c>
      <c r="J20" s="12">
        <f>IFERROR(VLOOKUP($A20,'All Running Order'!$A$4:$CN$60,J$100,FALSE),)</f>
        <v>0</v>
      </c>
      <c r="K20" s="12">
        <f>IFERROR(VLOOKUP($A20,'All Running Order'!$A$4:$CN$60,K$100,FALSE),)</f>
        <v>0</v>
      </c>
      <c r="L20" s="12">
        <f>IFERROR(VLOOKUP($A20,'All Running Order'!$A$4:$CN$60,L$100,FALSE),)</f>
        <v>0</v>
      </c>
      <c r="M20" s="12" t="str">
        <f>IFERROR(VLOOKUP($A20,'All Running Order'!$A$4:$CN$60,M$100,FALSE),)</f>
        <v>National</v>
      </c>
      <c r="N20" s="12" t="str">
        <f>IFERROR(VLOOKUP($A20,'All Running Order'!$A$4:$CN$60,N$100,FALSE),)</f>
        <v>Blue</v>
      </c>
      <c r="O20" s="12">
        <f>IFERROR(VLOOKUP($A20,'All Running Order'!$A$4:$CN$60,O$100,FALSE),)</f>
        <v>5</v>
      </c>
      <c r="P20" s="12">
        <f>IFERROR(VLOOKUP($A20,'All Running Order'!$A$4:$CN$60,P$100,FALSE),)</f>
        <v>6</v>
      </c>
      <c r="Q20" s="12">
        <f>IFERROR(VLOOKUP($A20,'All Running Order'!$A$4:$CN$60,Q$100,FALSE),)</f>
        <v>6</v>
      </c>
      <c r="R20" s="12">
        <f>IFERROR(VLOOKUP($A20,'All Running Order'!$A$4:$CN$60,R$100,FALSE),)</f>
        <v>7</v>
      </c>
      <c r="S20" s="12">
        <f>IFERROR(VLOOKUP($A20,'All Running Order'!$A$4:$CN$60,S$100,FALSE),)</f>
        <v>5</v>
      </c>
      <c r="T20" s="12">
        <f>IFERROR(VLOOKUP($A20,'All Running Order'!$A$4:$CN$60,T$100,FALSE),)</f>
        <v>4</v>
      </c>
      <c r="U20" s="12">
        <f>IFERROR(VLOOKUP($A20,'All Running Order'!$A$4:$CN$60,U$100,FALSE),)</f>
        <v>2</v>
      </c>
      <c r="V20" s="12">
        <f>IFERROR(VLOOKUP($A20,'All Running Order'!$A$4:$CN$60,V$100,FALSE),)</f>
        <v>4</v>
      </c>
      <c r="W20" s="12">
        <f>IFERROR(VLOOKUP($A20,'All Running Order'!$A$4:$CN$60,W$100,FALSE),)</f>
        <v>0</v>
      </c>
      <c r="X20" s="12">
        <f>IFERROR(VLOOKUP($A20,'All Running Order'!$A$4:$CN$60,X$100,FALSE),)</f>
        <v>0</v>
      </c>
      <c r="Y20" s="12">
        <f>IFERROR(VLOOKUP($A20,'All Running Order'!$A$4:$CN$60,Y$100,FALSE),)</f>
        <v>39</v>
      </c>
      <c r="Z20" s="12">
        <f>IFERROR(VLOOKUP($A20,'All Running Order'!$A$4:$CN$60,Z$100,FALSE),)</f>
        <v>7</v>
      </c>
      <c r="AA20" s="12">
        <f>IFERROR(VLOOKUP($A20,'All Running Order'!$A$4:$CN$60,AA$100,FALSE),)</f>
        <v>4</v>
      </c>
      <c r="AB20" s="12">
        <f>IFERROR(VLOOKUP($A20,'All Running Order'!$A$4:$CN$60,AB$100,FALSE),)</f>
        <v>2</v>
      </c>
      <c r="AC20" s="12">
        <f>IFERROR(VLOOKUP($A20,'All Running Order'!$A$4:$CN$60,AC$100,FALSE),)</f>
        <v>4</v>
      </c>
      <c r="AD20" s="12">
        <f>IFERROR(VLOOKUP($A20,'All Running Order'!$A$4:$CN$60,AD$100,FALSE),)</f>
        <v>3</v>
      </c>
      <c r="AE20" s="12">
        <f>IFERROR(VLOOKUP($A20,'All Running Order'!$A$4:$CN$60,AE$100,FALSE),)</f>
        <v>3</v>
      </c>
      <c r="AF20" s="12">
        <f>IFERROR(VLOOKUP($A20,'All Running Order'!$A$4:$CN$60,AF$100,FALSE),)</f>
        <v>3</v>
      </c>
      <c r="AG20" s="12">
        <f>IFERROR(VLOOKUP($A20,'All Running Order'!$A$4:$CN$60,AG$100,FALSE),)</f>
        <v>0</v>
      </c>
      <c r="AH20" s="12">
        <f>IFERROR(VLOOKUP($A20,'All Running Order'!$A$4:$CN$60,AH$100,FALSE),)</f>
        <v>0</v>
      </c>
      <c r="AI20" s="12">
        <f>IFERROR(VLOOKUP($A20,'All Running Order'!$A$4:$CN$60,AI$100,FALSE),)</f>
        <v>0</v>
      </c>
      <c r="AJ20" s="12">
        <f>IFERROR(VLOOKUP($A20,'All Running Order'!$A$4:$CN$60,AJ$100,FALSE),)</f>
        <v>26</v>
      </c>
      <c r="AK20" s="12">
        <f>IFERROR(VLOOKUP($A20,'All Running Order'!$A$4:$CN$60,AK$100,FALSE),)</f>
        <v>65</v>
      </c>
      <c r="AL20" s="12">
        <f>IFERROR(VLOOKUP($A20,'All Running Order'!$A$4:$CN$60,AL$100,FALSE),)</f>
        <v>7</v>
      </c>
      <c r="AM20" s="12">
        <f>IFERROR(VLOOKUP($A20,'All Running Order'!$A$4:$CN$60,AM$100,FALSE),)</f>
        <v>3</v>
      </c>
      <c r="AN20" s="12">
        <f>IFERROR(VLOOKUP($A20,'All Running Order'!$A$4:$CN$60,AN$100,FALSE),)</f>
        <v>3</v>
      </c>
      <c r="AO20" s="12">
        <f>IFERROR(VLOOKUP($A20,'All Running Order'!$A$4:$CN$60,AO$100,FALSE),)</f>
        <v>3</v>
      </c>
      <c r="AP20" s="12">
        <f>IFERROR(VLOOKUP($A20,'All Running Order'!$A$4:$CN$60,AP$100,FALSE),)</f>
        <v>2</v>
      </c>
      <c r="AQ20" s="12">
        <f>IFERROR(VLOOKUP($A20,'All Running Order'!$A$4:$CN$60,AQ$100,FALSE),)</f>
        <v>3</v>
      </c>
      <c r="AR20" s="12">
        <f>IFERROR(VLOOKUP($A20,'All Running Order'!$A$4:$CN$60,AR$100,FALSE),)</f>
        <v>3</v>
      </c>
      <c r="AS20" s="12">
        <f>IFERROR(VLOOKUP($A20,'All Running Order'!$A$4:$CN$60,AS$100,FALSE),)</f>
        <v>3</v>
      </c>
      <c r="AT20" s="12">
        <f>IFERROR(VLOOKUP($A20,'All Running Order'!$A$4:$CN$60,AT$100,FALSE),)</f>
        <v>0</v>
      </c>
      <c r="AU20" s="12">
        <f>IFERROR(VLOOKUP($A20,'All Running Order'!$A$4:$CN$60,AU$100,FALSE),)</f>
        <v>0</v>
      </c>
      <c r="AV20" s="12">
        <f>IFERROR(VLOOKUP($A20,'All Running Order'!$A$4:$CN$60,AV$100,FALSE),)</f>
        <v>27</v>
      </c>
      <c r="AW20" s="12">
        <f>IFERROR(VLOOKUP($A20,'All Running Order'!$A$4:$CN$60,AW$100,FALSE),)</f>
        <v>92</v>
      </c>
      <c r="AX20" s="12">
        <f>IFERROR(VLOOKUP($A20,'All Running Order'!$A$4:$CN$60,AX$100,FALSE),)</f>
        <v>0</v>
      </c>
      <c r="AY20" s="12">
        <f>IFERROR(VLOOKUP($A20,'All Running Order'!$A$4:$CN$60,AY$100,FALSE),)</f>
        <v>0</v>
      </c>
      <c r="AZ20" s="12">
        <f>IFERROR(VLOOKUP($A20,'All Running Order'!$A$4:$CN$60,AZ$100,FALSE),)</f>
        <v>0</v>
      </c>
      <c r="BA20" s="12">
        <f>IFERROR(VLOOKUP($A20,'All Running Order'!$A$4:$CN$60,BA$100,FALSE),)</f>
        <v>0</v>
      </c>
      <c r="BB20" s="12">
        <f>IFERROR(VLOOKUP($A20,'All Running Order'!$A$4:$CN$60,BB$100,FALSE),)</f>
        <v>0</v>
      </c>
      <c r="BC20" s="12">
        <f>IFERROR(VLOOKUP($A20,'All Running Order'!$A$4:$CN$60,BC$100,FALSE),)</f>
        <v>0</v>
      </c>
      <c r="BD20" s="12">
        <f>IFERROR(VLOOKUP($A20,'All Running Order'!$A$4:$CN$60,BD$100,FALSE),)</f>
        <v>0</v>
      </c>
      <c r="BE20" s="12">
        <f>IFERROR(VLOOKUP($A20,'All Running Order'!$A$4:$CN$60,BE$100,FALSE),)</f>
        <v>0</v>
      </c>
      <c r="BF20" s="12">
        <f>IFERROR(VLOOKUP($A20,'All Running Order'!$A$4:$CN$60,BF$100,FALSE),)</f>
        <v>0</v>
      </c>
      <c r="BG20" s="12">
        <f>IFERROR(VLOOKUP($A20,'All Running Order'!$A$4:$CN$60,BG$100,FALSE),)</f>
        <v>0</v>
      </c>
      <c r="BH20" s="12">
        <f>IFERROR(VLOOKUP($A20,'All Running Order'!$A$4:$CN$60,BH$100,FALSE),)</f>
        <v>0</v>
      </c>
      <c r="BI20" s="12">
        <f>IFERROR(VLOOKUP($A20,'All Running Order'!$A$4:$CN$60,BI$100,FALSE),)</f>
        <v>92</v>
      </c>
      <c r="BJ20" s="12">
        <f>IFERROR(VLOOKUP($A20,'All Running Order'!$A$4:$CN$60,BJ$100,FALSE),)</f>
        <v>22</v>
      </c>
      <c r="BK20" s="12">
        <f>IFERROR(VLOOKUP($A20,'All Running Order'!$A$4:$CN$60,BK$100,FALSE),)</f>
        <v>17</v>
      </c>
      <c r="BL20" s="12">
        <f>IFERROR(VLOOKUP($A20,'All Running Order'!$A$4:$CN$60,BL$100,FALSE),)</f>
        <v>17</v>
      </c>
      <c r="BM20" s="12">
        <f>IFERROR(VLOOKUP($A20,'All Running Order'!$A$4:$CN$60,BM$100,FALSE),)</f>
        <v>17</v>
      </c>
      <c r="BN20" s="12">
        <f>IFERROR(VLOOKUP($A20,'All Running Order'!$A$4:$CN$60,BN$100,FALSE),)</f>
        <v>21</v>
      </c>
      <c r="BO20" s="12">
        <f>IFERROR(VLOOKUP($A20,'All Running Order'!$A$4:$CN$60,BO$100,FALSE),)</f>
        <v>17</v>
      </c>
      <c r="BP20" s="12">
        <f>IFERROR(VLOOKUP($A20,'All Running Order'!$A$4:$CN$60,BP$100,FALSE),)</f>
        <v>16</v>
      </c>
      <c r="BQ20" s="12">
        <f>IFERROR(VLOOKUP($A20,'All Running Order'!$A$4:$CN$60,BQ$100,FALSE),)</f>
        <v>16</v>
      </c>
      <c r="BR20" s="12">
        <f>IFERROR(VLOOKUP($A20,'All Running Order'!$A$4:$CN$60,BR$100,FALSE),)</f>
        <v>17</v>
      </c>
      <c r="BS20" s="12">
        <f>IFERROR(VLOOKUP($A20,'All Running Order'!$A$4:$CN$60,BS$100,FALSE),)</f>
        <v>15</v>
      </c>
      <c r="BT20" s="12" t="str">
        <f>IFERROR(VLOOKUP($A20,'All Running Order'!$A$4:$CN$60,BT$100,FALSE),)</f>
        <v>-</v>
      </c>
      <c r="BU20" s="12" t="str">
        <f>IFERROR(VLOOKUP($A20,'All Running Order'!$A$4:$CN$60,BU$100,FALSE),)</f>
        <v/>
      </c>
      <c r="BV20" s="12">
        <f>IFERROR(VLOOKUP($A20,'All Running Order'!$A$4:$CN$60,BV$100,FALSE),)</f>
        <v>17</v>
      </c>
      <c r="BW20" s="12">
        <f>IFERROR(VLOOKUP($A20,'All Running Order'!$A$4:$CN$60,BW$100,FALSE),)</f>
        <v>7</v>
      </c>
      <c r="BX20" s="12" t="str">
        <f>IFERROR(VLOOKUP($A20,'All Running Order'!$A$4:$CN$60,BX$100,FALSE),)</f>
        <v>-</v>
      </c>
      <c r="BY20" s="12" t="str">
        <f>IFERROR(VLOOKUP($A20,'All Running Order'!$A$4:$CN$60,BY$100,FALSE),)</f>
        <v/>
      </c>
      <c r="BZ20" s="12" t="str">
        <f>IFERROR(VLOOKUP($A20,'All Running Order'!$A$4:$CN$60,BZ$100,FALSE),)</f>
        <v>-</v>
      </c>
      <c r="CA20" s="12" t="str">
        <f>IFERROR(VLOOKUP($A20,'All Running Order'!$A$4:$CN$60,CA$100,FALSE),)</f>
        <v/>
      </c>
      <c r="CB20" s="12" t="str">
        <f>IFERROR(VLOOKUP($A20,'All Running Order'!$A$4:$CN$60,CB$100,FALSE),)</f>
        <v>-</v>
      </c>
      <c r="CC20" s="12" t="str">
        <f>IFERROR(VLOOKUP($A20,'All Running Order'!$A$4:$CN$60,CC$100,FALSE),)</f>
        <v/>
      </c>
      <c r="CD20" s="12" t="str">
        <f>IFERROR(VLOOKUP($A20,'All Running Order'!$A$4:$CN$60,CD$100,FALSE),)</f>
        <v>-</v>
      </c>
      <c r="CE20" s="12" t="str">
        <f>IFERROR(VLOOKUP($A20,'All Running Order'!$A$4:$CN$60,CE$100,FALSE),)</f>
        <v/>
      </c>
      <c r="CF20" s="12" t="str">
        <f>IFERROR(VLOOKUP($A20,'All Running Order'!$A$4:$CN$60,CF$100,FALSE),)</f>
        <v>-</v>
      </c>
      <c r="CG20" s="12" t="str">
        <f>IFERROR(VLOOKUP($A20,'All Running Order'!$A$4:$CN$60,CG$100,FALSE),)</f>
        <v/>
      </c>
      <c r="CH20" s="12" t="str">
        <f>IFERROR(VLOOKUP($A20,'All Running Order'!$A$4:$CN$60,CH$100,FALSE),)</f>
        <v>-</v>
      </c>
      <c r="CI20" s="12" t="str">
        <f>IFERROR(VLOOKUP($A20,'All Running Order'!$A$4:$CN$60,CI$100,FALSE),)</f>
        <v xml:space="preserve"> </v>
      </c>
      <c r="CJ20" s="12" t="str">
        <f>IFERROR(VLOOKUP($A20,'All Running Order'!$A$4:$CN$60,CJ$100,FALSE),)</f>
        <v>-</v>
      </c>
      <c r="CK20" s="12" t="str">
        <f>IFERROR(VLOOKUP($A20,'All Running Order'!$A$4:$CN$60,CK$100,FALSE),)</f>
        <v xml:space="preserve"> </v>
      </c>
      <c r="CL20" s="12" t="str">
        <f>IFERROR(VLOOKUP($A20,'All Running Order'!$A$4:$CN$60,CL$100,FALSE),)</f>
        <v>7</v>
      </c>
      <c r="CM20" s="12" t="str">
        <f>IFERROR(VLOOKUP($A20,'All Running Order'!$A$4:$CN$60,CM$100,FALSE),)</f>
        <v xml:space="preserve"> </v>
      </c>
      <c r="CN20" s="12" t="str">
        <f>IFERROR(VLOOKUP($A20,'All Running Order'!$A$4:$CN$60,CN$100,FALSE),)</f>
        <v xml:space="preserve"> </v>
      </c>
    </row>
    <row r="21" spans="1:92" x14ac:dyDescent="0.2">
      <c r="A21" s="3">
        <v>18</v>
      </c>
      <c r="B21" s="12">
        <f>IFERROR(VLOOKUP($A21,'All Running Order'!$A$4:$CN$60,B$100,FALSE),)</f>
        <v>12</v>
      </c>
      <c r="C21" s="21" t="str">
        <f>IFERROR(VLOOKUP($A21,'All Running Order'!$A$4:$CN$60,C$100,FALSE),)</f>
        <v>Paul Marsh</v>
      </c>
      <c r="D21" s="21">
        <f>IFERROR(VLOOKUP($A21,'All Running Order'!$A$4:$CN$60,D$100,FALSE),)</f>
        <v>0</v>
      </c>
      <c r="E21" s="21" t="str">
        <f>IFERROR(VLOOKUP($A21,'All Running Order'!$A$4:$CN$60,E$100,FALSE),)</f>
        <v>Sherpa</v>
      </c>
      <c r="F21" s="12">
        <f>IFERROR(VLOOKUP($A21,'All Running Order'!$A$4:$CN$60,F$100,FALSE),)</f>
        <v>1335</v>
      </c>
      <c r="G21" s="12" t="str">
        <f>IFERROR(VLOOKUP($A21,'All Running Order'!$A$4:$CN$60,G$100,FALSE),)</f>
        <v>Live</v>
      </c>
      <c r="H21" s="12">
        <f>IFERROR(VLOOKUP($A21,'All Running Order'!$A$4:$CN$60,H$100,FALSE),)</f>
        <v>0</v>
      </c>
      <c r="I21" s="12">
        <f>IFERROR(VLOOKUP($A21,'All Running Order'!$A$4:$CN$60,I$100,FALSE),)</f>
        <v>0</v>
      </c>
      <c r="J21" s="12">
        <f>IFERROR(VLOOKUP($A21,'All Running Order'!$A$4:$CN$60,J$100,FALSE),)</f>
        <v>0</v>
      </c>
      <c r="K21" s="12">
        <f>IFERROR(VLOOKUP($A21,'All Running Order'!$A$4:$CN$60,K$100,FALSE),)</f>
        <v>0</v>
      </c>
      <c r="L21" s="12">
        <f>IFERROR(VLOOKUP($A21,'All Running Order'!$A$4:$CN$60,L$100,FALSE),)</f>
        <v>0</v>
      </c>
      <c r="M21" s="12" t="str">
        <f>IFERROR(VLOOKUP($A21,'All Running Order'!$A$4:$CN$60,M$100,FALSE),)</f>
        <v>National</v>
      </c>
      <c r="N21" s="12" t="str">
        <f>IFERROR(VLOOKUP($A21,'All Running Order'!$A$4:$CN$60,N$100,FALSE),)</f>
        <v>Rookie</v>
      </c>
      <c r="O21" s="12">
        <f>IFERROR(VLOOKUP($A21,'All Running Order'!$A$4:$CN$60,O$100,FALSE),)</f>
        <v>4</v>
      </c>
      <c r="P21" s="12">
        <f>IFERROR(VLOOKUP($A21,'All Running Order'!$A$4:$CN$60,P$100,FALSE),)</f>
        <v>6</v>
      </c>
      <c r="Q21" s="12">
        <f>IFERROR(VLOOKUP($A21,'All Running Order'!$A$4:$CN$60,Q$100,FALSE),)</f>
        <v>7</v>
      </c>
      <c r="R21" s="12">
        <f>IFERROR(VLOOKUP($A21,'All Running Order'!$A$4:$CN$60,R$100,FALSE),)</f>
        <v>7</v>
      </c>
      <c r="S21" s="12">
        <f>IFERROR(VLOOKUP($A21,'All Running Order'!$A$4:$CN$60,S$100,FALSE),)</f>
        <v>5</v>
      </c>
      <c r="T21" s="12">
        <f>IFERROR(VLOOKUP($A21,'All Running Order'!$A$4:$CN$60,T$100,FALSE),)</f>
        <v>6</v>
      </c>
      <c r="U21" s="12">
        <f>IFERROR(VLOOKUP($A21,'All Running Order'!$A$4:$CN$60,U$100,FALSE),)</f>
        <v>4</v>
      </c>
      <c r="V21" s="12">
        <f>IFERROR(VLOOKUP($A21,'All Running Order'!$A$4:$CN$60,V$100,FALSE),)</f>
        <v>3</v>
      </c>
      <c r="W21" s="12">
        <f>IFERROR(VLOOKUP($A21,'All Running Order'!$A$4:$CN$60,W$100,FALSE),)</f>
        <v>0</v>
      </c>
      <c r="X21" s="12">
        <f>IFERROR(VLOOKUP($A21,'All Running Order'!$A$4:$CN$60,X$100,FALSE),)</f>
        <v>0</v>
      </c>
      <c r="Y21" s="12">
        <f>IFERROR(VLOOKUP($A21,'All Running Order'!$A$4:$CN$60,Y$100,FALSE),)</f>
        <v>42</v>
      </c>
      <c r="Z21" s="12">
        <f>IFERROR(VLOOKUP($A21,'All Running Order'!$A$4:$CN$60,Z$100,FALSE),)</f>
        <v>6</v>
      </c>
      <c r="AA21" s="12">
        <f>IFERROR(VLOOKUP($A21,'All Running Order'!$A$4:$CN$60,AA$100,FALSE),)</f>
        <v>3</v>
      </c>
      <c r="AB21" s="12">
        <f>IFERROR(VLOOKUP($A21,'All Running Order'!$A$4:$CN$60,AB$100,FALSE),)</f>
        <v>6</v>
      </c>
      <c r="AC21" s="12">
        <f>IFERROR(VLOOKUP($A21,'All Running Order'!$A$4:$CN$60,AC$100,FALSE),)</f>
        <v>5</v>
      </c>
      <c r="AD21" s="12">
        <f>IFERROR(VLOOKUP($A21,'All Running Order'!$A$4:$CN$60,AD$100,FALSE),)</f>
        <v>3</v>
      </c>
      <c r="AE21" s="12">
        <f>IFERROR(VLOOKUP($A21,'All Running Order'!$A$4:$CN$60,AE$100,FALSE),)</f>
        <v>4</v>
      </c>
      <c r="AF21" s="12">
        <f>IFERROR(VLOOKUP($A21,'All Running Order'!$A$4:$CN$60,AF$100,FALSE),)</f>
        <v>3</v>
      </c>
      <c r="AG21" s="12">
        <f>IFERROR(VLOOKUP($A21,'All Running Order'!$A$4:$CN$60,AG$100,FALSE),)</f>
        <v>4</v>
      </c>
      <c r="AH21" s="12">
        <f>IFERROR(VLOOKUP($A21,'All Running Order'!$A$4:$CN$60,AH$100,FALSE),)</f>
        <v>0</v>
      </c>
      <c r="AI21" s="12">
        <f>IFERROR(VLOOKUP($A21,'All Running Order'!$A$4:$CN$60,AI$100,FALSE),)</f>
        <v>0</v>
      </c>
      <c r="AJ21" s="12">
        <f>IFERROR(VLOOKUP($A21,'All Running Order'!$A$4:$CN$60,AJ$100,FALSE),)</f>
        <v>34</v>
      </c>
      <c r="AK21" s="12">
        <f>IFERROR(VLOOKUP($A21,'All Running Order'!$A$4:$CN$60,AK$100,FALSE),)</f>
        <v>76</v>
      </c>
      <c r="AL21" s="12">
        <f>IFERROR(VLOOKUP($A21,'All Running Order'!$A$4:$CN$60,AL$100,FALSE),)</f>
        <v>6</v>
      </c>
      <c r="AM21" s="12">
        <f>IFERROR(VLOOKUP($A21,'All Running Order'!$A$4:$CN$60,AM$100,FALSE),)</f>
        <v>1</v>
      </c>
      <c r="AN21" s="12">
        <f>IFERROR(VLOOKUP($A21,'All Running Order'!$A$4:$CN$60,AN$100,FALSE),)</f>
        <v>2</v>
      </c>
      <c r="AO21" s="12">
        <f>IFERROR(VLOOKUP($A21,'All Running Order'!$A$4:$CN$60,AO$100,FALSE),)</f>
        <v>0</v>
      </c>
      <c r="AP21" s="12">
        <f>IFERROR(VLOOKUP($A21,'All Running Order'!$A$4:$CN$60,AP$100,FALSE),)</f>
        <v>2</v>
      </c>
      <c r="AQ21" s="12">
        <f>IFERROR(VLOOKUP($A21,'All Running Order'!$A$4:$CN$60,AQ$100,FALSE),)</f>
        <v>0</v>
      </c>
      <c r="AR21" s="12">
        <f>IFERROR(VLOOKUP($A21,'All Running Order'!$A$4:$CN$60,AR$100,FALSE),)</f>
        <v>2</v>
      </c>
      <c r="AS21" s="12">
        <f>IFERROR(VLOOKUP($A21,'All Running Order'!$A$4:$CN$60,AS$100,FALSE),)</f>
        <v>4</v>
      </c>
      <c r="AT21" s="12">
        <f>IFERROR(VLOOKUP($A21,'All Running Order'!$A$4:$CN$60,AT$100,FALSE),)</f>
        <v>0</v>
      </c>
      <c r="AU21" s="12">
        <f>IFERROR(VLOOKUP($A21,'All Running Order'!$A$4:$CN$60,AU$100,FALSE),)</f>
        <v>0</v>
      </c>
      <c r="AV21" s="12">
        <f>IFERROR(VLOOKUP($A21,'All Running Order'!$A$4:$CN$60,AV$100,FALSE),)</f>
        <v>17</v>
      </c>
      <c r="AW21" s="12">
        <f>IFERROR(VLOOKUP($A21,'All Running Order'!$A$4:$CN$60,AW$100,FALSE),)</f>
        <v>93</v>
      </c>
      <c r="AX21" s="12">
        <f>IFERROR(VLOOKUP($A21,'All Running Order'!$A$4:$CN$60,AX$100,FALSE),)</f>
        <v>0</v>
      </c>
      <c r="AY21" s="12">
        <f>IFERROR(VLOOKUP($A21,'All Running Order'!$A$4:$CN$60,AY$100,FALSE),)</f>
        <v>0</v>
      </c>
      <c r="AZ21" s="12">
        <f>IFERROR(VLOOKUP($A21,'All Running Order'!$A$4:$CN$60,AZ$100,FALSE),)</f>
        <v>0</v>
      </c>
      <c r="BA21" s="12">
        <f>IFERROR(VLOOKUP($A21,'All Running Order'!$A$4:$CN$60,BA$100,FALSE),)</f>
        <v>0</v>
      </c>
      <c r="BB21" s="12">
        <f>IFERROR(VLOOKUP($A21,'All Running Order'!$A$4:$CN$60,BB$100,FALSE),)</f>
        <v>0</v>
      </c>
      <c r="BC21" s="12">
        <f>IFERROR(VLOOKUP($A21,'All Running Order'!$A$4:$CN$60,BC$100,FALSE),)</f>
        <v>0</v>
      </c>
      <c r="BD21" s="12">
        <f>IFERROR(VLOOKUP($A21,'All Running Order'!$A$4:$CN$60,BD$100,FALSE),)</f>
        <v>0</v>
      </c>
      <c r="BE21" s="12">
        <f>IFERROR(VLOOKUP($A21,'All Running Order'!$A$4:$CN$60,BE$100,FALSE),)</f>
        <v>0</v>
      </c>
      <c r="BF21" s="12">
        <f>IFERROR(VLOOKUP($A21,'All Running Order'!$A$4:$CN$60,BF$100,FALSE),)</f>
        <v>0</v>
      </c>
      <c r="BG21" s="12">
        <f>IFERROR(VLOOKUP($A21,'All Running Order'!$A$4:$CN$60,BG$100,FALSE),)</f>
        <v>0</v>
      </c>
      <c r="BH21" s="12">
        <f>IFERROR(VLOOKUP($A21,'All Running Order'!$A$4:$CN$60,BH$100,FALSE),)</f>
        <v>0</v>
      </c>
      <c r="BI21" s="12">
        <f>IFERROR(VLOOKUP($A21,'All Running Order'!$A$4:$CN$60,BI$100,FALSE),)</f>
        <v>93</v>
      </c>
      <c r="BJ21" s="12">
        <f>IFERROR(VLOOKUP($A21,'All Running Order'!$A$4:$CN$60,BJ$100,FALSE),)</f>
        <v>23</v>
      </c>
      <c r="BK21" s="12">
        <f>IFERROR(VLOOKUP($A21,'All Running Order'!$A$4:$CN$60,BK$100,FALSE),)</f>
        <v>22</v>
      </c>
      <c r="BL21" s="12">
        <f>IFERROR(VLOOKUP($A21,'All Running Order'!$A$4:$CN$60,BL$100,FALSE),)</f>
        <v>18</v>
      </c>
      <c r="BM21" s="12">
        <f>IFERROR(VLOOKUP($A21,'All Running Order'!$A$4:$CN$60,BM$100,FALSE),)</f>
        <v>18</v>
      </c>
      <c r="BN21" s="12">
        <f>IFERROR(VLOOKUP($A21,'All Running Order'!$A$4:$CN$60,BN$100,FALSE),)</f>
        <v>23</v>
      </c>
      <c r="BO21" s="12">
        <f>IFERROR(VLOOKUP($A21,'All Running Order'!$A$4:$CN$60,BO$100,FALSE),)</f>
        <v>21</v>
      </c>
      <c r="BP21" s="12">
        <f>IFERROR(VLOOKUP($A21,'All Running Order'!$A$4:$CN$60,BP$100,FALSE),)</f>
        <v>18</v>
      </c>
      <c r="BQ21" s="12">
        <f>IFERROR(VLOOKUP($A21,'All Running Order'!$A$4:$CN$60,BQ$100,FALSE),)</f>
        <v>18</v>
      </c>
      <c r="BR21" s="12">
        <f>IFERROR(VLOOKUP($A21,'All Running Order'!$A$4:$CN$60,BR$100,FALSE),)</f>
        <v>18</v>
      </c>
      <c r="BS21" s="12">
        <f>IFERROR(VLOOKUP($A21,'All Running Order'!$A$4:$CN$60,BS$100,FALSE),)</f>
        <v>16</v>
      </c>
      <c r="BT21" s="12" t="str">
        <f>IFERROR(VLOOKUP($A21,'All Running Order'!$A$4:$CN$60,BT$100,FALSE),)</f>
        <v>-</v>
      </c>
      <c r="BU21" s="12" t="str">
        <f>IFERROR(VLOOKUP($A21,'All Running Order'!$A$4:$CN$60,BU$100,FALSE),)</f>
        <v/>
      </c>
      <c r="BV21" s="12" t="str">
        <f>IFERROR(VLOOKUP($A21,'All Running Order'!$A$4:$CN$60,BV$100,FALSE),)</f>
        <v>-</v>
      </c>
      <c r="BW21" s="12" t="str">
        <f>IFERROR(VLOOKUP($A21,'All Running Order'!$A$4:$CN$60,BW$100,FALSE),)</f>
        <v/>
      </c>
      <c r="BX21" s="12">
        <f>IFERROR(VLOOKUP($A21,'All Running Order'!$A$4:$CN$60,BX$100,FALSE),)</f>
        <v>18</v>
      </c>
      <c r="BY21" s="12">
        <f>IFERROR(VLOOKUP($A21,'All Running Order'!$A$4:$CN$60,BY$100,FALSE),)</f>
        <v>2</v>
      </c>
      <c r="BZ21" s="12" t="str">
        <f>IFERROR(VLOOKUP($A21,'All Running Order'!$A$4:$CN$60,BZ$100,FALSE),)</f>
        <v>-</v>
      </c>
      <c r="CA21" s="12" t="str">
        <f>IFERROR(VLOOKUP($A21,'All Running Order'!$A$4:$CN$60,CA$100,FALSE),)</f>
        <v/>
      </c>
      <c r="CB21" s="12" t="str">
        <f>IFERROR(VLOOKUP($A21,'All Running Order'!$A$4:$CN$60,CB$100,FALSE),)</f>
        <v>-</v>
      </c>
      <c r="CC21" s="12" t="str">
        <f>IFERROR(VLOOKUP($A21,'All Running Order'!$A$4:$CN$60,CC$100,FALSE),)</f>
        <v/>
      </c>
      <c r="CD21" s="12" t="str">
        <f>IFERROR(VLOOKUP($A21,'All Running Order'!$A$4:$CN$60,CD$100,FALSE),)</f>
        <v>-</v>
      </c>
      <c r="CE21" s="12" t="str">
        <f>IFERROR(VLOOKUP($A21,'All Running Order'!$A$4:$CN$60,CE$100,FALSE),)</f>
        <v/>
      </c>
      <c r="CF21" s="12" t="str">
        <f>IFERROR(VLOOKUP($A21,'All Running Order'!$A$4:$CN$60,CF$100,FALSE),)</f>
        <v>-</v>
      </c>
      <c r="CG21" s="12" t="str">
        <f>IFERROR(VLOOKUP($A21,'All Running Order'!$A$4:$CN$60,CG$100,FALSE),)</f>
        <v/>
      </c>
      <c r="CH21" s="12" t="str">
        <f>IFERROR(VLOOKUP($A21,'All Running Order'!$A$4:$CN$60,CH$100,FALSE),)</f>
        <v>-</v>
      </c>
      <c r="CI21" s="12" t="str">
        <f>IFERROR(VLOOKUP($A21,'All Running Order'!$A$4:$CN$60,CI$100,FALSE),)</f>
        <v xml:space="preserve"> </v>
      </c>
      <c r="CJ21" s="12">
        <f>IFERROR(VLOOKUP($A21,'All Running Order'!$A$4:$CN$60,CJ$100,FALSE),)</f>
        <v>18</v>
      </c>
      <c r="CK21" s="12">
        <f>IFERROR(VLOOKUP($A21,'All Running Order'!$A$4:$CN$60,CK$100,FALSE),)</f>
        <v>8</v>
      </c>
      <c r="CL21" s="12" t="str">
        <f>IFERROR(VLOOKUP($A21,'All Running Order'!$A$4:$CN$60,CL$100,FALSE),)</f>
        <v>2</v>
      </c>
      <c r="CM21" s="12">
        <f>IFERROR(VLOOKUP($A21,'All Running Order'!$A$4:$CN$60,CM$100,FALSE),)</f>
        <v>8</v>
      </c>
      <c r="CN21" s="12" t="str">
        <f>IFERROR(VLOOKUP($A21,'All Running Order'!$A$4:$CN$60,CN$100,FALSE),)</f>
        <v xml:space="preserve"> </v>
      </c>
    </row>
    <row r="22" spans="1:92" x14ac:dyDescent="0.2">
      <c r="A22" s="3">
        <v>19</v>
      </c>
      <c r="B22" s="12">
        <f>IFERROR(VLOOKUP($A22,'All Running Order'!$A$4:$CN$60,B$100,FALSE),)</f>
        <v>4</v>
      </c>
      <c r="C22" s="21" t="str">
        <f>IFERROR(VLOOKUP($A22,'All Running Order'!$A$4:$CN$60,C$100,FALSE),)</f>
        <v>Ricky P-M</v>
      </c>
      <c r="D22" s="21">
        <f>IFERROR(VLOOKUP($A22,'All Running Order'!$A$4:$CN$60,D$100,FALSE),)</f>
        <v>0</v>
      </c>
      <c r="E22" s="21" t="str">
        <f>IFERROR(VLOOKUP($A22,'All Running Order'!$A$4:$CN$60,E$100,FALSE),)</f>
        <v>Kincraft</v>
      </c>
      <c r="F22" s="12">
        <f>IFERROR(VLOOKUP($A22,'All Running Order'!$A$4:$CN$60,F$100,FALSE),)</f>
        <v>1650</v>
      </c>
      <c r="G22" s="12" t="str">
        <f>IFERROR(VLOOKUP($A22,'All Running Order'!$A$4:$CN$60,G$100,FALSE),)</f>
        <v>Live</v>
      </c>
      <c r="H22" s="12">
        <f>IFERROR(VLOOKUP($A22,'All Running Order'!$A$4:$CN$60,H$100,FALSE),)</f>
        <v>0</v>
      </c>
      <c r="I22" s="12">
        <f>IFERROR(VLOOKUP($A22,'All Running Order'!$A$4:$CN$60,I$100,FALSE),)</f>
        <v>0</v>
      </c>
      <c r="J22" s="12">
        <f>IFERROR(VLOOKUP($A22,'All Running Order'!$A$4:$CN$60,J$100,FALSE),)</f>
        <v>0</v>
      </c>
      <c r="K22" s="12">
        <f>IFERROR(VLOOKUP($A22,'All Running Order'!$A$4:$CN$60,K$100,FALSE),)</f>
        <v>0</v>
      </c>
      <c r="L22" s="12">
        <f>IFERROR(VLOOKUP($A22,'All Running Order'!$A$4:$CN$60,L$100,FALSE),)</f>
        <v>0</v>
      </c>
      <c r="M22" s="12" t="str">
        <f>IFERROR(VLOOKUP($A22,'All Running Order'!$A$4:$CN$60,M$100,FALSE),)</f>
        <v>Clubman</v>
      </c>
      <c r="N22" s="12" t="str">
        <f>IFERROR(VLOOKUP($A22,'All Running Order'!$A$4:$CN$60,N$100,FALSE),)</f>
        <v>Club-N</v>
      </c>
      <c r="O22" s="12">
        <f>IFERROR(VLOOKUP($A22,'All Running Order'!$A$4:$CN$60,O$100,FALSE),)</f>
        <v>4</v>
      </c>
      <c r="P22" s="12">
        <f>IFERROR(VLOOKUP($A22,'All Running Order'!$A$4:$CN$60,P$100,FALSE),)</f>
        <v>7</v>
      </c>
      <c r="Q22" s="12">
        <f>IFERROR(VLOOKUP($A22,'All Running Order'!$A$4:$CN$60,Q$100,FALSE),)</f>
        <v>6</v>
      </c>
      <c r="R22" s="12">
        <f>IFERROR(VLOOKUP($A22,'All Running Order'!$A$4:$CN$60,R$100,FALSE),)</f>
        <v>4</v>
      </c>
      <c r="S22" s="12">
        <f>IFERROR(VLOOKUP($A22,'All Running Order'!$A$4:$CN$60,S$100,FALSE),)</f>
        <v>3</v>
      </c>
      <c r="T22" s="12">
        <f>IFERROR(VLOOKUP($A22,'All Running Order'!$A$4:$CN$60,T$100,FALSE),)</f>
        <v>4</v>
      </c>
      <c r="U22" s="12">
        <f>IFERROR(VLOOKUP($A22,'All Running Order'!$A$4:$CN$60,U$100,FALSE),)</f>
        <v>2</v>
      </c>
      <c r="V22" s="12">
        <f>IFERROR(VLOOKUP($A22,'All Running Order'!$A$4:$CN$60,V$100,FALSE),)</f>
        <v>7</v>
      </c>
      <c r="W22" s="12">
        <f>IFERROR(VLOOKUP($A22,'All Running Order'!$A$4:$CN$60,W$100,FALSE),)</f>
        <v>0</v>
      </c>
      <c r="X22" s="12">
        <f>IFERROR(VLOOKUP($A22,'All Running Order'!$A$4:$CN$60,X$100,FALSE),)</f>
        <v>0</v>
      </c>
      <c r="Y22" s="12">
        <f>IFERROR(VLOOKUP($A22,'All Running Order'!$A$4:$CN$60,Y$100,FALSE),)</f>
        <v>37</v>
      </c>
      <c r="Z22" s="12">
        <f>IFERROR(VLOOKUP($A22,'All Running Order'!$A$4:$CN$60,Z$100,FALSE),)</f>
        <v>3</v>
      </c>
      <c r="AA22" s="12">
        <f>IFERROR(VLOOKUP($A22,'All Running Order'!$A$4:$CN$60,AA$100,FALSE),)</f>
        <v>4</v>
      </c>
      <c r="AB22" s="12">
        <f>IFERROR(VLOOKUP($A22,'All Running Order'!$A$4:$CN$60,AB$100,FALSE),)</f>
        <v>3</v>
      </c>
      <c r="AC22" s="12">
        <f>IFERROR(VLOOKUP($A22,'All Running Order'!$A$4:$CN$60,AC$100,FALSE),)</f>
        <v>5</v>
      </c>
      <c r="AD22" s="12">
        <f>IFERROR(VLOOKUP($A22,'All Running Order'!$A$4:$CN$60,AD$100,FALSE),)</f>
        <v>3</v>
      </c>
      <c r="AE22" s="12">
        <f>IFERROR(VLOOKUP($A22,'All Running Order'!$A$4:$CN$60,AE$100,FALSE),)</f>
        <v>5</v>
      </c>
      <c r="AF22" s="12">
        <f>IFERROR(VLOOKUP($A22,'All Running Order'!$A$4:$CN$60,AF$100,FALSE),)</f>
        <v>4</v>
      </c>
      <c r="AG22" s="12">
        <f>IFERROR(VLOOKUP($A22,'All Running Order'!$A$4:$CN$60,AG$100,FALSE),)</f>
        <v>3</v>
      </c>
      <c r="AH22" s="12">
        <f>IFERROR(VLOOKUP($A22,'All Running Order'!$A$4:$CN$60,AH$100,FALSE),)</f>
        <v>0</v>
      </c>
      <c r="AI22" s="12">
        <f>IFERROR(VLOOKUP($A22,'All Running Order'!$A$4:$CN$60,AI$100,FALSE),)</f>
        <v>0</v>
      </c>
      <c r="AJ22" s="12">
        <f>IFERROR(VLOOKUP($A22,'All Running Order'!$A$4:$CN$60,AJ$100,FALSE),)</f>
        <v>30</v>
      </c>
      <c r="AK22" s="12">
        <f>IFERROR(VLOOKUP($A22,'All Running Order'!$A$4:$CN$60,AK$100,FALSE),)</f>
        <v>67</v>
      </c>
      <c r="AL22" s="12">
        <f>IFERROR(VLOOKUP($A22,'All Running Order'!$A$4:$CN$60,AL$100,FALSE),)</f>
        <v>0</v>
      </c>
      <c r="AM22" s="12">
        <f>IFERROR(VLOOKUP($A22,'All Running Order'!$A$4:$CN$60,AM$100,FALSE),)</f>
        <v>5</v>
      </c>
      <c r="AN22" s="12">
        <f>IFERROR(VLOOKUP($A22,'All Running Order'!$A$4:$CN$60,AN$100,FALSE),)</f>
        <v>3</v>
      </c>
      <c r="AO22" s="12">
        <f>IFERROR(VLOOKUP($A22,'All Running Order'!$A$4:$CN$60,AO$100,FALSE),)</f>
        <v>5</v>
      </c>
      <c r="AP22" s="12">
        <f>IFERROR(VLOOKUP($A22,'All Running Order'!$A$4:$CN$60,AP$100,FALSE),)</f>
        <v>4</v>
      </c>
      <c r="AQ22" s="12">
        <f>IFERROR(VLOOKUP($A22,'All Running Order'!$A$4:$CN$60,AQ$100,FALSE),)</f>
        <v>5</v>
      </c>
      <c r="AR22" s="12">
        <f>IFERROR(VLOOKUP($A22,'All Running Order'!$A$4:$CN$60,AR$100,FALSE),)</f>
        <v>3</v>
      </c>
      <c r="AS22" s="12">
        <f>IFERROR(VLOOKUP($A22,'All Running Order'!$A$4:$CN$60,AS$100,FALSE),)</f>
        <v>4</v>
      </c>
      <c r="AT22" s="12">
        <f>IFERROR(VLOOKUP($A22,'All Running Order'!$A$4:$CN$60,AT$100,FALSE),)</f>
        <v>0</v>
      </c>
      <c r="AU22" s="12">
        <f>IFERROR(VLOOKUP($A22,'All Running Order'!$A$4:$CN$60,AU$100,FALSE),)</f>
        <v>0</v>
      </c>
      <c r="AV22" s="12">
        <f>IFERROR(VLOOKUP($A22,'All Running Order'!$A$4:$CN$60,AV$100,FALSE),)</f>
        <v>29</v>
      </c>
      <c r="AW22" s="12">
        <f>IFERROR(VLOOKUP($A22,'All Running Order'!$A$4:$CN$60,AW$100,FALSE),)</f>
        <v>96</v>
      </c>
      <c r="AX22" s="12">
        <f>IFERROR(VLOOKUP($A22,'All Running Order'!$A$4:$CN$60,AX$100,FALSE),)</f>
        <v>0</v>
      </c>
      <c r="AY22" s="12">
        <f>IFERROR(VLOOKUP($A22,'All Running Order'!$A$4:$CN$60,AY$100,FALSE),)</f>
        <v>0</v>
      </c>
      <c r="AZ22" s="12">
        <f>IFERROR(VLOOKUP($A22,'All Running Order'!$A$4:$CN$60,AZ$100,FALSE),)</f>
        <v>0</v>
      </c>
      <c r="BA22" s="12">
        <f>IFERROR(VLOOKUP($A22,'All Running Order'!$A$4:$CN$60,BA$100,FALSE),)</f>
        <v>0</v>
      </c>
      <c r="BB22" s="12">
        <f>IFERROR(VLOOKUP($A22,'All Running Order'!$A$4:$CN$60,BB$100,FALSE),)</f>
        <v>0</v>
      </c>
      <c r="BC22" s="12">
        <f>IFERROR(VLOOKUP($A22,'All Running Order'!$A$4:$CN$60,BC$100,FALSE),)</f>
        <v>0</v>
      </c>
      <c r="BD22" s="12">
        <f>IFERROR(VLOOKUP($A22,'All Running Order'!$A$4:$CN$60,BD$100,FALSE),)</f>
        <v>0</v>
      </c>
      <c r="BE22" s="12">
        <f>IFERROR(VLOOKUP($A22,'All Running Order'!$A$4:$CN$60,BE$100,FALSE),)</f>
        <v>0</v>
      </c>
      <c r="BF22" s="12">
        <f>IFERROR(VLOOKUP($A22,'All Running Order'!$A$4:$CN$60,BF$100,FALSE),)</f>
        <v>0</v>
      </c>
      <c r="BG22" s="12">
        <f>IFERROR(VLOOKUP($A22,'All Running Order'!$A$4:$CN$60,BG$100,FALSE),)</f>
        <v>0</v>
      </c>
      <c r="BH22" s="12">
        <f>IFERROR(VLOOKUP($A22,'All Running Order'!$A$4:$CN$60,BH$100,FALSE),)</f>
        <v>0</v>
      </c>
      <c r="BI22" s="12">
        <f>IFERROR(VLOOKUP($A22,'All Running Order'!$A$4:$CN$60,BI$100,FALSE),)</f>
        <v>96</v>
      </c>
      <c r="BJ22" s="12">
        <f>IFERROR(VLOOKUP($A22,'All Running Order'!$A$4:$CN$60,BJ$100,FALSE),)</f>
        <v>19</v>
      </c>
      <c r="BK22" s="12">
        <f>IFERROR(VLOOKUP($A22,'All Running Order'!$A$4:$CN$60,BK$100,FALSE),)</f>
        <v>18</v>
      </c>
      <c r="BL22" s="12">
        <f>IFERROR(VLOOKUP($A22,'All Running Order'!$A$4:$CN$60,BL$100,FALSE),)</f>
        <v>19</v>
      </c>
      <c r="BM22" s="12">
        <f>IFERROR(VLOOKUP($A22,'All Running Order'!$A$4:$CN$60,BM$100,FALSE),)</f>
        <v>19</v>
      </c>
      <c r="BN22" s="12">
        <f>IFERROR(VLOOKUP($A22,'All Running Order'!$A$4:$CN$60,BN$100,FALSE),)</f>
        <v>19</v>
      </c>
      <c r="BO22" s="12">
        <f>IFERROR(VLOOKUP($A22,'All Running Order'!$A$4:$CN$60,BO$100,FALSE),)</f>
        <v>18</v>
      </c>
      <c r="BP22" s="12">
        <f>IFERROR(VLOOKUP($A22,'All Running Order'!$A$4:$CN$60,BP$100,FALSE),)</f>
        <v>19</v>
      </c>
      <c r="BQ22" s="12">
        <f>IFERROR(VLOOKUP($A22,'All Running Order'!$A$4:$CN$60,BQ$100,FALSE),)</f>
        <v>19</v>
      </c>
      <c r="BR22" s="12" t="str">
        <f>IFERROR(VLOOKUP($A22,'All Running Order'!$A$4:$CN$60,BR$100,FALSE),)</f>
        <v>-</v>
      </c>
      <c r="BS22" s="12" t="str">
        <f>IFERROR(VLOOKUP($A22,'All Running Order'!$A$4:$CN$60,BS$100,FALSE),)</f>
        <v/>
      </c>
      <c r="BT22" s="12" t="str">
        <f>IFERROR(VLOOKUP($A22,'All Running Order'!$A$4:$CN$60,BT$100,FALSE),)</f>
        <v>-</v>
      </c>
      <c r="BU22" s="12" t="str">
        <f>IFERROR(VLOOKUP($A22,'All Running Order'!$A$4:$CN$60,BU$100,FALSE),)</f>
        <v/>
      </c>
      <c r="BV22" s="12" t="str">
        <f>IFERROR(VLOOKUP($A22,'All Running Order'!$A$4:$CN$60,BV$100,FALSE),)</f>
        <v>-</v>
      </c>
      <c r="BW22" s="12" t="str">
        <f>IFERROR(VLOOKUP($A22,'All Running Order'!$A$4:$CN$60,BW$100,FALSE),)</f>
        <v/>
      </c>
      <c r="BX22" s="12" t="str">
        <f>IFERROR(VLOOKUP($A22,'All Running Order'!$A$4:$CN$60,BX$100,FALSE),)</f>
        <v>-</v>
      </c>
      <c r="BY22" s="12" t="str">
        <f>IFERROR(VLOOKUP($A22,'All Running Order'!$A$4:$CN$60,BY$100,FALSE),)</f>
        <v/>
      </c>
      <c r="BZ22" s="12">
        <f>IFERROR(VLOOKUP($A22,'All Running Order'!$A$4:$CN$60,BZ$100,FALSE),)</f>
        <v>19</v>
      </c>
      <c r="CA22" s="12">
        <f>IFERROR(VLOOKUP($A22,'All Running Order'!$A$4:$CN$60,CA$100,FALSE),)</f>
        <v>3</v>
      </c>
      <c r="CB22" s="12" t="str">
        <f>IFERROR(VLOOKUP($A22,'All Running Order'!$A$4:$CN$60,CB$100,FALSE),)</f>
        <v>-</v>
      </c>
      <c r="CC22" s="12" t="str">
        <f>IFERROR(VLOOKUP($A22,'All Running Order'!$A$4:$CN$60,CC$100,FALSE),)</f>
        <v/>
      </c>
      <c r="CD22" s="12" t="str">
        <f>IFERROR(VLOOKUP($A22,'All Running Order'!$A$4:$CN$60,CD$100,FALSE),)</f>
        <v>-</v>
      </c>
      <c r="CE22" s="12" t="str">
        <f>IFERROR(VLOOKUP($A22,'All Running Order'!$A$4:$CN$60,CE$100,FALSE),)</f>
        <v/>
      </c>
      <c r="CF22" s="12">
        <f>IFERROR(VLOOKUP($A22,'All Running Order'!$A$4:$CN$60,CF$100,FALSE),)</f>
        <v>19</v>
      </c>
      <c r="CG22" s="12">
        <f>IFERROR(VLOOKUP($A22,'All Running Order'!$A$4:$CN$60,CG$100,FALSE),)</f>
        <v>1</v>
      </c>
      <c r="CH22" s="12" t="str">
        <f>IFERROR(VLOOKUP($A22,'All Running Order'!$A$4:$CN$60,CH$100,FALSE),)</f>
        <v>-</v>
      </c>
      <c r="CI22" s="12" t="str">
        <f>IFERROR(VLOOKUP($A22,'All Running Order'!$A$4:$CN$60,CI$100,FALSE),)</f>
        <v xml:space="preserve"> </v>
      </c>
      <c r="CJ22" s="12">
        <f>IFERROR(VLOOKUP($A22,'All Running Order'!$A$4:$CN$60,CJ$100,FALSE),)</f>
        <v>19</v>
      </c>
      <c r="CK22" s="12">
        <f>IFERROR(VLOOKUP($A22,'All Running Order'!$A$4:$CN$60,CK$100,FALSE),)</f>
        <v>9</v>
      </c>
      <c r="CL22" s="12" t="str">
        <f>IFERROR(VLOOKUP($A22,'All Running Order'!$A$4:$CN$60,CL$100,FALSE),)</f>
        <v>1</v>
      </c>
      <c r="CM22" s="12">
        <f>IFERROR(VLOOKUP($A22,'All Running Order'!$A$4:$CN$60,CM$100,FALSE),)</f>
        <v>9</v>
      </c>
      <c r="CN22" s="12" t="str">
        <f>IFERROR(VLOOKUP($A22,'All Running Order'!$A$4:$CN$60,CN$100,FALSE),)</f>
        <v xml:space="preserve"> </v>
      </c>
    </row>
    <row r="23" spans="1:92" x14ac:dyDescent="0.2">
      <c r="A23" s="3">
        <v>20</v>
      </c>
      <c r="B23" s="12">
        <f>IFERROR(VLOOKUP($A23,'All Running Order'!$A$4:$CN$60,B$100,FALSE),)</f>
        <v>2</v>
      </c>
      <c r="C23" s="21" t="str">
        <f>IFERROR(VLOOKUP($A23,'All Running Order'!$A$4:$CN$60,C$100,FALSE),)</f>
        <v>Mike Baker</v>
      </c>
      <c r="D23" s="21">
        <f>IFERROR(VLOOKUP($A23,'All Running Order'!$A$4:$CN$60,D$100,FALSE),)</f>
        <v>0</v>
      </c>
      <c r="E23" s="21" t="str">
        <f>IFERROR(VLOOKUP($A23,'All Running Order'!$A$4:$CN$60,E$100,FALSE),)</f>
        <v>Crossle</v>
      </c>
      <c r="F23" s="12">
        <f>IFERROR(VLOOKUP($A23,'All Running Order'!$A$4:$CN$60,F$100,FALSE),)</f>
        <v>1600</v>
      </c>
      <c r="G23" s="12" t="str">
        <f>IFERROR(VLOOKUP($A23,'All Running Order'!$A$4:$CN$60,G$100,FALSE),)</f>
        <v>IRS</v>
      </c>
      <c r="H23" s="12">
        <f>IFERROR(VLOOKUP($A23,'All Running Order'!$A$4:$CN$60,H$100,FALSE),)</f>
        <v>0</v>
      </c>
      <c r="I23" s="12">
        <f>IFERROR(VLOOKUP($A23,'All Running Order'!$A$4:$CN$60,I$100,FALSE),)</f>
        <v>0</v>
      </c>
      <c r="J23" s="12">
        <f>IFERROR(VLOOKUP($A23,'All Running Order'!$A$4:$CN$60,J$100,FALSE),)</f>
        <v>0</v>
      </c>
      <c r="K23" s="12">
        <f>IFERROR(VLOOKUP($A23,'All Running Order'!$A$4:$CN$60,K$100,FALSE),)</f>
        <v>0</v>
      </c>
      <c r="L23" s="12">
        <f>IFERROR(VLOOKUP($A23,'All Running Order'!$A$4:$CN$60,L$100,FALSE),)</f>
        <v>0</v>
      </c>
      <c r="M23" s="12" t="str">
        <f>IFERROR(VLOOKUP($A23,'All Running Order'!$A$4:$CN$60,M$100,FALSE),)</f>
        <v>National</v>
      </c>
      <c r="N23" s="12" t="str">
        <f>IFERROR(VLOOKUP($A23,'All Running Order'!$A$4:$CN$60,N$100,FALSE),)</f>
        <v>Blue</v>
      </c>
      <c r="O23" s="12">
        <f>IFERROR(VLOOKUP($A23,'All Running Order'!$A$4:$CN$60,O$100,FALSE),)</f>
        <v>6</v>
      </c>
      <c r="P23" s="12">
        <f>IFERROR(VLOOKUP($A23,'All Running Order'!$A$4:$CN$60,P$100,FALSE),)</f>
        <v>7</v>
      </c>
      <c r="Q23" s="12">
        <f>IFERROR(VLOOKUP($A23,'All Running Order'!$A$4:$CN$60,Q$100,FALSE),)</f>
        <v>5</v>
      </c>
      <c r="R23" s="12">
        <f>IFERROR(VLOOKUP($A23,'All Running Order'!$A$4:$CN$60,R$100,FALSE),)</f>
        <v>3</v>
      </c>
      <c r="S23" s="12">
        <f>IFERROR(VLOOKUP($A23,'All Running Order'!$A$4:$CN$60,S$100,FALSE),)</f>
        <v>3</v>
      </c>
      <c r="T23" s="12">
        <f>IFERROR(VLOOKUP($A23,'All Running Order'!$A$4:$CN$60,T$100,FALSE),)</f>
        <v>5</v>
      </c>
      <c r="U23" s="12">
        <f>IFERROR(VLOOKUP($A23,'All Running Order'!$A$4:$CN$60,U$100,FALSE),)</f>
        <v>4</v>
      </c>
      <c r="V23" s="12">
        <f>IFERROR(VLOOKUP($A23,'All Running Order'!$A$4:$CN$60,V$100,FALSE),)</f>
        <v>3</v>
      </c>
      <c r="W23" s="12">
        <f>IFERROR(VLOOKUP($A23,'All Running Order'!$A$4:$CN$60,W$100,FALSE),)</f>
        <v>0</v>
      </c>
      <c r="X23" s="12">
        <f>IFERROR(VLOOKUP($A23,'All Running Order'!$A$4:$CN$60,X$100,FALSE),)</f>
        <v>0</v>
      </c>
      <c r="Y23" s="12">
        <f>IFERROR(VLOOKUP($A23,'All Running Order'!$A$4:$CN$60,Y$100,FALSE),)</f>
        <v>36</v>
      </c>
      <c r="Z23" s="12">
        <f>IFERROR(VLOOKUP($A23,'All Running Order'!$A$4:$CN$60,Z$100,FALSE),)</f>
        <v>6</v>
      </c>
      <c r="AA23" s="12">
        <f>IFERROR(VLOOKUP($A23,'All Running Order'!$A$4:$CN$60,AA$100,FALSE),)</f>
        <v>2</v>
      </c>
      <c r="AB23" s="12">
        <f>IFERROR(VLOOKUP($A23,'All Running Order'!$A$4:$CN$60,AB$100,FALSE),)</f>
        <v>5</v>
      </c>
      <c r="AC23" s="12">
        <f>IFERROR(VLOOKUP($A23,'All Running Order'!$A$4:$CN$60,AC$100,FALSE),)</f>
        <v>5</v>
      </c>
      <c r="AD23" s="12">
        <f>IFERROR(VLOOKUP($A23,'All Running Order'!$A$4:$CN$60,AD$100,FALSE),)</f>
        <v>3</v>
      </c>
      <c r="AE23" s="12">
        <f>IFERROR(VLOOKUP($A23,'All Running Order'!$A$4:$CN$60,AE$100,FALSE),)</f>
        <v>5</v>
      </c>
      <c r="AF23" s="12">
        <f>IFERROR(VLOOKUP($A23,'All Running Order'!$A$4:$CN$60,AF$100,FALSE),)</f>
        <v>1</v>
      </c>
      <c r="AG23" s="12">
        <f>IFERROR(VLOOKUP($A23,'All Running Order'!$A$4:$CN$60,AG$100,FALSE),)</f>
        <v>6</v>
      </c>
      <c r="AH23" s="12">
        <f>IFERROR(VLOOKUP($A23,'All Running Order'!$A$4:$CN$60,AH$100,FALSE),)</f>
        <v>0</v>
      </c>
      <c r="AI23" s="12">
        <f>IFERROR(VLOOKUP($A23,'All Running Order'!$A$4:$CN$60,AI$100,FALSE),)</f>
        <v>0</v>
      </c>
      <c r="AJ23" s="12">
        <f>IFERROR(VLOOKUP($A23,'All Running Order'!$A$4:$CN$60,AJ$100,FALSE),)</f>
        <v>33</v>
      </c>
      <c r="AK23" s="12">
        <f>IFERROR(VLOOKUP($A23,'All Running Order'!$A$4:$CN$60,AK$100,FALSE),)</f>
        <v>69</v>
      </c>
      <c r="AL23" s="12">
        <f>IFERROR(VLOOKUP($A23,'All Running Order'!$A$4:$CN$60,AL$100,FALSE),)</f>
        <v>6</v>
      </c>
      <c r="AM23" s="12">
        <f>IFERROR(VLOOKUP($A23,'All Running Order'!$A$4:$CN$60,AM$100,FALSE),)</f>
        <v>1</v>
      </c>
      <c r="AN23" s="12">
        <f>IFERROR(VLOOKUP($A23,'All Running Order'!$A$4:$CN$60,AN$100,FALSE),)</f>
        <v>7</v>
      </c>
      <c r="AO23" s="12">
        <f>IFERROR(VLOOKUP($A23,'All Running Order'!$A$4:$CN$60,AO$100,FALSE),)</f>
        <v>5</v>
      </c>
      <c r="AP23" s="12">
        <f>IFERROR(VLOOKUP($A23,'All Running Order'!$A$4:$CN$60,AP$100,FALSE),)</f>
        <v>3</v>
      </c>
      <c r="AQ23" s="12">
        <f>IFERROR(VLOOKUP($A23,'All Running Order'!$A$4:$CN$60,AQ$100,FALSE),)</f>
        <v>1</v>
      </c>
      <c r="AR23" s="12">
        <f>IFERROR(VLOOKUP($A23,'All Running Order'!$A$4:$CN$60,AR$100,FALSE),)</f>
        <v>4</v>
      </c>
      <c r="AS23" s="12">
        <f>IFERROR(VLOOKUP($A23,'All Running Order'!$A$4:$CN$60,AS$100,FALSE),)</f>
        <v>3</v>
      </c>
      <c r="AT23" s="12">
        <f>IFERROR(VLOOKUP($A23,'All Running Order'!$A$4:$CN$60,AT$100,FALSE),)</f>
        <v>0</v>
      </c>
      <c r="AU23" s="12">
        <f>IFERROR(VLOOKUP($A23,'All Running Order'!$A$4:$CN$60,AU$100,FALSE),)</f>
        <v>0</v>
      </c>
      <c r="AV23" s="12">
        <f>IFERROR(VLOOKUP($A23,'All Running Order'!$A$4:$CN$60,AV$100,FALSE),)</f>
        <v>30</v>
      </c>
      <c r="AW23" s="12">
        <f>IFERROR(VLOOKUP($A23,'All Running Order'!$A$4:$CN$60,AW$100,FALSE),)</f>
        <v>99</v>
      </c>
      <c r="AX23" s="12">
        <f>IFERROR(VLOOKUP($A23,'All Running Order'!$A$4:$CN$60,AX$100,FALSE),)</f>
        <v>0</v>
      </c>
      <c r="AY23" s="12">
        <f>IFERROR(VLOOKUP($A23,'All Running Order'!$A$4:$CN$60,AY$100,FALSE),)</f>
        <v>0</v>
      </c>
      <c r="AZ23" s="12">
        <f>IFERROR(VLOOKUP($A23,'All Running Order'!$A$4:$CN$60,AZ$100,FALSE),)</f>
        <v>0</v>
      </c>
      <c r="BA23" s="12">
        <f>IFERROR(VLOOKUP($A23,'All Running Order'!$A$4:$CN$60,BA$100,FALSE),)</f>
        <v>0</v>
      </c>
      <c r="BB23" s="12">
        <f>IFERROR(VLOOKUP($A23,'All Running Order'!$A$4:$CN$60,BB$100,FALSE),)</f>
        <v>0</v>
      </c>
      <c r="BC23" s="12">
        <f>IFERROR(VLOOKUP($A23,'All Running Order'!$A$4:$CN$60,BC$100,FALSE),)</f>
        <v>0</v>
      </c>
      <c r="BD23" s="12">
        <f>IFERROR(VLOOKUP($A23,'All Running Order'!$A$4:$CN$60,BD$100,FALSE),)</f>
        <v>0</v>
      </c>
      <c r="BE23" s="12">
        <f>IFERROR(VLOOKUP($A23,'All Running Order'!$A$4:$CN$60,BE$100,FALSE),)</f>
        <v>0</v>
      </c>
      <c r="BF23" s="12">
        <f>IFERROR(VLOOKUP($A23,'All Running Order'!$A$4:$CN$60,BF$100,FALSE),)</f>
        <v>0</v>
      </c>
      <c r="BG23" s="12">
        <f>IFERROR(VLOOKUP($A23,'All Running Order'!$A$4:$CN$60,BG$100,FALSE),)</f>
        <v>0</v>
      </c>
      <c r="BH23" s="12">
        <f>IFERROR(VLOOKUP($A23,'All Running Order'!$A$4:$CN$60,BH$100,FALSE),)</f>
        <v>0</v>
      </c>
      <c r="BI23" s="12">
        <f>IFERROR(VLOOKUP($A23,'All Running Order'!$A$4:$CN$60,BI$100,FALSE),)</f>
        <v>99</v>
      </c>
      <c r="BJ23" s="12">
        <f>IFERROR(VLOOKUP($A23,'All Running Order'!$A$4:$CN$60,BJ$100,FALSE),)</f>
        <v>18</v>
      </c>
      <c r="BK23" s="12">
        <f>IFERROR(VLOOKUP($A23,'All Running Order'!$A$4:$CN$60,BK$100,FALSE),)</f>
        <v>19</v>
      </c>
      <c r="BL23" s="12">
        <f>IFERROR(VLOOKUP($A23,'All Running Order'!$A$4:$CN$60,BL$100,FALSE),)</f>
        <v>20</v>
      </c>
      <c r="BM23" s="12">
        <f>IFERROR(VLOOKUP($A23,'All Running Order'!$A$4:$CN$60,BM$100,FALSE),)</f>
        <v>20</v>
      </c>
      <c r="BN23" s="12">
        <f>IFERROR(VLOOKUP($A23,'All Running Order'!$A$4:$CN$60,BN$100,FALSE),)</f>
        <v>18</v>
      </c>
      <c r="BO23" s="12">
        <f>IFERROR(VLOOKUP($A23,'All Running Order'!$A$4:$CN$60,BO$100,FALSE),)</f>
        <v>19</v>
      </c>
      <c r="BP23" s="12">
        <f>IFERROR(VLOOKUP($A23,'All Running Order'!$A$4:$CN$60,BP$100,FALSE),)</f>
        <v>20</v>
      </c>
      <c r="BQ23" s="12">
        <f>IFERROR(VLOOKUP($A23,'All Running Order'!$A$4:$CN$60,BQ$100,FALSE),)</f>
        <v>20</v>
      </c>
      <c r="BR23" s="12">
        <f>IFERROR(VLOOKUP($A23,'All Running Order'!$A$4:$CN$60,BR$100,FALSE),)</f>
        <v>20</v>
      </c>
      <c r="BS23" s="12">
        <f>IFERROR(VLOOKUP($A23,'All Running Order'!$A$4:$CN$60,BS$100,FALSE),)</f>
        <v>17</v>
      </c>
      <c r="BT23" s="12" t="str">
        <f>IFERROR(VLOOKUP($A23,'All Running Order'!$A$4:$CN$60,BT$100,FALSE),)</f>
        <v>-</v>
      </c>
      <c r="BU23" s="12" t="str">
        <f>IFERROR(VLOOKUP($A23,'All Running Order'!$A$4:$CN$60,BU$100,FALSE),)</f>
        <v/>
      </c>
      <c r="BV23" s="12">
        <f>IFERROR(VLOOKUP($A23,'All Running Order'!$A$4:$CN$60,BV$100,FALSE),)</f>
        <v>20</v>
      </c>
      <c r="BW23" s="12">
        <f>IFERROR(VLOOKUP($A23,'All Running Order'!$A$4:$CN$60,BW$100,FALSE),)</f>
        <v>8</v>
      </c>
      <c r="BX23" s="12" t="str">
        <f>IFERROR(VLOOKUP($A23,'All Running Order'!$A$4:$CN$60,BX$100,FALSE),)</f>
        <v>-</v>
      </c>
      <c r="BY23" s="12" t="str">
        <f>IFERROR(VLOOKUP($A23,'All Running Order'!$A$4:$CN$60,BY$100,FALSE),)</f>
        <v/>
      </c>
      <c r="BZ23" s="12" t="str">
        <f>IFERROR(VLOOKUP($A23,'All Running Order'!$A$4:$CN$60,BZ$100,FALSE),)</f>
        <v>-</v>
      </c>
      <c r="CA23" s="12" t="str">
        <f>IFERROR(VLOOKUP($A23,'All Running Order'!$A$4:$CN$60,CA$100,FALSE),)</f>
        <v/>
      </c>
      <c r="CB23" s="12" t="str">
        <f>IFERROR(VLOOKUP($A23,'All Running Order'!$A$4:$CN$60,CB$100,FALSE),)</f>
        <v>-</v>
      </c>
      <c r="CC23" s="12" t="str">
        <f>IFERROR(VLOOKUP($A23,'All Running Order'!$A$4:$CN$60,CC$100,FALSE),)</f>
        <v/>
      </c>
      <c r="CD23" s="12" t="str">
        <f>IFERROR(VLOOKUP($A23,'All Running Order'!$A$4:$CN$60,CD$100,FALSE),)</f>
        <v>-</v>
      </c>
      <c r="CE23" s="12" t="str">
        <f>IFERROR(VLOOKUP($A23,'All Running Order'!$A$4:$CN$60,CE$100,FALSE),)</f>
        <v/>
      </c>
      <c r="CF23" s="12" t="str">
        <f>IFERROR(VLOOKUP($A23,'All Running Order'!$A$4:$CN$60,CF$100,FALSE),)</f>
        <v>-</v>
      </c>
      <c r="CG23" s="12" t="str">
        <f>IFERROR(VLOOKUP($A23,'All Running Order'!$A$4:$CN$60,CG$100,FALSE),)</f>
        <v/>
      </c>
      <c r="CH23" s="12" t="str">
        <f>IFERROR(VLOOKUP($A23,'All Running Order'!$A$4:$CN$60,CH$100,FALSE),)</f>
        <v>-</v>
      </c>
      <c r="CI23" s="12" t="str">
        <f>IFERROR(VLOOKUP($A23,'All Running Order'!$A$4:$CN$60,CI$100,FALSE),)</f>
        <v xml:space="preserve"> </v>
      </c>
      <c r="CJ23" s="12" t="str">
        <f>IFERROR(VLOOKUP($A23,'All Running Order'!$A$4:$CN$60,CJ$100,FALSE),)</f>
        <v>-</v>
      </c>
      <c r="CK23" s="12" t="str">
        <f>IFERROR(VLOOKUP($A23,'All Running Order'!$A$4:$CN$60,CK$100,FALSE),)</f>
        <v xml:space="preserve"> </v>
      </c>
      <c r="CL23" s="12" t="str">
        <f>IFERROR(VLOOKUP($A23,'All Running Order'!$A$4:$CN$60,CL$100,FALSE),)</f>
        <v>8</v>
      </c>
      <c r="CM23" s="12" t="str">
        <f>IFERROR(VLOOKUP($A23,'All Running Order'!$A$4:$CN$60,CM$100,FALSE),)</f>
        <v xml:space="preserve"> </v>
      </c>
      <c r="CN23" s="12" t="str">
        <f>IFERROR(VLOOKUP($A23,'All Running Order'!$A$4:$CN$60,CN$100,FALSE),)</f>
        <v xml:space="preserve"> </v>
      </c>
    </row>
    <row r="24" spans="1:92" x14ac:dyDescent="0.2">
      <c r="A24" s="3">
        <v>21</v>
      </c>
      <c r="B24" s="12">
        <f>IFERROR(VLOOKUP($A24,'All Running Order'!$A$4:$CN$60,B$100,FALSE),)</f>
        <v>14</v>
      </c>
      <c r="C24" s="21" t="str">
        <f>IFERROR(VLOOKUP($A24,'All Running Order'!$A$4:$CN$60,C$100,FALSE),)</f>
        <v>George Barnes</v>
      </c>
      <c r="D24" s="21">
        <f>IFERROR(VLOOKUP($A24,'All Running Order'!$A$4:$CN$60,D$100,FALSE),)</f>
        <v>0</v>
      </c>
      <c r="E24" s="21" t="str">
        <f>IFERROR(VLOOKUP($A24,'All Running Order'!$A$4:$CN$60,E$100,FALSE),)</f>
        <v>Sherpa</v>
      </c>
      <c r="F24" s="12">
        <f>IFERROR(VLOOKUP($A24,'All Running Order'!$A$4:$CN$60,F$100,FALSE),)</f>
        <v>1335</v>
      </c>
      <c r="G24" s="12" t="str">
        <f>IFERROR(VLOOKUP($A24,'All Running Order'!$A$4:$CN$60,G$100,FALSE),)</f>
        <v>Live</v>
      </c>
      <c r="H24" s="12">
        <f>IFERROR(VLOOKUP($A24,'All Running Order'!$A$4:$CN$60,H$100,FALSE),)</f>
        <v>0</v>
      </c>
      <c r="I24" s="12">
        <f>IFERROR(VLOOKUP($A24,'All Running Order'!$A$4:$CN$60,I$100,FALSE),)</f>
        <v>0</v>
      </c>
      <c r="J24" s="12">
        <f>IFERROR(VLOOKUP($A24,'All Running Order'!$A$4:$CN$60,J$100,FALSE),)</f>
        <v>0</v>
      </c>
      <c r="K24" s="12">
        <f>IFERROR(VLOOKUP($A24,'All Running Order'!$A$4:$CN$60,K$100,FALSE),)</f>
        <v>0</v>
      </c>
      <c r="L24" s="12">
        <f>IFERROR(VLOOKUP($A24,'All Running Order'!$A$4:$CN$60,L$100,FALSE),)</f>
        <v>0</v>
      </c>
      <c r="M24" s="12" t="str">
        <f>IFERROR(VLOOKUP($A24,'All Running Order'!$A$4:$CN$60,M$100,FALSE),)</f>
        <v>National</v>
      </c>
      <c r="N24" s="12" t="str">
        <f>IFERROR(VLOOKUP($A24,'All Running Order'!$A$4:$CN$60,N$100,FALSE),)</f>
        <v>Rookie</v>
      </c>
      <c r="O24" s="12">
        <f>IFERROR(VLOOKUP($A24,'All Running Order'!$A$4:$CN$60,O$100,FALSE),)</f>
        <v>4</v>
      </c>
      <c r="P24" s="12">
        <f>IFERROR(VLOOKUP($A24,'All Running Order'!$A$4:$CN$60,P$100,FALSE),)</f>
        <v>3</v>
      </c>
      <c r="Q24" s="12">
        <f>IFERROR(VLOOKUP($A24,'All Running Order'!$A$4:$CN$60,Q$100,FALSE),)</f>
        <v>6</v>
      </c>
      <c r="R24" s="12">
        <f>IFERROR(VLOOKUP($A24,'All Running Order'!$A$4:$CN$60,R$100,FALSE),)</f>
        <v>7</v>
      </c>
      <c r="S24" s="12">
        <f>IFERROR(VLOOKUP($A24,'All Running Order'!$A$4:$CN$60,S$100,FALSE),)</f>
        <v>3</v>
      </c>
      <c r="T24" s="12">
        <f>IFERROR(VLOOKUP($A24,'All Running Order'!$A$4:$CN$60,T$100,FALSE),)</f>
        <v>6</v>
      </c>
      <c r="U24" s="12">
        <f>IFERROR(VLOOKUP($A24,'All Running Order'!$A$4:$CN$60,U$100,FALSE),)</f>
        <v>3</v>
      </c>
      <c r="V24" s="12">
        <f>IFERROR(VLOOKUP($A24,'All Running Order'!$A$4:$CN$60,V$100,FALSE),)</f>
        <v>3</v>
      </c>
      <c r="W24" s="12">
        <f>IFERROR(VLOOKUP($A24,'All Running Order'!$A$4:$CN$60,W$100,FALSE),)</f>
        <v>0</v>
      </c>
      <c r="X24" s="12">
        <f>IFERROR(VLOOKUP($A24,'All Running Order'!$A$4:$CN$60,X$100,FALSE),)</f>
        <v>0</v>
      </c>
      <c r="Y24" s="12">
        <f>IFERROR(VLOOKUP($A24,'All Running Order'!$A$4:$CN$60,Y$100,FALSE),)</f>
        <v>35</v>
      </c>
      <c r="Z24" s="12">
        <f>IFERROR(VLOOKUP($A24,'All Running Order'!$A$4:$CN$60,Z$100,FALSE),)</f>
        <v>4</v>
      </c>
      <c r="AA24" s="12">
        <f>IFERROR(VLOOKUP($A24,'All Running Order'!$A$4:$CN$60,AA$100,FALSE),)</f>
        <v>4</v>
      </c>
      <c r="AB24" s="12">
        <f>IFERROR(VLOOKUP($A24,'All Running Order'!$A$4:$CN$60,AB$100,FALSE),)</f>
        <v>5</v>
      </c>
      <c r="AC24" s="12">
        <f>IFERROR(VLOOKUP($A24,'All Running Order'!$A$4:$CN$60,AC$100,FALSE),)</f>
        <v>5</v>
      </c>
      <c r="AD24" s="12">
        <f>IFERROR(VLOOKUP($A24,'All Running Order'!$A$4:$CN$60,AD$100,FALSE),)</f>
        <v>4</v>
      </c>
      <c r="AE24" s="12">
        <f>IFERROR(VLOOKUP($A24,'All Running Order'!$A$4:$CN$60,AE$100,FALSE),)</f>
        <v>3</v>
      </c>
      <c r="AF24" s="12">
        <f>IFERROR(VLOOKUP($A24,'All Running Order'!$A$4:$CN$60,AF$100,FALSE),)</f>
        <v>4</v>
      </c>
      <c r="AG24" s="12">
        <f>IFERROR(VLOOKUP($A24,'All Running Order'!$A$4:$CN$60,AG$100,FALSE),)</f>
        <v>7</v>
      </c>
      <c r="AH24" s="12">
        <f>IFERROR(VLOOKUP($A24,'All Running Order'!$A$4:$CN$60,AH$100,FALSE),)</f>
        <v>0</v>
      </c>
      <c r="AI24" s="12">
        <f>IFERROR(VLOOKUP($A24,'All Running Order'!$A$4:$CN$60,AI$100,FALSE),)</f>
        <v>0</v>
      </c>
      <c r="AJ24" s="12">
        <f>IFERROR(VLOOKUP($A24,'All Running Order'!$A$4:$CN$60,AJ$100,FALSE),)</f>
        <v>36</v>
      </c>
      <c r="AK24" s="12">
        <f>IFERROR(VLOOKUP($A24,'All Running Order'!$A$4:$CN$60,AK$100,FALSE),)</f>
        <v>71</v>
      </c>
      <c r="AL24" s="12">
        <f>IFERROR(VLOOKUP($A24,'All Running Order'!$A$4:$CN$60,AL$100,FALSE),)</f>
        <v>7</v>
      </c>
      <c r="AM24" s="12">
        <f>IFERROR(VLOOKUP($A24,'All Running Order'!$A$4:$CN$60,AM$100,FALSE),)</f>
        <v>4</v>
      </c>
      <c r="AN24" s="12">
        <f>IFERROR(VLOOKUP($A24,'All Running Order'!$A$4:$CN$60,AN$100,FALSE),)</f>
        <v>3</v>
      </c>
      <c r="AO24" s="12" t="str">
        <f>IFERROR(VLOOKUP($A24,'All Running Order'!$A$4:$CN$60,AO$100,FALSE),)</f>
        <v>`1</v>
      </c>
      <c r="AP24" s="12">
        <f>IFERROR(VLOOKUP($A24,'All Running Order'!$A$4:$CN$60,AP$100,FALSE),)</f>
        <v>1</v>
      </c>
      <c r="AQ24" s="12">
        <f>IFERROR(VLOOKUP($A24,'All Running Order'!$A$4:$CN$60,AQ$100,FALSE),)</f>
        <v>3</v>
      </c>
      <c r="AR24" s="12">
        <f>IFERROR(VLOOKUP($A24,'All Running Order'!$A$4:$CN$60,AR$100,FALSE),)</f>
        <v>4</v>
      </c>
      <c r="AS24" s="12">
        <f>IFERROR(VLOOKUP($A24,'All Running Order'!$A$4:$CN$60,AS$100,FALSE),)</f>
        <v>7</v>
      </c>
      <c r="AT24" s="12">
        <f>IFERROR(VLOOKUP($A24,'All Running Order'!$A$4:$CN$60,AT$100,FALSE),)</f>
        <v>0</v>
      </c>
      <c r="AU24" s="12">
        <f>IFERROR(VLOOKUP($A24,'All Running Order'!$A$4:$CN$60,AU$100,FALSE),)</f>
        <v>0</v>
      </c>
      <c r="AV24" s="12">
        <f>IFERROR(VLOOKUP($A24,'All Running Order'!$A$4:$CN$60,AV$100,FALSE),)</f>
        <v>29</v>
      </c>
      <c r="AW24" s="12">
        <f>IFERROR(VLOOKUP($A24,'All Running Order'!$A$4:$CN$60,AW$100,FALSE),)</f>
        <v>100</v>
      </c>
      <c r="AX24" s="12">
        <f>IFERROR(VLOOKUP($A24,'All Running Order'!$A$4:$CN$60,AX$100,FALSE),)</f>
        <v>0</v>
      </c>
      <c r="AY24" s="12">
        <f>IFERROR(VLOOKUP($A24,'All Running Order'!$A$4:$CN$60,AY$100,FALSE),)</f>
        <v>0</v>
      </c>
      <c r="AZ24" s="12">
        <f>IFERROR(VLOOKUP($A24,'All Running Order'!$A$4:$CN$60,AZ$100,FALSE),)</f>
        <v>0</v>
      </c>
      <c r="BA24" s="12">
        <f>IFERROR(VLOOKUP($A24,'All Running Order'!$A$4:$CN$60,BA$100,FALSE),)</f>
        <v>0</v>
      </c>
      <c r="BB24" s="12">
        <f>IFERROR(VLOOKUP($A24,'All Running Order'!$A$4:$CN$60,BB$100,FALSE),)</f>
        <v>0</v>
      </c>
      <c r="BC24" s="12">
        <f>IFERROR(VLOOKUP($A24,'All Running Order'!$A$4:$CN$60,BC$100,FALSE),)</f>
        <v>0</v>
      </c>
      <c r="BD24" s="12">
        <f>IFERROR(VLOOKUP($A24,'All Running Order'!$A$4:$CN$60,BD$100,FALSE),)</f>
        <v>0</v>
      </c>
      <c r="BE24" s="12">
        <f>IFERROR(VLOOKUP($A24,'All Running Order'!$A$4:$CN$60,BE$100,FALSE),)</f>
        <v>0</v>
      </c>
      <c r="BF24" s="12">
        <f>IFERROR(VLOOKUP($A24,'All Running Order'!$A$4:$CN$60,BF$100,FALSE),)</f>
        <v>0</v>
      </c>
      <c r="BG24" s="12">
        <f>IFERROR(VLOOKUP($A24,'All Running Order'!$A$4:$CN$60,BG$100,FALSE),)</f>
        <v>0</v>
      </c>
      <c r="BH24" s="12">
        <f>IFERROR(VLOOKUP($A24,'All Running Order'!$A$4:$CN$60,BH$100,FALSE),)</f>
        <v>0</v>
      </c>
      <c r="BI24" s="12">
        <f>IFERROR(VLOOKUP($A24,'All Running Order'!$A$4:$CN$60,BI$100,FALSE),)</f>
        <v>100</v>
      </c>
      <c r="BJ24" s="12">
        <f>IFERROR(VLOOKUP($A24,'All Running Order'!$A$4:$CN$60,BJ$100,FALSE),)</f>
        <v>17</v>
      </c>
      <c r="BK24" s="12">
        <f>IFERROR(VLOOKUP($A24,'All Running Order'!$A$4:$CN$60,BK$100,FALSE),)</f>
        <v>20</v>
      </c>
      <c r="BL24" s="12">
        <f>IFERROR(VLOOKUP($A24,'All Running Order'!$A$4:$CN$60,BL$100,FALSE),)</f>
        <v>21</v>
      </c>
      <c r="BM24" s="12">
        <f>IFERROR(VLOOKUP($A24,'All Running Order'!$A$4:$CN$60,BM$100,FALSE),)</f>
        <v>21</v>
      </c>
      <c r="BN24" s="12">
        <f>IFERROR(VLOOKUP($A24,'All Running Order'!$A$4:$CN$60,BN$100,FALSE),)</f>
        <v>17</v>
      </c>
      <c r="BO24" s="12">
        <f>IFERROR(VLOOKUP($A24,'All Running Order'!$A$4:$CN$60,BO$100,FALSE),)</f>
        <v>20</v>
      </c>
      <c r="BP24" s="12">
        <f>IFERROR(VLOOKUP($A24,'All Running Order'!$A$4:$CN$60,BP$100,FALSE),)</f>
        <v>21</v>
      </c>
      <c r="BQ24" s="12">
        <f>IFERROR(VLOOKUP($A24,'All Running Order'!$A$4:$CN$60,BQ$100,FALSE),)</f>
        <v>21</v>
      </c>
      <c r="BR24" s="12">
        <f>IFERROR(VLOOKUP($A24,'All Running Order'!$A$4:$CN$60,BR$100,FALSE),)</f>
        <v>21</v>
      </c>
      <c r="BS24" s="12">
        <f>IFERROR(VLOOKUP($A24,'All Running Order'!$A$4:$CN$60,BS$100,FALSE),)</f>
        <v>18</v>
      </c>
      <c r="BT24" s="12" t="str">
        <f>IFERROR(VLOOKUP($A24,'All Running Order'!$A$4:$CN$60,BT$100,FALSE),)</f>
        <v>-</v>
      </c>
      <c r="BU24" s="12" t="str">
        <f>IFERROR(VLOOKUP($A24,'All Running Order'!$A$4:$CN$60,BU$100,FALSE),)</f>
        <v/>
      </c>
      <c r="BV24" s="12" t="str">
        <f>IFERROR(VLOOKUP($A24,'All Running Order'!$A$4:$CN$60,BV$100,FALSE),)</f>
        <v>-</v>
      </c>
      <c r="BW24" s="12" t="str">
        <f>IFERROR(VLOOKUP($A24,'All Running Order'!$A$4:$CN$60,BW$100,FALSE),)</f>
        <v/>
      </c>
      <c r="BX24" s="12">
        <f>IFERROR(VLOOKUP($A24,'All Running Order'!$A$4:$CN$60,BX$100,FALSE),)</f>
        <v>21</v>
      </c>
      <c r="BY24" s="12">
        <f>IFERROR(VLOOKUP($A24,'All Running Order'!$A$4:$CN$60,BY$100,FALSE),)</f>
        <v>3</v>
      </c>
      <c r="BZ24" s="12" t="str">
        <f>IFERROR(VLOOKUP($A24,'All Running Order'!$A$4:$CN$60,BZ$100,FALSE),)</f>
        <v>-</v>
      </c>
      <c r="CA24" s="12" t="str">
        <f>IFERROR(VLOOKUP($A24,'All Running Order'!$A$4:$CN$60,CA$100,FALSE),)</f>
        <v/>
      </c>
      <c r="CB24" s="12" t="str">
        <f>IFERROR(VLOOKUP($A24,'All Running Order'!$A$4:$CN$60,CB$100,FALSE),)</f>
        <v>-</v>
      </c>
      <c r="CC24" s="12" t="str">
        <f>IFERROR(VLOOKUP($A24,'All Running Order'!$A$4:$CN$60,CC$100,FALSE),)</f>
        <v/>
      </c>
      <c r="CD24" s="12" t="str">
        <f>IFERROR(VLOOKUP($A24,'All Running Order'!$A$4:$CN$60,CD$100,FALSE),)</f>
        <v>-</v>
      </c>
      <c r="CE24" s="12" t="str">
        <f>IFERROR(VLOOKUP($A24,'All Running Order'!$A$4:$CN$60,CE$100,FALSE),)</f>
        <v/>
      </c>
      <c r="CF24" s="12" t="str">
        <f>IFERROR(VLOOKUP($A24,'All Running Order'!$A$4:$CN$60,CF$100,FALSE),)</f>
        <v>-</v>
      </c>
      <c r="CG24" s="12" t="str">
        <f>IFERROR(VLOOKUP($A24,'All Running Order'!$A$4:$CN$60,CG$100,FALSE),)</f>
        <v/>
      </c>
      <c r="CH24" s="12" t="str">
        <f>IFERROR(VLOOKUP($A24,'All Running Order'!$A$4:$CN$60,CH$100,FALSE),)</f>
        <v>-</v>
      </c>
      <c r="CI24" s="12" t="str">
        <f>IFERROR(VLOOKUP($A24,'All Running Order'!$A$4:$CN$60,CI$100,FALSE),)</f>
        <v xml:space="preserve"> </v>
      </c>
      <c r="CJ24" s="12">
        <f>IFERROR(VLOOKUP($A24,'All Running Order'!$A$4:$CN$60,CJ$100,FALSE),)</f>
        <v>21</v>
      </c>
      <c r="CK24" s="12">
        <f>IFERROR(VLOOKUP($A24,'All Running Order'!$A$4:$CN$60,CK$100,FALSE),)</f>
        <v>10</v>
      </c>
      <c r="CL24" s="12" t="str">
        <f>IFERROR(VLOOKUP($A24,'All Running Order'!$A$4:$CN$60,CL$100,FALSE),)</f>
        <v>3</v>
      </c>
      <c r="CM24" s="12">
        <f>IFERROR(VLOOKUP($A24,'All Running Order'!$A$4:$CN$60,CM$100,FALSE),)</f>
        <v>10</v>
      </c>
      <c r="CN24" s="12" t="str">
        <f>IFERROR(VLOOKUP($A24,'All Running Order'!$A$4:$CN$60,CN$100,FALSE),)</f>
        <v xml:space="preserve"> </v>
      </c>
    </row>
    <row r="25" spans="1:92" x14ac:dyDescent="0.2">
      <c r="A25" s="3">
        <v>22</v>
      </c>
      <c r="B25" s="12">
        <f>IFERROR(VLOOKUP($A25,'All Running Order'!$A$4:$CN$60,B$100,FALSE),)</f>
        <v>9</v>
      </c>
      <c r="C25" s="21" t="str">
        <f>IFERROR(VLOOKUP($A25,'All Running Order'!$A$4:$CN$60,C$100,FALSE),)</f>
        <v>Bill Hicks</v>
      </c>
      <c r="D25" s="21">
        <f>IFERROR(VLOOKUP($A25,'All Running Order'!$A$4:$CN$60,D$100,FALSE),)</f>
        <v>0</v>
      </c>
      <c r="E25" s="21" t="str">
        <f>IFERROR(VLOOKUP($A25,'All Running Order'!$A$4:$CN$60,E$100,FALSE),)</f>
        <v>Ibex</v>
      </c>
      <c r="F25" s="12">
        <f>IFERROR(VLOOKUP($A25,'All Running Order'!$A$4:$CN$60,F$100,FALSE),)</f>
        <v>1340</v>
      </c>
      <c r="G25" s="12" t="str">
        <f>IFERROR(VLOOKUP($A25,'All Running Order'!$A$4:$CN$60,G$100,FALSE),)</f>
        <v>Live</v>
      </c>
      <c r="H25" s="12">
        <f>IFERROR(VLOOKUP($A25,'All Running Order'!$A$4:$CN$60,H$100,FALSE),)</f>
        <v>0</v>
      </c>
      <c r="I25" s="12">
        <f>IFERROR(VLOOKUP($A25,'All Running Order'!$A$4:$CN$60,I$100,FALSE),)</f>
        <v>0</v>
      </c>
      <c r="J25" s="12">
        <f>IFERROR(VLOOKUP($A25,'All Running Order'!$A$4:$CN$60,J$100,FALSE),)</f>
        <v>0</v>
      </c>
      <c r="K25" s="12">
        <f>IFERROR(VLOOKUP($A25,'All Running Order'!$A$4:$CN$60,K$100,FALSE),)</f>
        <v>0</v>
      </c>
      <c r="L25" s="12">
        <f>IFERROR(VLOOKUP($A25,'All Running Order'!$A$4:$CN$60,L$100,FALSE),)</f>
        <v>0</v>
      </c>
      <c r="M25" s="12" t="str">
        <f>IFERROR(VLOOKUP($A25,'All Running Order'!$A$4:$CN$60,M$100,FALSE),)</f>
        <v>Clubman</v>
      </c>
      <c r="N25" s="12" t="str">
        <f>IFERROR(VLOOKUP($A25,'All Running Order'!$A$4:$CN$60,N$100,FALSE),)</f>
        <v>Club-B</v>
      </c>
      <c r="O25" s="12">
        <f>IFERROR(VLOOKUP($A25,'All Running Order'!$A$4:$CN$60,O$100,FALSE),)</f>
        <v>6</v>
      </c>
      <c r="P25" s="12">
        <f>IFERROR(VLOOKUP($A25,'All Running Order'!$A$4:$CN$60,P$100,FALSE),)</f>
        <v>8</v>
      </c>
      <c r="Q25" s="12">
        <f>IFERROR(VLOOKUP($A25,'All Running Order'!$A$4:$CN$60,Q$100,FALSE),)</f>
        <v>6</v>
      </c>
      <c r="R25" s="12">
        <f>IFERROR(VLOOKUP($A25,'All Running Order'!$A$4:$CN$60,R$100,FALSE),)</f>
        <v>1</v>
      </c>
      <c r="S25" s="12">
        <f>IFERROR(VLOOKUP($A25,'All Running Order'!$A$4:$CN$60,S$100,FALSE),)</f>
        <v>5</v>
      </c>
      <c r="T25" s="12">
        <f>IFERROR(VLOOKUP($A25,'All Running Order'!$A$4:$CN$60,T$100,FALSE),)</f>
        <v>5</v>
      </c>
      <c r="U25" s="12">
        <f>IFERROR(VLOOKUP($A25,'All Running Order'!$A$4:$CN$60,U$100,FALSE),)</f>
        <v>4</v>
      </c>
      <c r="V25" s="12">
        <f>IFERROR(VLOOKUP($A25,'All Running Order'!$A$4:$CN$60,V$100,FALSE),)</f>
        <v>3</v>
      </c>
      <c r="W25" s="12">
        <f>IFERROR(VLOOKUP($A25,'All Running Order'!$A$4:$CN$60,W$100,FALSE),)</f>
        <v>0</v>
      </c>
      <c r="X25" s="12">
        <f>IFERROR(VLOOKUP($A25,'All Running Order'!$A$4:$CN$60,X$100,FALSE),)</f>
        <v>0</v>
      </c>
      <c r="Y25" s="12">
        <f>IFERROR(VLOOKUP($A25,'All Running Order'!$A$4:$CN$60,Y$100,FALSE),)</f>
        <v>38</v>
      </c>
      <c r="Z25" s="12">
        <f>IFERROR(VLOOKUP($A25,'All Running Order'!$A$4:$CN$60,Z$100,FALSE),)</f>
        <v>6</v>
      </c>
      <c r="AA25" s="12">
        <f>IFERROR(VLOOKUP($A25,'All Running Order'!$A$4:$CN$60,AA$100,FALSE),)</f>
        <v>7</v>
      </c>
      <c r="AB25" s="12">
        <f>IFERROR(VLOOKUP($A25,'All Running Order'!$A$4:$CN$60,AB$100,FALSE),)</f>
        <v>6</v>
      </c>
      <c r="AC25" s="12">
        <f>IFERROR(VLOOKUP($A25,'All Running Order'!$A$4:$CN$60,AC$100,FALSE),)</f>
        <v>6</v>
      </c>
      <c r="AD25" s="12">
        <f>IFERROR(VLOOKUP($A25,'All Running Order'!$A$4:$CN$60,AD$100,FALSE),)</f>
        <v>6</v>
      </c>
      <c r="AE25" s="12">
        <f>IFERROR(VLOOKUP($A25,'All Running Order'!$A$4:$CN$60,AE$100,FALSE),)</f>
        <v>3</v>
      </c>
      <c r="AF25" s="12">
        <f>IFERROR(VLOOKUP($A25,'All Running Order'!$A$4:$CN$60,AF$100,FALSE),)</f>
        <v>5</v>
      </c>
      <c r="AG25" s="12">
        <f>IFERROR(VLOOKUP($A25,'All Running Order'!$A$4:$CN$60,AG$100,FALSE),)</f>
        <v>3</v>
      </c>
      <c r="AH25" s="12">
        <f>IFERROR(VLOOKUP($A25,'All Running Order'!$A$4:$CN$60,AH$100,FALSE),)</f>
        <v>0</v>
      </c>
      <c r="AI25" s="12">
        <f>IFERROR(VLOOKUP($A25,'All Running Order'!$A$4:$CN$60,AI$100,FALSE),)</f>
        <v>0</v>
      </c>
      <c r="AJ25" s="12">
        <f>IFERROR(VLOOKUP($A25,'All Running Order'!$A$4:$CN$60,AJ$100,FALSE),)</f>
        <v>42</v>
      </c>
      <c r="AK25" s="12">
        <f>IFERROR(VLOOKUP($A25,'All Running Order'!$A$4:$CN$60,AK$100,FALSE),)</f>
        <v>80</v>
      </c>
      <c r="AL25" s="12">
        <f>IFERROR(VLOOKUP($A25,'All Running Order'!$A$4:$CN$60,AL$100,FALSE),)</f>
        <v>7</v>
      </c>
      <c r="AM25" s="12">
        <f>IFERROR(VLOOKUP($A25,'All Running Order'!$A$4:$CN$60,AM$100,FALSE),)</f>
        <v>4</v>
      </c>
      <c r="AN25" s="12">
        <f>IFERROR(VLOOKUP($A25,'All Running Order'!$A$4:$CN$60,AN$100,FALSE),)</f>
        <v>7</v>
      </c>
      <c r="AO25" s="12">
        <f>IFERROR(VLOOKUP($A25,'All Running Order'!$A$4:$CN$60,AO$100,FALSE),)</f>
        <v>6</v>
      </c>
      <c r="AP25" s="12">
        <f>IFERROR(VLOOKUP($A25,'All Running Order'!$A$4:$CN$60,AP$100,FALSE),)</f>
        <v>3</v>
      </c>
      <c r="AQ25" s="12">
        <f>IFERROR(VLOOKUP($A25,'All Running Order'!$A$4:$CN$60,AQ$100,FALSE),)</f>
        <v>2</v>
      </c>
      <c r="AR25" s="12">
        <f>IFERROR(VLOOKUP($A25,'All Running Order'!$A$4:$CN$60,AR$100,FALSE),)</f>
        <v>4</v>
      </c>
      <c r="AS25" s="12">
        <f>IFERROR(VLOOKUP($A25,'All Running Order'!$A$4:$CN$60,AS$100,FALSE),)</f>
        <v>4</v>
      </c>
      <c r="AT25" s="12">
        <f>IFERROR(VLOOKUP($A25,'All Running Order'!$A$4:$CN$60,AT$100,FALSE),)</f>
        <v>0</v>
      </c>
      <c r="AU25" s="12">
        <f>IFERROR(VLOOKUP($A25,'All Running Order'!$A$4:$CN$60,AU$100,FALSE),)</f>
        <v>0</v>
      </c>
      <c r="AV25" s="12">
        <f>IFERROR(VLOOKUP($A25,'All Running Order'!$A$4:$CN$60,AV$100,FALSE),)</f>
        <v>37</v>
      </c>
      <c r="AW25" s="12">
        <f>IFERROR(VLOOKUP($A25,'All Running Order'!$A$4:$CN$60,AW$100,FALSE),)</f>
        <v>117</v>
      </c>
      <c r="AX25" s="12">
        <f>IFERROR(VLOOKUP($A25,'All Running Order'!$A$4:$CN$60,AX$100,FALSE),)</f>
        <v>0</v>
      </c>
      <c r="AY25" s="12">
        <f>IFERROR(VLOOKUP($A25,'All Running Order'!$A$4:$CN$60,AY$100,FALSE),)</f>
        <v>0</v>
      </c>
      <c r="AZ25" s="12">
        <f>IFERROR(VLOOKUP($A25,'All Running Order'!$A$4:$CN$60,AZ$100,FALSE),)</f>
        <v>0</v>
      </c>
      <c r="BA25" s="12">
        <f>IFERROR(VLOOKUP($A25,'All Running Order'!$A$4:$CN$60,BA$100,FALSE),)</f>
        <v>0</v>
      </c>
      <c r="BB25" s="12">
        <f>IFERROR(VLOOKUP($A25,'All Running Order'!$A$4:$CN$60,BB$100,FALSE),)</f>
        <v>0</v>
      </c>
      <c r="BC25" s="12">
        <f>IFERROR(VLOOKUP($A25,'All Running Order'!$A$4:$CN$60,BC$100,FALSE),)</f>
        <v>0</v>
      </c>
      <c r="BD25" s="12">
        <f>IFERROR(VLOOKUP($A25,'All Running Order'!$A$4:$CN$60,BD$100,FALSE),)</f>
        <v>0</v>
      </c>
      <c r="BE25" s="12">
        <f>IFERROR(VLOOKUP($A25,'All Running Order'!$A$4:$CN$60,BE$100,FALSE),)</f>
        <v>0</v>
      </c>
      <c r="BF25" s="12">
        <f>IFERROR(VLOOKUP($A25,'All Running Order'!$A$4:$CN$60,BF$100,FALSE),)</f>
        <v>0</v>
      </c>
      <c r="BG25" s="12">
        <f>IFERROR(VLOOKUP($A25,'All Running Order'!$A$4:$CN$60,BG$100,FALSE),)</f>
        <v>0</v>
      </c>
      <c r="BH25" s="12">
        <f>IFERROR(VLOOKUP($A25,'All Running Order'!$A$4:$CN$60,BH$100,FALSE),)</f>
        <v>0</v>
      </c>
      <c r="BI25" s="12">
        <f>IFERROR(VLOOKUP($A25,'All Running Order'!$A$4:$CN$60,BI$100,FALSE),)</f>
        <v>117</v>
      </c>
      <c r="BJ25" s="12">
        <f>IFERROR(VLOOKUP($A25,'All Running Order'!$A$4:$CN$60,BJ$100,FALSE),)</f>
        <v>20</v>
      </c>
      <c r="BK25" s="12">
        <f>IFERROR(VLOOKUP($A25,'All Running Order'!$A$4:$CN$60,BK$100,FALSE),)</f>
        <v>23</v>
      </c>
      <c r="BL25" s="12">
        <f>IFERROR(VLOOKUP($A25,'All Running Order'!$A$4:$CN$60,BL$100,FALSE),)</f>
        <v>22</v>
      </c>
      <c r="BM25" s="12">
        <f>IFERROR(VLOOKUP($A25,'All Running Order'!$A$4:$CN$60,BM$100,FALSE),)</f>
        <v>22</v>
      </c>
      <c r="BN25" s="12">
        <f>IFERROR(VLOOKUP($A25,'All Running Order'!$A$4:$CN$60,BN$100,FALSE),)</f>
        <v>20</v>
      </c>
      <c r="BO25" s="12">
        <f>IFERROR(VLOOKUP($A25,'All Running Order'!$A$4:$CN$60,BO$100,FALSE),)</f>
        <v>23</v>
      </c>
      <c r="BP25" s="12">
        <f>IFERROR(VLOOKUP($A25,'All Running Order'!$A$4:$CN$60,BP$100,FALSE),)</f>
        <v>22</v>
      </c>
      <c r="BQ25" s="12">
        <f>IFERROR(VLOOKUP($A25,'All Running Order'!$A$4:$CN$60,BQ$100,FALSE),)</f>
        <v>22</v>
      </c>
      <c r="BR25" s="12" t="str">
        <f>IFERROR(VLOOKUP($A25,'All Running Order'!$A$4:$CN$60,BR$100,FALSE),)</f>
        <v>-</v>
      </c>
      <c r="BS25" s="12" t="str">
        <f>IFERROR(VLOOKUP($A25,'All Running Order'!$A$4:$CN$60,BS$100,FALSE),)</f>
        <v/>
      </c>
      <c r="BT25" s="12" t="str">
        <f>IFERROR(VLOOKUP($A25,'All Running Order'!$A$4:$CN$60,BT$100,FALSE),)</f>
        <v>-</v>
      </c>
      <c r="BU25" s="12" t="str">
        <f>IFERROR(VLOOKUP($A25,'All Running Order'!$A$4:$CN$60,BU$100,FALSE),)</f>
        <v/>
      </c>
      <c r="BV25" s="12" t="str">
        <f>IFERROR(VLOOKUP($A25,'All Running Order'!$A$4:$CN$60,BV$100,FALSE),)</f>
        <v>-</v>
      </c>
      <c r="BW25" s="12" t="str">
        <f>IFERROR(VLOOKUP($A25,'All Running Order'!$A$4:$CN$60,BW$100,FALSE),)</f>
        <v/>
      </c>
      <c r="BX25" s="12" t="str">
        <f>IFERROR(VLOOKUP($A25,'All Running Order'!$A$4:$CN$60,BX$100,FALSE),)</f>
        <v>-</v>
      </c>
      <c r="BY25" s="12" t="str">
        <f>IFERROR(VLOOKUP($A25,'All Running Order'!$A$4:$CN$60,BY$100,FALSE),)</f>
        <v/>
      </c>
      <c r="BZ25" s="12">
        <f>IFERROR(VLOOKUP($A25,'All Running Order'!$A$4:$CN$60,BZ$100,FALSE),)</f>
        <v>22</v>
      </c>
      <c r="CA25" s="12">
        <f>IFERROR(VLOOKUP($A25,'All Running Order'!$A$4:$CN$60,CA$100,FALSE),)</f>
        <v>4</v>
      </c>
      <c r="CB25" s="12" t="str">
        <f>IFERROR(VLOOKUP($A25,'All Running Order'!$A$4:$CN$60,CB$100,FALSE),)</f>
        <v>-</v>
      </c>
      <c r="CC25" s="12" t="str">
        <f>IFERROR(VLOOKUP($A25,'All Running Order'!$A$4:$CN$60,CC$100,FALSE),)</f>
        <v/>
      </c>
      <c r="CD25" s="12">
        <f>IFERROR(VLOOKUP($A25,'All Running Order'!$A$4:$CN$60,CD$100,FALSE),)</f>
        <v>22</v>
      </c>
      <c r="CE25" s="12">
        <f>IFERROR(VLOOKUP($A25,'All Running Order'!$A$4:$CN$60,CE$100,FALSE),)</f>
        <v>2</v>
      </c>
      <c r="CF25" s="12" t="str">
        <f>IFERROR(VLOOKUP($A25,'All Running Order'!$A$4:$CN$60,CF$100,FALSE),)</f>
        <v>-</v>
      </c>
      <c r="CG25" s="12" t="str">
        <f>IFERROR(VLOOKUP($A25,'All Running Order'!$A$4:$CN$60,CG$100,FALSE),)</f>
        <v/>
      </c>
      <c r="CH25" s="12" t="str">
        <f>IFERROR(VLOOKUP($A25,'All Running Order'!$A$4:$CN$60,CH$100,FALSE),)</f>
        <v>-</v>
      </c>
      <c r="CI25" s="12" t="str">
        <f>IFERROR(VLOOKUP($A25,'All Running Order'!$A$4:$CN$60,CI$100,FALSE),)</f>
        <v xml:space="preserve"> </v>
      </c>
      <c r="CJ25" s="12">
        <f>IFERROR(VLOOKUP($A25,'All Running Order'!$A$4:$CN$60,CJ$100,FALSE),)</f>
        <v>22</v>
      </c>
      <c r="CK25" s="12">
        <f>IFERROR(VLOOKUP($A25,'All Running Order'!$A$4:$CN$60,CK$100,FALSE),)</f>
        <v>11</v>
      </c>
      <c r="CL25" s="12" t="str">
        <f>IFERROR(VLOOKUP($A25,'All Running Order'!$A$4:$CN$60,CL$100,FALSE),)</f>
        <v>2</v>
      </c>
      <c r="CM25" s="12">
        <f>IFERROR(VLOOKUP($A25,'All Running Order'!$A$4:$CN$60,CM$100,FALSE),)</f>
        <v>11</v>
      </c>
      <c r="CN25" s="12" t="str">
        <f>IFERROR(VLOOKUP($A25,'All Running Order'!$A$4:$CN$60,CN$100,FALSE),)</f>
        <v xml:space="preserve"> </v>
      </c>
    </row>
    <row r="26" spans="1:92" x14ac:dyDescent="0.2">
      <c r="A26" s="3">
        <v>23</v>
      </c>
      <c r="B26" s="12">
        <f>IFERROR(VLOOKUP($A26,'All Running Order'!$A$4:$CN$60,B$100,FALSE),)</f>
        <v>26</v>
      </c>
      <c r="C26" s="21" t="str">
        <f>IFERROR(VLOOKUP($A26,'All Running Order'!$A$4:$CN$60,C$100,FALSE),)</f>
        <v>Phil Blagden</v>
      </c>
      <c r="D26" s="21">
        <f>IFERROR(VLOOKUP($A26,'All Running Order'!$A$4:$CN$60,D$100,FALSE),)</f>
        <v>0</v>
      </c>
      <c r="E26" s="21" t="str">
        <f>IFERROR(VLOOKUP($A26,'All Running Order'!$A$4:$CN$60,E$100,FALSE),)</f>
        <v>Sherpa</v>
      </c>
      <c r="F26" s="12">
        <f>IFERROR(VLOOKUP($A26,'All Running Order'!$A$4:$CN$60,F$100,FALSE),)</f>
        <v>1335</v>
      </c>
      <c r="G26" s="12" t="str">
        <f>IFERROR(VLOOKUP($A26,'All Running Order'!$A$4:$CN$60,G$100,FALSE),)</f>
        <v>Live</v>
      </c>
      <c r="H26" s="12">
        <f>IFERROR(VLOOKUP($A26,'All Running Order'!$A$4:$CN$60,H$100,FALSE),)</f>
        <v>0</v>
      </c>
      <c r="I26" s="12">
        <f>IFERROR(VLOOKUP($A26,'All Running Order'!$A$4:$CN$60,I$100,FALSE),)</f>
        <v>0</v>
      </c>
      <c r="J26" s="12">
        <f>IFERROR(VLOOKUP($A26,'All Running Order'!$A$4:$CN$60,J$100,FALSE),)</f>
        <v>0</v>
      </c>
      <c r="K26" s="12">
        <f>IFERROR(VLOOKUP($A26,'All Running Order'!$A$4:$CN$60,K$100,FALSE),)</f>
        <v>0</v>
      </c>
      <c r="L26" s="12">
        <f>IFERROR(VLOOKUP($A26,'All Running Order'!$A$4:$CN$60,L$100,FALSE),)</f>
        <v>0</v>
      </c>
      <c r="M26" s="12" t="str">
        <f>IFERROR(VLOOKUP($A26,'All Running Order'!$A$4:$CN$60,M$100,FALSE),)</f>
        <v>National</v>
      </c>
      <c r="N26" s="12" t="str">
        <f>IFERROR(VLOOKUP($A26,'All Running Order'!$A$4:$CN$60,N$100,FALSE),)</f>
        <v>Blue</v>
      </c>
      <c r="O26" s="12">
        <f>IFERROR(VLOOKUP($A26,'All Running Order'!$A$4:$CN$60,O$100,FALSE),)</f>
        <v>7</v>
      </c>
      <c r="P26" s="12">
        <f>IFERROR(VLOOKUP($A26,'All Running Order'!$A$4:$CN$60,P$100,FALSE),)</f>
        <v>4</v>
      </c>
      <c r="Q26" s="12">
        <f>IFERROR(VLOOKUP($A26,'All Running Order'!$A$4:$CN$60,Q$100,FALSE),)</f>
        <v>7</v>
      </c>
      <c r="R26" s="12">
        <f>IFERROR(VLOOKUP($A26,'All Running Order'!$A$4:$CN$60,R$100,FALSE),)</f>
        <v>0</v>
      </c>
      <c r="S26" s="12">
        <f>IFERROR(VLOOKUP($A26,'All Running Order'!$A$4:$CN$60,S$100,FALSE),)</f>
        <v>5</v>
      </c>
      <c r="T26" s="12">
        <f>IFERROR(VLOOKUP($A26,'All Running Order'!$A$4:$CN$60,T$100,FALSE),)</f>
        <v>5</v>
      </c>
      <c r="U26" s="12">
        <f>IFERROR(VLOOKUP($A26,'All Running Order'!$A$4:$CN$60,U$100,FALSE),)</f>
        <v>4</v>
      </c>
      <c r="V26" s="12">
        <f>IFERROR(VLOOKUP($A26,'All Running Order'!$A$4:$CN$60,V$100,FALSE),)</f>
        <v>7</v>
      </c>
      <c r="W26" s="12">
        <f>IFERROR(VLOOKUP($A26,'All Running Order'!$A$4:$CN$60,W$100,FALSE),)</f>
        <v>0</v>
      </c>
      <c r="X26" s="12">
        <f>IFERROR(VLOOKUP($A26,'All Running Order'!$A$4:$CN$60,X$100,FALSE),)</f>
        <v>0</v>
      </c>
      <c r="Y26" s="12">
        <f>IFERROR(VLOOKUP($A26,'All Running Order'!$A$4:$CN$60,Y$100,FALSE),)</f>
        <v>39</v>
      </c>
      <c r="Z26" s="12">
        <f>IFERROR(VLOOKUP($A26,'All Running Order'!$A$4:$CN$60,Z$100,FALSE),)</f>
        <v>7</v>
      </c>
      <c r="AA26" s="12">
        <f>IFERROR(VLOOKUP($A26,'All Running Order'!$A$4:$CN$60,AA$100,FALSE),)</f>
        <v>3</v>
      </c>
      <c r="AB26" s="12">
        <f>IFERROR(VLOOKUP($A26,'All Running Order'!$A$4:$CN$60,AB$100,FALSE),)</f>
        <v>3</v>
      </c>
      <c r="AC26" s="12">
        <f>IFERROR(VLOOKUP($A26,'All Running Order'!$A$4:$CN$60,AC$100,FALSE),)</f>
        <v>6</v>
      </c>
      <c r="AD26" s="12">
        <f>IFERROR(VLOOKUP($A26,'All Running Order'!$A$4:$CN$60,AD$100,FALSE),)</f>
        <v>4</v>
      </c>
      <c r="AE26" s="12">
        <f>IFERROR(VLOOKUP($A26,'All Running Order'!$A$4:$CN$60,AE$100,FALSE),)</f>
        <v>4</v>
      </c>
      <c r="AF26" s="12">
        <f>IFERROR(VLOOKUP($A26,'All Running Order'!$A$4:$CN$60,AF$100,FALSE),)</f>
        <v>3</v>
      </c>
      <c r="AG26" s="12">
        <f>IFERROR(VLOOKUP($A26,'All Running Order'!$A$4:$CN$60,AG$100,FALSE),)</f>
        <v>7</v>
      </c>
      <c r="AH26" s="12">
        <f>IFERROR(VLOOKUP($A26,'All Running Order'!$A$4:$CN$60,AH$100,FALSE),)</f>
        <v>0</v>
      </c>
      <c r="AI26" s="12">
        <f>IFERROR(VLOOKUP($A26,'All Running Order'!$A$4:$CN$60,AI$100,FALSE),)</f>
        <v>0</v>
      </c>
      <c r="AJ26" s="12">
        <f>IFERROR(VLOOKUP($A26,'All Running Order'!$A$4:$CN$60,AJ$100,FALSE),)</f>
        <v>37</v>
      </c>
      <c r="AK26" s="12">
        <f>IFERROR(VLOOKUP($A26,'All Running Order'!$A$4:$CN$60,AK$100,FALSE),)</f>
        <v>76</v>
      </c>
      <c r="AL26" s="12">
        <f>IFERROR(VLOOKUP($A26,'All Running Order'!$A$4:$CN$60,AL$100,FALSE),)</f>
        <v>7</v>
      </c>
      <c r="AM26" s="12">
        <f>IFERROR(VLOOKUP($A26,'All Running Order'!$A$4:$CN$60,AM$100,FALSE),)</f>
        <v>1</v>
      </c>
      <c r="AN26" s="12">
        <f>IFERROR(VLOOKUP($A26,'All Running Order'!$A$4:$CN$60,AN$100,FALSE),)</f>
        <v>3</v>
      </c>
      <c r="AO26" s="12">
        <f>IFERROR(VLOOKUP($A26,'All Running Order'!$A$4:$CN$60,AO$100,FALSE),)</f>
        <v>5</v>
      </c>
      <c r="AP26" s="12">
        <f>IFERROR(VLOOKUP($A26,'All Running Order'!$A$4:$CN$60,AP$100,FALSE),)</f>
        <v>8</v>
      </c>
      <c r="AQ26" s="12">
        <f>IFERROR(VLOOKUP($A26,'All Running Order'!$A$4:$CN$60,AQ$100,FALSE),)</f>
        <v>6</v>
      </c>
      <c r="AR26" s="12">
        <f>IFERROR(VLOOKUP($A26,'All Running Order'!$A$4:$CN$60,AR$100,FALSE),)</f>
        <v>5</v>
      </c>
      <c r="AS26" s="12">
        <f>IFERROR(VLOOKUP($A26,'All Running Order'!$A$4:$CN$60,AS$100,FALSE),)</f>
        <v>7</v>
      </c>
      <c r="AT26" s="12">
        <f>IFERROR(VLOOKUP($A26,'All Running Order'!$A$4:$CN$60,AT$100,FALSE),)</f>
        <v>0</v>
      </c>
      <c r="AU26" s="12">
        <f>IFERROR(VLOOKUP($A26,'All Running Order'!$A$4:$CN$60,AU$100,FALSE),)</f>
        <v>0</v>
      </c>
      <c r="AV26" s="12">
        <f>IFERROR(VLOOKUP($A26,'All Running Order'!$A$4:$CN$60,AV$100,FALSE),)</f>
        <v>42</v>
      </c>
      <c r="AW26" s="12">
        <f>IFERROR(VLOOKUP($A26,'All Running Order'!$A$4:$CN$60,AW$100,FALSE),)</f>
        <v>118</v>
      </c>
      <c r="AX26" s="12">
        <f>IFERROR(VLOOKUP($A26,'All Running Order'!$A$4:$CN$60,AX$100,FALSE),)</f>
        <v>0</v>
      </c>
      <c r="AY26" s="12">
        <f>IFERROR(VLOOKUP($A26,'All Running Order'!$A$4:$CN$60,AY$100,FALSE),)</f>
        <v>0</v>
      </c>
      <c r="AZ26" s="12">
        <f>IFERROR(VLOOKUP($A26,'All Running Order'!$A$4:$CN$60,AZ$100,FALSE),)</f>
        <v>0</v>
      </c>
      <c r="BA26" s="12">
        <f>IFERROR(VLOOKUP($A26,'All Running Order'!$A$4:$CN$60,BA$100,FALSE),)</f>
        <v>0</v>
      </c>
      <c r="BB26" s="12">
        <f>IFERROR(VLOOKUP($A26,'All Running Order'!$A$4:$CN$60,BB$100,FALSE),)</f>
        <v>0</v>
      </c>
      <c r="BC26" s="12">
        <f>IFERROR(VLOOKUP($A26,'All Running Order'!$A$4:$CN$60,BC$100,FALSE),)</f>
        <v>0</v>
      </c>
      <c r="BD26" s="12">
        <f>IFERROR(VLOOKUP($A26,'All Running Order'!$A$4:$CN$60,BD$100,FALSE),)</f>
        <v>0</v>
      </c>
      <c r="BE26" s="12">
        <f>IFERROR(VLOOKUP($A26,'All Running Order'!$A$4:$CN$60,BE$100,FALSE),)</f>
        <v>0</v>
      </c>
      <c r="BF26" s="12">
        <f>IFERROR(VLOOKUP($A26,'All Running Order'!$A$4:$CN$60,BF$100,FALSE),)</f>
        <v>0</v>
      </c>
      <c r="BG26" s="12">
        <f>IFERROR(VLOOKUP($A26,'All Running Order'!$A$4:$CN$60,BG$100,FALSE),)</f>
        <v>0</v>
      </c>
      <c r="BH26" s="12">
        <f>IFERROR(VLOOKUP($A26,'All Running Order'!$A$4:$CN$60,BH$100,FALSE),)</f>
        <v>0</v>
      </c>
      <c r="BI26" s="12">
        <f>IFERROR(VLOOKUP($A26,'All Running Order'!$A$4:$CN$60,BI$100,FALSE),)</f>
        <v>118</v>
      </c>
      <c r="BJ26" s="12">
        <f>IFERROR(VLOOKUP($A26,'All Running Order'!$A$4:$CN$60,BJ$100,FALSE),)</f>
        <v>21</v>
      </c>
      <c r="BK26" s="12">
        <f>IFERROR(VLOOKUP($A26,'All Running Order'!$A$4:$CN$60,BK$100,FALSE),)</f>
        <v>21</v>
      </c>
      <c r="BL26" s="12">
        <f>IFERROR(VLOOKUP($A26,'All Running Order'!$A$4:$CN$60,BL$100,FALSE),)</f>
        <v>23</v>
      </c>
      <c r="BM26" s="12">
        <f>IFERROR(VLOOKUP($A26,'All Running Order'!$A$4:$CN$60,BM$100,FALSE),)</f>
        <v>23</v>
      </c>
      <c r="BN26" s="12">
        <f>IFERROR(VLOOKUP($A26,'All Running Order'!$A$4:$CN$60,BN$100,FALSE),)</f>
        <v>21</v>
      </c>
      <c r="BO26" s="12">
        <f>IFERROR(VLOOKUP($A26,'All Running Order'!$A$4:$CN$60,BO$100,FALSE),)</f>
        <v>21</v>
      </c>
      <c r="BP26" s="12">
        <f>IFERROR(VLOOKUP($A26,'All Running Order'!$A$4:$CN$60,BP$100,FALSE),)</f>
        <v>23</v>
      </c>
      <c r="BQ26" s="12">
        <f>IFERROR(VLOOKUP($A26,'All Running Order'!$A$4:$CN$60,BQ$100,FALSE),)</f>
        <v>23</v>
      </c>
      <c r="BR26" s="12">
        <f>IFERROR(VLOOKUP($A26,'All Running Order'!$A$4:$CN$60,BR$100,FALSE),)</f>
        <v>23</v>
      </c>
      <c r="BS26" s="12">
        <f>IFERROR(VLOOKUP($A26,'All Running Order'!$A$4:$CN$60,BS$100,FALSE),)</f>
        <v>19</v>
      </c>
      <c r="BT26" s="12" t="str">
        <f>IFERROR(VLOOKUP($A26,'All Running Order'!$A$4:$CN$60,BT$100,FALSE),)</f>
        <v>-</v>
      </c>
      <c r="BU26" s="12" t="str">
        <f>IFERROR(VLOOKUP($A26,'All Running Order'!$A$4:$CN$60,BU$100,FALSE),)</f>
        <v/>
      </c>
      <c r="BV26" s="12">
        <f>IFERROR(VLOOKUP($A26,'All Running Order'!$A$4:$CN$60,BV$100,FALSE),)</f>
        <v>23</v>
      </c>
      <c r="BW26" s="12">
        <f>IFERROR(VLOOKUP($A26,'All Running Order'!$A$4:$CN$60,BW$100,FALSE),)</f>
        <v>9</v>
      </c>
      <c r="BX26" s="12" t="str">
        <f>IFERROR(VLOOKUP($A26,'All Running Order'!$A$4:$CN$60,BX$100,FALSE),)</f>
        <v>-</v>
      </c>
      <c r="BY26" s="12" t="str">
        <f>IFERROR(VLOOKUP($A26,'All Running Order'!$A$4:$CN$60,BY$100,FALSE),)</f>
        <v/>
      </c>
      <c r="BZ26" s="12" t="str">
        <f>IFERROR(VLOOKUP($A26,'All Running Order'!$A$4:$CN$60,BZ$100,FALSE),)</f>
        <v>-</v>
      </c>
      <c r="CA26" s="12" t="str">
        <f>IFERROR(VLOOKUP($A26,'All Running Order'!$A$4:$CN$60,CA$100,FALSE),)</f>
        <v/>
      </c>
      <c r="CB26" s="12" t="str">
        <f>IFERROR(VLOOKUP($A26,'All Running Order'!$A$4:$CN$60,CB$100,FALSE),)</f>
        <v>-</v>
      </c>
      <c r="CC26" s="12" t="str">
        <f>IFERROR(VLOOKUP($A26,'All Running Order'!$A$4:$CN$60,CC$100,FALSE),)</f>
        <v/>
      </c>
      <c r="CD26" s="12" t="str">
        <f>IFERROR(VLOOKUP($A26,'All Running Order'!$A$4:$CN$60,CD$100,FALSE),)</f>
        <v>-</v>
      </c>
      <c r="CE26" s="12" t="str">
        <f>IFERROR(VLOOKUP($A26,'All Running Order'!$A$4:$CN$60,CE$100,FALSE),)</f>
        <v/>
      </c>
      <c r="CF26" s="12" t="str">
        <f>IFERROR(VLOOKUP($A26,'All Running Order'!$A$4:$CN$60,CF$100,FALSE),)</f>
        <v>-</v>
      </c>
      <c r="CG26" s="12" t="str">
        <f>IFERROR(VLOOKUP($A26,'All Running Order'!$A$4:$CN$60,CG$100,FALSE),)</f>
        <v/>
      </c>
      <c r="CH26" s="12" t="str">
        <f>IFERROR(VLOOKUP($A26,'All Running Order'!$A$4:$CN$60,CH$100,FALSE),)</f>
        <v>-</v>
      </c>
      <c r="CI26" s="12" t="str">
        <f>IFERROR(VLOOKUP($A26,'All Running Order'!$A$4:$CN$60,CI$100,FALSE),)</f>
        <v xml:space="preserve"> </v>
      </c>
      <c r="CJ26" s="12">
        <f>IFERROR(VLOOKUP($A26,'All Running Order'!$A$4:$CN$60,CJ$100,FALSE),)</f>
        <v>23</v>
      </c>
      <c r="CK26" s="12">
        <f>IFERROR(VLOOKUP($A26,'All Running Order'!$A$4:$CN$60,CK$100,FALSE),)</f>
        <v>12</v>
      </c>
      <c r="CL26" s="12" t="str">
        <f>IFERROR(VLOOKUP($A26,'All Running Order'!$A$4:$CN$60,CL$100,FALSE),)</f>
        <v>9</v>
      </c>
      <c r="CM26" s="12">
        <f>IFERROR(VLOOKUP($A26,'All Running Order'!$A$4:$CN$60,CM$100,FALSE),)</f>
        <v>12</v>
      </c>
      <c r="CN26" s="12" t="str">
        <f>IFERROR(VLOOKUP($A26,'All Running Order'!$A$4:$CN$60,CN$100,FALSE),)</f>
        <v xml:space="preserve"> </v>
      </c>
    </row>
    <row r="27" spans="1:92" x14ac:dyDescent="0.2">
      <c r="A27" s="3">
        <v>24</v>
      </c>
      <c r="B27" s="12">
        <f>IFERROR(VLOOKUP($A27,'All Running Order'!$A$4:$CN$60,B$100,FALSE),)</f>
        <v>25</v>
      </c>
      <c r="C27" s="21" t="str">
        <f>IFERROR(VLOOKUP($A27,'All Running Order'!$A$4:$CN$60,C$100,FALSE),)</f>
        <v>Steve Hodge</v>
      </c>
      <c r="D27" s="21">
        <f>IFERROR(VLOOKUP($A27,'All Running Order'!$A$4:$CN$60,D$100,FALSE),)</f>
        <v>0</v>
      </c>
      <c r="E27" s="21" t="str">
        <f>IFERROR(VLOOKUP($A27,'All Running Order'!$A$4:$CN$60,E$100,FALSE),)</f>
        <v>Sherpa</v>
      </c>
      <c r="F27" s="12">
        <f>IFERROR(VLOOKUP($A27,'All Running Order'!$A$4:$CN$60,F$100,FALSE),)</f>
        <v>1340</v>
      </c>
      <c r="G27" s="12" t="str">
        <f>IFERROR(VLOOKUP($A27,'All Running Order'!$A$4:$CN$60,G$100,FALSE),)</f>
        <v>Live</v>
      </c>
      <c r="H27" s="12">
        <f>IFERROR(VLOOKUP($A27,'All Running Order'!$A$4:$CN$60,H$100,FALSE),)</f>
        <v>0</v>
      </c>
      <c r="I27" s="12">
        <f>IFERROR(VLOOKUP($A27,'All Running Order'!$A$4:$CN$60,I$100,FALSE),)</f>
        <v>0</v>
      </c>
      <c r="J27" s="12">
        <f>IFERROR(VLOOKUP($A27,'All Running Order'!$A$4:$CN$60,J$100,FALSE),)</f>
        <v>0</v>
      </c>
      <c r="K27" s="12">
        <f>IFERROR(VLOOKUP($A27,'All Running Order'!$A$4:$CN$60,K$100,FALSE),)</f>
        <v>0</v>
      </c>
      <c r="L27" s="12">
        <f>IFERROR(VLOOKUP($A27,'All Running Order'!$A$4:$CN$60,L$100,FALSE),)</f>
        <v>0</v>
      </c>
      <c r="M27" s="12" t="str">
        <f>IFERROR(VLOOKUP($A27,'All Running Order'!$A$4:$CN$60,M$100,FALSE),)</f>
        <v>Clubman</v>
      </c>
      <c r="N27" s="12" t="str">
        <f>IFERROR(VLOOKUP($A27,'All Running Order'!$A$4:$CN$60,N$100,FALSE),)</f>
        <v>Club-B</v>
      </c>
      <c r="O27" s="12">
        <f>IFERROR(VLOOKUP($A27,'All Running Order'!$A$4:$CN$60,O$100,FALSE),)</f>
        <v>7</v>
      </c>
      <c r="P27" s="12">
        <f>IFERROR(VLOOKUP($A27,'All Running Order'!$A$4:$CN$60,P$100,FALSE),)</f>
        <v>4</v>
      </c>
      <c r="Q27" s="12">
        <f>IFERROR(VLOOKUP($A27,'All Running Order'!$A$4:$CN$60,Q$100,FALSE),)</f>
        <v>10</v>
      </c>
      <c r="R27" s="12">
        <f>IFERROR(VLOOKUP($A27,'All Running Order'!$A$4:$CN$60,R$100,FALSE),)</f>
        <v>6</v>
      </c>
      <c r="S27" s="12">
        <f>IFERROR(VLOOKUP($A27,'All Running Order'!$A$4:$CN$60,S$100,FALSE),)</f>
        <v>5</v>
      </c>
      <c r="T27" s="12">
        <f>IFERROR(VLOOKUP($A27,'All Running Order'!$A$4:$CN$60,T$100,FALSE),)</f>
        <v>8</v>
      </c>
      <c r="U27" s="12">
        <f>IFERROR(VLOOKUP($A27,'All Running Order'!$A$4:$CN$60,U$100,FALSE),)</f>
        <v>4</v>
      </c>
      <c r="V27" s="12">
        <f>IFERROR(VLOOKUP($A27,'All Running Order'!$A$4:$CN$60,V$100,FALSE),)</f>
        <v>7</v>
      </c>
      <c r="W27" s="12">
        <f>IFERROR(VLOOKUP($A27,'All Running Order'!$A$4:$CN$60,W$100,FALSE),)</f>
        <v>0</v>
      </c>
      <c r="X27" s="12">
        <f>IFERROR(VLOOKUP($A27,'All Running Order'!$A$4:$CN$60,X$100,FALSE),)</f>
        <v>0</v>
      </c>
      <c r="Y27" s="12">
        <f>IFERROR(VLOOKUP($A27,'All Running Order'!$A$4:$CN$60,Y$100,FALSE),)</f>
        <v>51</v>
      </c>
      <c r="Z27" s="12">
        <f>IFERROR(VLOOKUP($A27,'All Running Order'!$A$4:$CN$60,Z$100,FALSE),)</f>
        <v>7</v>
      </c>
      <c r="AA27" s="12">
        <f>IFERROR(VLOOKUP($A27,'All Running Order'!$A$4:$CN$60,AA$100,FALSE),)</f>
        <v>1</v>
      </c>
      <c r="AB27" s="12">
        <f>IFERROR(VLOOKUP($A27,'All Running Order'!$A$4:$CN$60,AB$100,FALSE),)</f>
        <v>2</v>
      </c>
      <c r="AC27" s="12">
        <f>IFERROR(VLOOKUP($A27,'All Running Order'!$A$4:$CN$60,AC$100,FALSE),)</f>
        <v>7</v>
      </c>
      <c r="AD27" s="12">
        <f>IFERROR(VLOOKUP($A27,'All Running Order'!$A$4:$CN$60,AD$100,FALSE),)</f>
        <v>3</v>
      </c>
      <c r="AE27" s="12">
        <f>IFERROR(VLOOKUP($A27,'All Running Order'!$A$4:$CN$60,AE$100,FALSE),)</f>
        <v>5</v>
      </c>
      <c r="AF27" s="12">
        <f>IFERROR(VLOOKUP($A27,'All Running Order'!$A$4:$CN$60,AF$100,FALSE),)</f>
        <v>5</v>
      </c>
      <c r="AG27" s="12">
        <f>IFERROR(VLOOKUP($A27,'All Running Order'!$A$4:$CN$60,AG$100,FALSE),)</f>
        <v>7</v>
      </c>
      <c r="AH27" s="12">
        <f>IFERROR(VLOOKUP($A27,'All Running Order'!$A$4:$CN$60,AH$100,FALSE),)</f>
        <v>0</v>
      </c>
      <c r="AI27" s="12">
        <f>IFERROR(VLOOKUP($A27,'All Running Order'!$A$4:$CN$60,AI$100,FALSE),)</f>
        <v>0</v>
      </c>
      <c r="AJ27" s="12">
        <f>IFERROR(VLOOKUP($A27,'All Running Order'!$A$4:$CN$60,AJ$100,FALSE),)</f>
        <v>37</v>
      </c>
      <c r="AK27" s="12">
        <f>IFERROR(VLOOKUP($A27,'All Running Order'!$A$4:$CN$60,AK$100,FALSE),)</f>
        <v>88</v>
      </c>
      <c r="AL27" s="12">
        <f>IFERROR(VLOOKUP($A27,'All Running Order'!$A$4:$CN$60,AL$100,FALSE),)</f>
        <v>6</v>
      </c>
      <c r="AM27" s="12">
        <f>IFERROR(VLOOKUP($A27,'All Running Order'!$A$4:$CN$60,AM$100,FALSE),)</f>
        <v>1</v>
      </c>
      <c r="AN27" s="12">
        <f>IFERROR(VLOOKUP($A27,'All Running Order'!$A$4:$CN$60,AN$100,FALSE),)</f>
        <v>2</v>
      </c>
      <c r="AO27" s="12">
        <f>IFERROR(VLOOKUP($A27,'All Running Order'!$A$4:$CN$60,AO$100,FALSE),)</f>
        <v>6</v>
      </c>
      <c r="AP27" s="12">
        <f>IFERROR(VLOOKUP($A27,'All Running Order'!$A$4:$CN$60,AP$100,FALSE),)</f>
        <v>5</v>
      </c>
      <c r="AQ27" s="12">
        <f>IFERROR(VLOOKUP($A27,'All Running Order'!$A$4:$CN$60,AQ$100,FALSE),)</f>
        <v>5</v>
      </c>
      <c r="AR27" s="12">
        <f>IFERROR(VLOOKUP($A27,'All Running Order'!$A$4:$CN$60,AR$100,FALSE),)</f>
        <v>4</v>
      </c>
      <c r="AS27" s="12">
        <f>IFERROR(VLOOKUP($A27,'All Running Order'!$A$4:$CN$60,AS$100,FALSE),)</f>
        <v>6</v>
      </c>
      <c r="AT27" s="12">
        <f>IFERROR(VLOOKUP($A27,'All Running Order'!$A$4:$CN$60,AT$100,FALSE),)</f>
        <v>0</v>
      </c>
      <c r="AU27" s="12">
        <f>IFERROR(VLOOKUP($A27,'All Running Order'!$A$4:$CN$60,AU$100,FALSE),)</f>
        <v>0</v>
      </c>
      <c r="AV27" s="12">
        <f>IFERROR(VLOOKUP($A27,'All Running Order'!$A$4:$CN$60,AV$100,FALSE),)</f>
        <v>35</v>
      </c>
      <c r="AW27" s="12">
        <f>IFERROR(VLOOKUP($A27,'All Running Order'!$A$4:$CN$60,AW$100,FALSE),)</f>
        <v>123</v>
      </c>
      <c r="AX27" s="12">
        <f>IFERROR(VLOOKUP($A27,'All Running Order'!$A$4:$CN$60,AX$100,FALSE),)</f>
        <v>0</v>
      </c>
      <c r="AY27" s="12">
        <f>IFERROR(VLOOKUP($A27,'All Running Order'!$A$4:$CN$60,AY$100,FALSE),)</f>
        <v>0</v>
      </c>
      <c r="AZ27" s="12">
        <f>IFERROR(VLOOKUP($A27,'All Running Order'!$A$4:$CN$60,AZ$100,FALSE),)</f>
        <v>0</v>
      </c>
      <c r="BA27" s="12">
        <f>IFERROR(VLOOKUP($A27,'All Running Order'!$A$4:$CN$60,BA$100,FALSE),)</f>
        <v>0</v>
      </c>
      <c r="BB27" s="12">
        <f>IFERROR(VLOOKUP($A27,'All Running Order'!$A$4:$CN$60,BB$100,FALSE),)</f>
        <v>0</v>
      </c>
      <c r="BC27" s="12">
        <f>IFERROR(VLOOKUP($A27,'All Running Order'!$A$4:$CN$60,BC$100,FALSE),)</f>
        <v>0</v>
      </c>
      <c r="BD27" s="12">
        <f>IFERROR(VLOOKUP($A27,'All Running Order'!$A$4:$CN$60,BD$100,FALSE),)</f>
        <v>0</v>
      </c>
      <c r="BE27" s="12">
        <f>IFERROR(VLOOKUP($A27,'All Running Order'!$A$4:$CN$60,BE$100,FALSE),)</f>
        <v>0</v>
      </c>
      <c r="BF27" s="12">
        <f>IFERROR(VLOOKUP($A27,'All Running Order'!$A$4:$CN$60,BF$100,FALSE),)</f>
        <v>0</v>
      </c>
      <c r="BG27" s="12">
        <f>IFERROR(VLOOKUP($A27,'All Running Order'!$A$4:$CN$60,BG$100,FALSE),)</f>
        <v>0</v>
      </c>
      <c r="BH27" s="12">
        <f>IFERROR(VLOOKUP($A27,'All Running Order'!$A$4:$CN$60,BH$100,FALSE),)</f>
        <v>0</v>
      </c>
      <c r="BI27" s="12">
        <f>IFERROR(VLOOKUP($A27,'All Running Order'!$A$4:$CN$60,BI$100,FALSE),)</f>
        <v>123</v>
      </c>
      <c r="BJ27" s="12">
        <f>IFERROR(VLOOKUP($A27,'All Running Order'!$A$4:$CN$60,BJ$100,FALSE),)</f>
        <v>25</v>
      </c>
      <c r="BK27" s="12">
        <f>IFERROR(VLOOKUP($A27,'All Running Order'!$A$4:$CN$60,BK$100,FALSE),)</f>
        <v>24</v>
      </c>
      <c r="BL27" s="12">
        <f>IFERROR(VLOOKUP($A27,'All Running Order'!$A$4:$CN$60,BL$100,FALSE),)</f>
        <v>24</v>
      </c>
      <c r="BM27" s="12">
        <f>IFERROR(VLOOKUP($A27,'All Running Order'!$A$4:$CN$60,BM$100,FALSE),)</f>
        <v>24</v>
      </c>
      <c r="BN27" s="12">
        <f>IFERROR(VLOOKUP($A27,'All Running Order'!$A$4:$CN$60,BN$100,FALSE),)</f>
        <v>24</v>
      </c>
      <c r="BO27" s="12">
        <f>IFERROR(VLOOKUP($A27,'All Running Order'!$A$4:$CN$60,BO$100,FALSE),)</f>
        <v>24</v>
      </c>
      <c r="BP27" s="12">
        <f>IFERROR(VLOOKUP($A27,'All Running Order'!$A$4:$CN$60,BP$100,FALSE),)</f>
        <v>24</v>
      </c>
      <c r="BQ27" s="12">
        <f>IFERROR(VLOOKUP($A27,'All Running Order'!$A$4:$CN$60,BQ$100,FALSE),)</f>
        <v>24</v>
      </c>
      <c r="BR27" s="12" t="str">
        <f>IFERROR(VLOOKUP($A27,'All Running Order'!$A$4:$CN$60,BR$100,FALSE),)</f>
        <v>-</v>
      </c>
      <c r="BS27" s="12" t="str">
        <f>IFERROR(VLOOKUP($A27,'All Running Order'!$A$4:$CN$60,BS$100,FALSE),)</f>
        <v/>
      </c>
      <c r="BT27" s="12" t="str">
        <f>IFERROR(VLOOKUP($A27,'All Running Order'!$A$4:$CN$60,BT$100,FALSE),)</f>
        <v>-</v>
      </c>
      <c r="BU27" s="12" t="str">
        <f>IFERROR(VLOOKUP($A27,'All Running Order'!$A$4:$CN$60,BU$100,FALSE),)</f>
        <v/>
      </c>
      <c r="BV27" s="12" t="str">
        <f>IFERROR(VLOOKUP($A27,'All Running Order'!$A$4:$CN$60,BV$100,FALSE),)</f>
        <v>-</v>
      </c>
      <c r="BW27" s="12" t="str">
        <f>IFERROR(VLOOKUP($A27,'All Running Order'!$A$4:$CN$60,BW$100,FALSE),)</f>
        <v/>
      </c>
      <c r="BX27" s="12" t="str">
        <f>IFERROR(VLOOKUP($A27,'All Running Order'!$A$4:$CN$60,BX$100,FALSE),)</f>
        <v>-</v>
      </c>
      <c r="BY27" s="12" t="str">
        <f>IFERROR(VLOOKUP($A27,'All Running Order'!$A$4:$CN$60,BY$100,FALSE),)</f>
        <v/>
      </c>
      <c r="BZ27" s="12">
        <f>IFERROR(VLOOKUP($A27,'All Running Order'!$A$4:$CN$60,BZ$100,FALSE),)</f>
        <v>24</v>
      </c>
      <c r="CA27" s="12">
        <f>IFERROR(VLOOKUP($A27,'All Running Order'!$A$4:$CN$60,CA$100,FALSE),)</f>
        <v>5</v>
      </c>
      <c r="CB27" s="12" t="str">
        <f>IFERROR(VLOOKUP($A27,'All Running Order'!$A$4:$CN$60,CB$100,FALSE),)</f>
        <v>-</v>
      </c>
      <c r="CC27" s="12" t="str">
        <f>IFERROR(VLOOKUP($A27,'All Running Order'!$A$4:$CN$60,CC$100,FALSE),)</f>
        <v/>
      </c>
      <c r="CD27" s="12">
        <f>IFERROR(VLOOKUP($A27,'All Running Order'!$A$4:$CN$60,CD$100,FALSE),)</f>
        <v>24</v>
      </c>
      <c r="CE27" s="12">
        <f>IFERROR(VLOOKUP($A27,'All Running Order'!$A$4:$CN$60,CE$100,FALSE),)</f>
        <v>3</v>
      </c>
      <c r="CF27" s="12" t="str">
        <f>IFERROR(VLOOKUP($A27,'All Running Order'!$A$4:$CN$60,CF$100,FALSE),)</f>
        <v>-</v>
      </c>
      <c r="CG27" s="12" t="str">
        <f>IFERROR(VLOOKUP($A27,'All Running Order'!$A$4:$CN$60,CG$100,FALSE),)</f>
        <v/>
      </c>
      <c r="CH27" s="12" t="str">
        <f>IFERROR(VLOOKUP($A27,'All Running Order'!$A$4:$CN$60,CH$100,FALSE),)</f>
        <v>-</v>
      </c>
      <c r="CI27" s="12" t="str">
        <f>IFERROR(VLOOKUP($A27,'All Running Order'!$A$4:$CN$60,CI$100,FALSE),)</f>
        <v xml:space="preserve"> </v>
      </c>
      <c r="CJ27" s="12">
        <f>IFERROR(VLOOKUP($A27,'All Running Order'!$A$4:$CN$60,CJ$100,FALSE),)</f>
        <v>24</v>
      </c>
      <c r="CK27" s="12">
        <f>IFERROR(VLOOKUP($A27,'All Running Order'!$A$4:$CN$60,CK$100,FALSE),)</f>
        <v>13</v>
      </c>
      <c r="CL27" s="12" t="str">
        <f>IFERROR(VLOOKUP($A27,'All Running Order'!$A$4:$CN$60,CL$100,FALSE),)</f>
        <v>3</v>
      </c>
      <c r="CM27" s="12">
        <f>IFERROR(VLOOKUP($A27,'All Running Order'!$A$4:$CN$60,CM$100,FALSE),)</f>
        <v>13</v>
      </c>
      <c r="CN27" s="12" t="str">
        <f>IFERROR(VLOOKUP($A27,'All Running Order'!$A$4:$CN$60,CN$100,FALSE),)</f>
        <v xml:space="preserve"> </v>
      </c>
    </row>
    <row r="28" spans="1:92" x14ac:dyDescent="0.2">
      <c r="A28" s="3">
        <v>25</v>
      </c>
      <c r="B28" s="12">
        <f>IFERROR(VLOOKUP($A28,'All Running Order'!$A$4:$CN$60,B$100,FALSE),)</f>
        <v>28</v>
      </c>
      <c r="C28" s="21" t="str">
        <f>IFERROR(VLOOKUP($A28,'All Running Order'!$A$4:$CN$60,C$100,FALSE),)</f>
        <v>Greg Hodge</v>
      </c>
      <c r="D28" s="21">
        <f>IFERROR(VLOOKUP($A28,'All Running Order'!$A$4:$CN$60,D$100,FALSE),)</f>
        <v>0</v>
      </c>
      <c r="E28" s="21" t="str">
        <f>IFERROR(VLOOKUP($A28,'All Running Order'!$A$4:$CN$60,E$100,FALSE),)</f>
        <v>SRB</v>
      </c>
      <c r="F28" s="12">
        <f>IFERROR(VLOOKUP($A28,'All Running Order'!$A$4:$CN$60,F$100,FALSE),)</f>
        <v>0</v>
      </c>
      <c r="G28" s="12" t="str">
        <f>IFERROR(VLOOKUP($A28,'All Running Order'!$A$4:$CN$60,G$100,FALSE),)</f>
        <v>IRS</v>
      </c>
      <c r="H28" s="12">
        <f>IFERROR(VLOOKUP($A28,'All Running Order'!$A$4:$CN$60,H$100,FALSE),)</f>
        <v>0</v>
      </c>
      <c r="I28" s="12">
        <f>IFERROR(VLOOKUP($A28,'All Running Order'!$A$4:$CN$60,I$100,FALSE),)</f>
        <v>0</v>
      </c>
      <c r="J28" s="12">
        <f>IFERROR(VLOOKUP($A28,'All Running Order'!$A$4:$CN$60,J$100,FALSE),)</f>
        <v>0</v>
      </c>
      <c r="K28" s="12">
        <f>IFERROR(VLOOKUP($A28,'All Running Order'!$A$4:$CN$60,K$100,FALSE),)</f>
        <v>0</v>
      </c>
      <c r="L28" s="12">
        <f>IFERROR(VLOOKUP($A28,'All Running Order'!$A$4:$CN$60,L$100,FALSE),)</f>
        <v>0</v>
      </c>
      <c r="M28" s="12" t="str">
        <f>IFERROR(VLOOKUP($A28,'All Running Order'!$A$4:$CN$60,M$100,FALSE),)</f>
        <v>Clubman</v>
      </c>
      <c r="N28" s="12" t="str">
        <f>IFERROR(VLOOKUP($A28,'All Running Order'!$A$4:$CN$60,N$100,FALSE),)</f>
        <v>Club-N</v>
      </c>
      <c r="O28" s="12">
        <f>IFERROR(VLOOKUP($A28,'All Running Order'!$A$4:$CN$60,O$100,FALSE),)</f>
        <v>6</v>
      </c>
      <c r="P28" s="12">
        <f>IFERROR(VLOOKUP($A28,'All Running Order'!$A$4:$CN$60,P$100,FALSE),)</f>
        <v>5</v>
      </c>
      <c r="Q28" s="12">
        <f>IFERROR(VLOOKUP($A28,'All Running Order'!$A$4:$CN$60,Q$100,FALSE),)</f>
        <v>7</v>
      </c>
      <c r="R28" s="12">
        <f>IFERROR(VLOOKUP($A28,'All Running Order'!$A$4:$CN$60,R$100,FALSE),)</f>
        <v>7</v>
      </c>
      <c r="S28" s="12">
        <f>IFERROR(VLOOKUP($A28,'All Running Order'!$A$4:$CN$60,S$100,FALSE),)</f>
        <v>7</v>
      </c>
      <c r="T28" s="12">
        <f>IFERROR(VLOOKUP($A28,'All Running Order'!$A$4:$CN$60,T$100,FALSE),)</f>
        <v>8</v>
      </c>
      <c r="U28" s="12">
        <f>IFERROR(VLOOKUP($A28,'All Running Order'!$A$4:$CN$60,U$100,FALSE),)</f>
        <v>5</v>
      </c>
      <c r="V28" s="12">
        <f>IFERROR(VLOOKUP($A28,'All Running Order'!$A$4:$CN$60,V$100,FALSE),)</f>
        <v>7</v>
      </c>
      <c r="W28" s="12">
        <f>IFERROR(VLOOKUP($A28,'All Running Order'!$A$4:$CN$60,W$100,FALSE),)</f>
        <v>0</v>
      </c>
      <c r="X28" s="12">
        <f>IFERROR(VLOOKUP($A28,'All Running Order'!$A$4:$CN$60,X$100,FALSE),)</f>
        <v>0</v>
      </c>
      <c r="Y28" s="12">
        <f>IFERROR(VLOOKUP($A28,'All Running Order'!$A$4:$CN$60,Y$100,FALSE),)</f>
        <v>52</v>
      </c>
      <c r="Z28" s="12">
        <f>IFERROR(VLOOKUP($A28,'All Running Order'!$A$4:$CN$60,Z$100,FALSE),)</f>
        <v>6</v>
      </c>
      <c r="AA28" s="12">
        <f>IFERROR(VLOOKUP($A28,'All Running Order'!$A$4:$CN$60,AA$100,FALSE),)</f>
        <v>2</v>
      </c>
      <c r="AB28" s="12">
        <f>IFERROR(VLOOKUP($A28,'All Running Order'!$A$4:$CN$60,AB$100,FALSE),)</f>
        <v>3</v>
      </c>
      <c r="AC28" s="12">
        <f>IFERROR(VLOOKUP($A28,'All Running Order'!$A$4:$CN$60,AC$100,FALSE),)</f>
        <v>6</v>
      </c>
      <c r="AD28" s="12">
        <f>IFERROR(VLOOKUP($A28,'All Running Order'!$A$4:$CN$60,AD$100,FALSE),)</f>
        <v>5</v>
      </c>
      <c r="AE28" s="12">
        <f>IFERROR(VLOOKUP($A28,'All Running Order'!$A$4:$CN$60,AE$100,FALSE),)</f>
        <v>4</v>
      </c>
      <c r="AF28" s="12">
        <f>IFERROR(VLOOKUP($A28,'All Running Order'!$A$4:$CN$60,AF$100,FALSE),)</f>
        <v>4</v>
      </c>
      <c r="AG28" s="12">
        <f>IFERROR(VLOOKUP($A28,'All Running Order'!$A$4:$CN$60,AG$100,FALSE),)</f>
        <v>6</v>
      </c>
      <c r="AH28" s="12">
        <f>IFERROR(VLOOKUP($A28,'All Running Order'!$A$4:$CN$60,AH$100,FALSE),)</f>
        <v>0</v>
      </c>
      <c r="AI28" s="12">
        <f>IFERROR(VLOOKUP($A28,'All Running Order'!$A$4:$CN$60,AI$100,FALSE),)</f>
        <v>0</v>
      </c>
      <c r="AJ28" s="12">
        <f>IFERROR(VLOOKUP($A28,'All Running Order'!$A$4:$CN$60,AJ$100,FALSE),)</f>
        <v>36</v>
      </c>
      <c r="AK28" s="12">
        <f>IFERROR(VLOOKUP($A28,'All Running Order'!$A$4:$CN$60,AK$100,FALSE),)</f>
        <v>88</v>
      </c>
      <c r="AL28" s="12">
        <f>IFERROR(VLOOKUP($A28,'All Running Order'!$A$4:$CN$60,AL$100,FALSE),)</f>
        <v>6</v>
      </c>
      <c r="AM28" s="12">
        <f>IFERROR(VLOOKUP($A28,'All Running Order'!$A$4:$CN$60,AM$100,FALSE),)</f>
        <v>4</v>
      </c>
      <c r="AN28" s="12">
        <f>IFERROR(VLOOKUP($A28,'All Running Order'!$A$4:$CN$60,AN$100,FALSE),)</f>
        <v>3</v>
      </c>
      <c r="AO28" s="12">
        <f>IFERROR(VLOOKUP($A28,'All Running Order'!$A$4:$CN$60,AO$100,FALSE),)</f>
        <v>9</v>
      </c>
      <c r="AP28" s="12">
        <f>IFERROR(VLOOKUP($A28,'All Running Order'!$A$4:$CN$60,AP$100,FALSE),)</f>
        <v>7</v>
      </c>
      <c r="AQ28" s="12">
        <f>IFERROR(VLOOKUP($A28,'All Running Order'!$A$4:$CN$60,AQ$100,FALSE),)</f>
        <v>6</v>
      </c>
      <c r="AR28" s="12">
        <f>IFERROR(VLOOKUP($A28,'All Running Order'!$A$4:$CN$60,AR$100,FALSE),)</f>
        <v>6</v>
      </c>
      <c r="AS28" s="12">
        <f>IFERROR(VLOOKUP($A28,'All Running Order'!$A$4:$CN$60,AS$100,FALSE),)</f>
        <v>7</v>
      </c>
      <c r="AT28" s="12">
        <f>IFERROR(VLOOKUP($A28,'All Running Order'!$A$4:$CN$60,AT$100,FALSE),)</f>
        <v>0</v>
      </c>
      <c r="AU28" s="12">
        <f>IFERROR(VLOOKUP($A28,'All Running Order'!$A$4:$CN$60,AU$100,FALSE),)</f>
        <v>0</v>
      </c>
      <c r="AV28" s="12">
        <f>IFERROR(VLOOKUP($A28,'All Running Order'!$A$4:$CN$60,AV$100,FALSE),)</f>
        <v>48</v>
      </c>
      <c r="AW28" s="12">
        <f>IFERROR(VLOOKUP($A28,'All Running Order'!$A$4:$CN$60,AW$100,FALSE),)</f>
        <v>136</v>
      </c>
      <c r="AX28" s="12">
        <f>IFERROR(VLOOKUP($A28,'All Running Order'!$A$4:$CN$60,AX$100,FALSE),)</f>
        <v>0</v>
      </c>
      <c r="AY28" s="12">
        <f>IFERROR(VLOOKUP($A28,'All Running Order'!$A$4:$CN$60,AY$100,FALSE),)</f>
        <v>0</v>
      </c>
      <c r="AZ28" s="12">
        <f>IFERROR(VLOOKUP($A28,'All Running Order'!$A$4:$CN$60,AZ$100,FALSE),)</f>
        <v>0</v>
      </c>
      <c r="BA28" s="12">
        <f>IFERROR(VLOOKUP($A28,'All Running Order'!$A$4:$CN$60,BA$100,FALSE),)</f>
        <v>0</v>
      </c>
      <c r="BB28" s="12">
        <f>IFERROR(VLOOKUP($A28,'All Running Order'!$A$4:$CN$60,BB$100,FALSE),)</f>
        <v>0</v>
      </c>
      <c r="BC28" s="12">
        <f>IFERROR(VLOOKUP($A28,'All Running Order'!$A$4:$CN$60,BC$100,FALSE),)</f>
        <v>0</v>
      </c>
      <c r="BD28" s="12">
        <f>IFERROR(VLOOKUP($A28,'All Running Order'!$A$4:$CN$60,BD$100,FALSE),)</f>
        <v>0</v>
      </c>
      <c r="BE28" s="12">
        <f>IFERROR(VLOOKUP($A28,'All Running Order'!$A$4:$CN$60,BE$100,FALSE),)</f>
        <v>0</v>
      </c>
      <c r="BF28" s="12">
        <f>IFERROR(VLOOKUP($A28,'All Running Order'!$A$4:$CN$60,BF$100,FALSE),)</f>
        <v>0</v>
      </c>
      <c r="BG28" s="12">
        <f>IFERROR(VLOOKUP($A28,'All Running Order'!$A$4:$CN$60,BG$100,FALSE),)</f>
        <v>0</v>
      </c>
      <c r="BH28" s="12">
        <f>IFERROR(VLOOKUP($A28,'All Running Order'!$A$4:$CN$60,BH$100,FALSE),)</f>
        <v>0</v>
      </c>
      <c r="BI28" s="12">
        <f>IFERROR(VLOOKUP($A28,'All Running Order'!$A$4:$CN$60,BI$100,FALSE),)</f>
        <v>136</v>
      </c>
      <c r="BJ28" s="12">
        <f>IFERROR(VLOOKUP($A28,'All Running Order'!$A$4:$CN$60,BJ$100,FALSE),)</f>
        <v>27</v>
      </c>
      <c r="BK28" s="12">
        <f>IFERROR(VLOOKUP($A28,'All Running Order'!$A$4:$CN$60,BK$100,FALSE),)</f>
        <v>25</v>
      </c>
      <c r="BL28" s="12">
        <f>IFERROR(VLOOKUP($A28,'All Running Order'!$A$4:$CN$60,BL$100,FALSE),)</f>
        <v>25</v>
      </c>
      <c r="BM28" s="12">
        <f>IFERROR(VLOOKUP($A28,'All Running Order'!$A$4:$CN$60,BM$100,FALSE),)</f>
        <v>25</v>
      </c>
      <c r="BN28" s="12">
        <f>IFERROR(VLOOKUP($A28,'All Running Order'!$A$4:$CN$60,BN$100,FALSE),)</f>
        <v>27</v>
      </c>
      <c r="BO28" s="12">
        <f>IFERROR(VLOOKUP($A28,'All Running Order'!$A$4:$CN$60,BO$100,FALSE),)</f>
        <v>24</v>
      </c>
      <c r="BP28" s="12">
        <f>IFERROR(VLOOKUP($A28,'All Running Order'!$A$4:$CN$60,BP$100,FALSE),)</f>
        <v>25</v>
      </c>
      <c r="BQ28" s="12">
        <f>IFERROR(VLOOKUP($A28,'All Running Order'!$A$4:$CN$60,BQ$100,FALSE),)</f>
        <v>25</v>
      </c>
      <c r="BR28" s="12" t="str">
        <f>IFERROR(VLOOKUP($A28,'All Running Order'!$A$4:$CN$60,BR$100,FALSE),)</f>
        <v>-</v>
      </c>
      <c r="BS28" s="12" t="str">
        <f>IFERROR(VLOOKUP($A28,'All Running Order'!$A$4:$CN$60,BS$100,FALSE),)</f>
        <v/>
      </c>
      <c r="BT28" s="12" t="str">
        <f>IFERROR(VLOOKUP($A28,'All Running Order'!$A$4:$CN$60,BT$100,FALSE),)</f>
        <v>-</v>
      </c>
      <c r="BU28" s="12" t="str">
        <f>IFERROR(VLOOKUP($A28,'All Running Order'!$A$4:$CN$60,BU$100,FALSE),)</f>
        <v/>
      </c>
      <c r="BV28" s="12" t="str">
        <f>IFERROR(VLOOKUP($A28,'All Running Order'!$A$4:$CN$60,BV$100,FALSE),)</f>
        <v>-</v>
      </c>
      <c r="BW28" s="12" t="str">
        <f>IFERROR(VLOOKUP($A28,'All Running Order'!$A$4:$CN$60,BW$100,FALSE),)</f>
        <v/>
      </c>
      <c r="BX28" s="12" t="str">
        <f>IFERROR(VLOOKUP($A28,'All Running Order'!$A$4:$CN$60,BX$100,FALSE),)</f>
        <v>-</v>
      </c>
      <c r="BY28" s="12" t="str">
        <f>IFERROR(VLOOKUP($A28,'All Running Order'!$A$4:$CN$60,BY$100,FALSE),)</f>
        <v/>
      </c>
      <c r="BZ28" s="12">
        <f>IFERROR(VLOOKUP($A28,'All Running Order'!$A$4:$CN$60,BZ$100,FALSE),)</f>
        <v>25</v>
      </c>
      <c r="CA28" s="12">
        <f>IFERROR(VLOOKUP($A28,'All Running Order'!$A$4:$CN$60,CA$100,FALSE),)</f>
        <v>6</v>
      </c>
      <c r="CB28" s="12" t="str">
        <f>IFERROR(VLOOKUP($A28,'All Running Order'!$A$4:$CN$60,CB$100,FALSE),)</f>
        <v>-</v>
      </c>
      <c r="CC28" s="12" t="str">
        <f>IFERROR(VLOOKUP($A28,'All Running Order'!$A$4:$CN$60,CC$100,FALSE),)</f>
        <v/>
      </c>
      <c r="CD28" s="12" t="str">
        <f>IFERROR(VLOOKUP($A28,'All Running Order'!$A$4:$CN$60,CD$100,FALSE),)</f>
        <v>-</v>
      </c>
      <c r="CE28" s="12" t="str">
        <f>IFERROR(VLOOKUP($A28,'All Running Order'!$A$4:$CN$60,CE$100,FALSE),)</f>
        <v/>
      </c>
      <c r="CF28" s="12">
        <f>IFERROR(VLOOKUP($A28,'All Running Order'!$A$4:$CN$60,CF$100,FALSE),)</f>
        <v>25</v>
      </c>
      <c r="CG28" s="12">
        <f>IFERROR(VLOOKUP($A28,'All Running Order'!$A$4:$CN$60,CG$100,FALSE),)</f>
        <v>2</v>
      </c>
      <c r="CH28" s="12" t="str">
        <f>IFERROR(VLOOKUP($A28,'All Running Order'!$A$4:$CN$60,CH$100,FALSE),)</f>
        <v>-</v>
      </c>
      <c r="CI28" s="12" t="str">
        <f>IFERROR(VLOOKUP($A28,'All Running Order'!$A$4:$CN$60,CI$100,FALSE),)</f>
        <v xml:space="preserve"> </v>
      </c>
      <c r="CJ28" s="12" t="str">
        <f>IFERROR(VLOOKUP($A28,'All Running Order'!$A$4:$CN$60,CJ$100,FALSE),)</f>
        <v>-</v>
      </c>
      <c r="CK28" s="12" t="str">
        <f>IFERROR(VLOOKUP($A28,'All Running Order'!$A$4:$CN$60,CK$100,FALSE),)</f>
        <v xml:space="preserve"> </v>
      </c>
      <c r="CL28" s="12" t="str">
        <f>IFERROR(VLOOKUP($A28,'All Running Order'!$A$4:$CN$60,CL$100,FALSE),)</f>
        <v>2</v>
      </c>
      <c r="CM28" s="12" t="str">
        <f>IFERROR(VLOOKUP($A28,'All Running Order'!$A$4:$CN$60,CM$100,FALSE),)</f>
        <v xml:space="preserve"> </v>
      </c>
      <c r="CN28" s="12" t="str">
        <f>IFERROR(VLOOKUP($A28,'All Running Order'!$A$4:$CN$60,CN$100,FALSE),)</f>
        <v xml:space="preserve"> </v>
      </c>
    </row>
    <row r="29" spans="1:92" x14ac:dyDescent="0.2">
      <c r="A29" s="3">
        <v>26</v>
      </c>
      <c r="B29" s="12">
        <f>IFERROR(VLOOKUP($A29,'All Running Order'!$A$4:$CN$60,B$100,FALSE),)</f>
        <v>36</v>
      </c>
      <c r="C29" s="21" t="str">
        <f>IFERROR(VLOOKUP($A29,'All Running Order'!$A$4:$CN$60,C$100,FALSE),)</f>
        <v>Keith Parker</v>
      </c>
      <c r="D29" s="21">
        <f>IFERROR(VLOOKUP($A29,'All Running Order'!$A$4:$CN$60,D$100,FALSE),)</f>
        <v>0</v>
      </c>
      <c r="E29" s="21" t="str">
        <f>IFERROR(VLOOKUP($A29,'All Running Order'!$A$4:$CN$60,E$100,FALSE),)</f>
        <v>Sherpa</v>
      </c>
      <c r="F29" s="12">
        <f>IFERROR(VLOOKUP($A29,'All Running Order'!$A$4:$CN$60,F$100,FALSE),)</f>
        <v>1335</v>
      </c>
      <c r="G29" s="12" t="str">
        <f>IFERROR(VLOOKUP($A29,'All Running Order'!$A$4:$CN$60,G$100,FALSE),)</f>
        <v>Live</v>
      </c>
      <c r="H29" s="12">
        <f>IFERROR(VLOOKUP($A29,'All Running Order'!$A$4:$CN$60,H$100,FALSE),)</f>
        <v>0</v>
      </c>
      <c r="I29" s="12">
        <f>IFERROR(VLOOKUP($A29,'All Running Order'!$A$4:$CN$60,I$100,FALSE),)</f>
        <v>0</v>
      </c>
      <c r="J29" s="12">
        <f>IFERROR(VLOOKUP($A29,'All Running Order'!$A$4:$CN$60,J$100,FALSE),)</f>
        <v>0</v>
      </c>
      <c r="K29" s="12">
        <f>IFERROR(VLOOKUP($A29,'All Running Order'!$A$4:$CN$60,K$100,FALSE),)</f>
        <v>0</v>
      </c>
      <c r="L29" s="12">
        <f>IFERROR(VLOOKUP($A29,'All Running Order'!$A$4:$CN$60,L$100,FALSE),)</f>
        <v>0</v>
      </c>
      <c r="M29" s="12" t="str">
        <f>IFERROR(VLOOKUP($A29,'All Running Order'!$A$4:$CN$60,M$100,FALSE),)</f>
        <v>National</v>
      </c>
      <c r="N29" s="12" t="str">
        <f>IFERROR(VLOOKUP($A29,'All Running Order'!$A$4:$CN$60,N$100,FALSE),)</f>
        <v>Rookie</v>
      </c>
      <c r="O29" s="12">
        <f>IFERROR(VLOOKUP($A29,'All Running Order'!$A$4:$CN$60,O$100,FALSE),)</f>
        <v>6</v>
      </c>
      <c r="P29" s="12">
        <f>IFERROR(VLOOKUP($A29,'All Running Order'!$A$4:$CN$60,P$100,FALSE),)</f>
        <v>9</v>
      </c>
      <c r="Q29" s="12">
        <f>IFERROR(VLOOKUP($A29,'All Running Order'!$A$4:$CN$60,Q$100,FALSE),)</f>
        <v>7</v>
      </c>
      <c r="R29" s="12">
        <f>IFERROR(VLOOKUP($A29,'All Running Order'!$A$4:$CN$60,R$100,FALSE),)</f>
        <v>5</v>
      </c>
      <c r="S29" s="12">
        <f>IFERROR(VLOOKUP($A29,'All Running Order'!$A$4:$CN$60,S$100,FALSE),)</f>
        <v>8</v>
      </c>
      <c r="T29" s="12">
        <f>IFERROR(VLOOKUP($A29,'All Running Order'!$A$4:$CN$60,T$100,FALSE),)</f>
        <v>9</v>
      </c>
      <c r="U29" s="12">
        <f>IFERROR(VLOOKUP($A29,'All Running Order'!$A$4:$CN$60,U$100,FALSE),)</f>
        <v>4</v>
      </c>
      <c r="V29" s="12">
        <f>IFERROR(VLOOKUP($A29,'All Running Order'!$A$4:$CN$60,V$100,FALSE),)</f>
        <v>7</v>
      </c>
      <c r="W29" s="12">
        <f>IFERROR(VLOOKUP($A29,'All Running Order'!$A$4:$CN$60,W$100,FALSE),)</f>
        <v>0</v>
      </c>
      <c r="X29" s="12">
        <f>IFERROR(VLOOKUP($A29,'All Running Order'!$A$4:$CN$60,X$100,FALSE),)</f>
        <v>0</v>
      </c>
      <c r="Y29" s="12">
        <f>IFERROR(VLOOKUP($A29,'All Running Order'!$A$4:$CN$60,Y$100,FALSE),)</f>
        <v>55</v>
      </c>
      <c r="Z29" s="12">
        <f>IFERROR(VLOOKUP($A29,'All Running Order'!$A$4:$CN$60,Z$100,FALSE),)</f>
        <v>6</v>
      </c>
      <c r="AA29" s="12">
        <f>IFERROR(VLOOKUP($A29,'All Running Order'!$A$4:$CN$60,AA$100,FALSE),)</f>
        <v>4</v>
      </c>
      <c r="AB29" s="12">
        <f>IFERROR(VLOOKUP($A29,'All Running Order'!$A$4:$CN$60,AB$100,FALSE),)</f>
        <v>4</v>
      </c>
      <c r="AC29" s="12">
        <f>IFERROR(VLOOKUP($A29,'All Running Order'!$A$4:$CN$60,AC$100,FALSE),)</f>
        <v>7</v>
      </c>
      <c r="AD29" s="12">
        <f>IFERROR(VLOOKUP($A29,'All Running Order'!$A$4:$CN$60,AD$100,FALSE),)</f>
        <v>6</v>
      </c>
      <c r="AE29" s="12">
        <f>IFERROR(VLOOKUP($A29,'All Running Order'!$A$4:$CN$60,AE$100,FALSE),)</f>
        <v>6</v>
      </c>
      <c r="AF29" s="12">
        <f>IFERROR(VLOOKUP($A29,'All Running Order'!$A$4:$CN$60,AF$100,FALSE),)</f>
        <v>4</v>
      </c>
      <c r="AG29" s="12">
        <f>IFERROR(VLOOKUP($A29,'All Running Order'!$A$4:$CN$60,AG$100,FALSE),)</f>
        <v>6</v>
      </c>
      <c r="AH29" s="12">
        <f>IFERROR(VLOOKUP($A29,'All Running Order'!$A$4:$CN$60,AH$100,FALSE),)</f>
        <v>0</v>
      </c>
      <c r="AI29" s="12">
        <f>IFERROR(VLOOKUP($A29,'All Running Order'!$A$4:$CN$60,AI$100,FALSE),)</f>
        <v>0</v>
      </c>
      <c r="AJ29" s="12">
        <f>IFERROR(VLOOKUP($A29,'All Running Order'!$A$4:$CN$60,AJ$100,FALSE),)</f>
        <v>43</v>
      </c>
      <c r="AK29" s="12">
        <f>IFERROR(VLOOKUP($A29,'All Running Order'!$A$4:$CN$60,AK$100,FALSE),)</f>
        <v>98</v>
      </c>
      <c r="AL29" s="12">
        <f>IFERROR(VLOOKUP($A29,'All Running Order'!$A$4:$CN$60,AL$100,FALSE),)</f>
        <v>6</v>
      </c>
      <c r="AM29" s="12">
        <f>IFERROR(VLOOKUP($A29,'All Running Order'!$A$4:$CN$60,AM$100,FALSE),)</f>
        <v>4</v>
      </c>
      <c r="AN29" s="12">
        <f>IFERROR(VLOOKUP($A29,'All Running Order'!$A$4:$CN$60,AN$100,FALSE),)</f>
        <v>6</v>
      </c>
      <c r="AO29" s="12">
        <f>IFERROR(VLOOKUP($A29,'All Running Order'!$A$4:$CN$60,AO$100,FALSE),)</f>
        <v>7</v>
      </c>
      <c r="AP29" s="12">
        <f>IFERROR(VLOOKUP($A29,'All Running Order'!$A$4:$CN$60,AP$100,FALSE),)</f>
        <v>8</v>
      </c>
      <c r="AQ29" s="12">
        <f>IFERROR(VLOOKUP($A29,'All Running Order'!$A$4:$CN$60,AQ$100,FALSE),)</f>
        <v>6</v>
      </c>
      <c r="AR29" s="12">
        <f>IFERROR(VLOOKUP($A29,'All Running Order'!$A$4:$CN$60,AR$100,FALSE),)</f>
        <v>4</v>
      </c>
      <c r="AS29" s="12">
        <f>IFERROR(VLOOKUP($A29,'All Running Order'!$A$4:$CN$60,AS$100,FALSE),)</f>
        <v>6</v>
      </c>
      <c r="AT29" s="12">
        <f>IFERROR(VLOOKUP($A29,'All Running Order'!$A$4:$CN$60,AT$100,FALSE),)</f>
        <v>0</v>
      </c>
      <c r="AU29" s="12">
        <f>IFERROR(VLOOKUP($A29,'All Running Order'!$A$4:$CN$60,AU$100,FALSE),)</f>
        <v>0</v>
      </c>
      <c r="AV29" s="12">
        <f>IFERROR(VLOOKUP($A29,'All Running Order'!$A$4:$CN$60,AV$100,FALSE),)</f>
        <v>47</v>
      </c>
      <c r="AW29" s="12">
        <f>IFERROR(VLOOKUP($A29,'All Running Order'!$A$4:$CN$60,AW$100,FALSE),)</f>
        <v>145</v>
      </c>
      <c r="AX29" s="12">
        <f>IFERROR(VLOOKUP($A29,'All Running Order'!$A$4:$CN$60,AX$100,FALSE),)</f>
        <v>0</v>
      </c>
      <c r="AY29" s="12">
        <f>IFERROR(VLOOKUP($A29,'All Running Order'!$A$4:$CN$60,AY$100,FALSE),)</f>
        <v>0</v>
      </c>
      <c r="AZ29" s="12">
        <f>IFERROR(VLOOKUP($A29,'All Running Order'!$A$4:$CN$60,AZ$100,FALSE),)</f>
        <v>0</v>
      </c>
      <c r="BA29" s="12">
        <f>IFERROR(VLOOKUP($A29,'All Running Order'!$A$4:$CN$60,BA$100,FALSE),)</f>
        <v>0</v>
      </c>
      <c r="BB29" s="12">
        <f>IFERROR(VLOOKUP($A29,'All Running Order'!$A$4:$CN$60,BB$100,FALSE),)</f>
        <v>0</v>
      </c>
      <c r="BC29" s="12">
        <f>IFERROR(VLOOKUP($A29,'All Running Order'!$A$4:$CN$60,BC$100,FALSE),)</f>
        <v>0</v>
      </c>
      <c r="BD29" s="12">
        <f>IFERROR(VLOOKUP($A29,'All Running Order'!$A$4:$CN$60,BD$100,FALSE),)</f>
        <v>0</v>
      </c>
      <c r="BE29" s="12">
        <f>IFERROR(VLOOKUP($A29,'All Running Order'!$A$4:$CN$60,BE$100,FALSE),)</f>
        <v>0</v>
      </c>
      <c r="BF29" s="12">
        <f>IFERROR(VLOOKUP($A29,'All Running Order'!$A$4:$CN$60,BF$100,FALSE),)</f>
        <v>0</v>
      </c>
      <c r="BG29" s="12">
        <f>IFERROR(VLOOKUP($A29,'All Running Order'!$A$4:$CN$60,BG$100,FALSE),)</f>
        <v>0</v>
      </c>
      <c r="BH29" s="12">
        <f>IFERROR(VLOOKUP($A29,'All Running Order'!$A$4:$CN$60,BH$100,FALSE),)</f>
        <v>0</v>
      </c>
      <c r="BI29" s="12">
        <f>IFERROR(VLOOKUP($A29,'All Running Order'!$A$4:$CN$60,BI$100,FALSE),)</f>
        <v>145</v>
      </c>
      <c r="BJ29" s="12">
        <f>IFERROR(VLOOKUP($A29,'All Running Order'!$A$4:$CN$60,BJ$100,FALSE),)</f>
        <v>28</v>
      </c>
      <c r="BK29" s="12">
        <f>IFERROR(VLOOKUP($A29,'All Running Order'!$A$4:$CN$60,BK$100,FALSE),)</f>
        <v>26</v>
      </c>
      <c r="BL29" s="12">
        <f>IFERROR(VLOOKUP($A29,'All Running Order'!$A$4:$CN$60,BL$100,FALSE),)</f>
        <v>26</v>
      </c>
      <c r="BM29" s="12">
        <f>IFERROR(VLOOKUP($A29,'All Running Order'!$A$4:$CN$60,BM$100,FALSE),)</f>
        <v>26</v>
      </c>
      <c r="BN29" s="12">
        <f>IFERROR(VLOOKUP($A29,'All Running Order'!$A$4:$CN$60,BN$100,FALSE),)</f>
        <v>28</v>
      </c>
      <c r="BO29" s="12">
        <f>IFERROR(VLOOKUP($A29,'All Running Order'!$A$4:$CN$60,BO$100,FALSE),)</f>
        <v>26</v>
      </c>
      <c r="BP29" s="12">
        <f>IFERROR(VLOOKUP($A29,'All Running Order'!$A$4:$CN$60,BP$100,FALSE),)</f>
        <v>26</v>
      </c>
      <c r="BQ29" s="12">
        <f>IFERROR(VLOOKUP($A29,'All Running Order'!$A$4:$CN$60,BQ$100,FALSE),)</f>
        <v>26</v>
      </c>
      <c r="BR29" s="12">
        <f>IFERROR(VLOOKUP($A29,'All Running Order'!$A$4:$CN$60,BR$100,FALSE),)</f>
        <v>26</v>
      </c>
      <c r="BS29" s="12">
        <f>IFERROR(VLOOKUP($A29,'All Running Order'!$A$4:$CN$60,BS$100,FALSE),)</f>
        <v>20</v>
      </c>
      <c r="BT29" s="12" t="str">
        <f>IFERROR(VLOOKUP($A29,'All Running Order'!$A$4:$CN$60,BT$100,FALSE),)</f>
        <v>-</v>
      </c>
      <c r="BU29" s="12" t="str">
        <f>IFERROR(VLOOKUP($A29,'All Running Order'!$A$4:$CN$60,BU$100,FALSE),)</f>
        <v/>
      </c>
      <c r="BV29" s="12" t="str">
        <f>IFERROR(VLOOKUP($A29,'All Running Order'!$A$4:$CN$60,BV$100,FALSE),)</f>
        <v>-</v>
      </c>
      <c r="BW29" s="12" t="str">
        <f>IFERROR(VLOOKUP($A29,'All Running Order'!$A$4:$CN$60,BW$100,FALSE),)</f>
        <v/>
      </c>
      <c r="BX29" s="12">
        <f>IFERROR(VLOOKUP($A29,'All Running Order'!$A$4:$CN$60,BX$100,FALSE),)</f>
        <v>26</v>
      </c>
      <c r="BY29" s="12">
        <f>IFERROR(VLOOKUP($A29,'All Running Order'!$A$4:$CN$60,BY$100,FALSE),)</f>
        <v>4</v>
      </c>
      <c r="BZ29" s="12" t="str">
        <f>IFERROR(VLOOKUP($A29,'All Running Order'!$A$4:$CN$60,BZ$100,FALSE),)</f>
        <v>-</v>
      </c>
      <c r="CA29" s="12" t="str">
        <f>IFERROR(VLOOKUP($A29,'All Running Order'!$A$4:$CN$60,CA$100,FALSE),)</f>
        <v/>
      </c>
      <c r="CB29" s="12" t="str">
        <f>IFERROR(VLOOKUP($A29,'All Running Order'!$A$4:$CN$60,CB$100,FALSE),)</f>
        <v>-</v>
      </c>
      <c r="CC29" s="12" t="str">
        <f>IFERROR(VLOOKUP($A29,'All Running Order'!$A$4:$CN$60,CC$100,FALSE),)</f>
        <v/>
      </c>
      <c r="CD29" s="12" t="str">
        <f>IFERROR(VLOOKUP($A29,'All Running Order'!$A$4:$CN$60,CD$100,FALSE),)</f>
        <v>-</v>
      </c>
      <c r="CE29" s="12" t="str">
        <f>IFERROR(VLOOKUP($A29,'All Running Order'!$A$4:$CN$60,CE$100,FALSE),)</f>
        <v/>
      </c>
      <c r="CF29" s="12" t="str">
        <f>IFERROR(VLOOKUP($A29,'All Running Order'!$A$4:$CN$60,CF$100,FALSE),)</f>
        <v>-</v>
      </c>
      <c r="CG29" s="12" t="str">
        <f>IFERROR(VLOOKUP($A29,'All Running Order'!$A$4:$CN$60,CG$100,FALSE),)</f>
        <v/>
      </c>
      <c r="CH29" s="12" t="str">
        <f>IFERROR(VLOOKUP($A29,'All Running Order'!$A$4:$CN$60,CH$100,FALSE),)</f>
        <v>-</v>
      </c>
      <c r="CI29" s="12" t="str">
        <f>IFERROR(VLOOKUP($A29,'All Running Order'!$A$4:$CN$60,CI$100,FALSE),)</f>
        <v xml:space="preserve"> </v>
      </c>
      <c r="CJ29" s="12">
        <f>IFERROR(VLOOKUP($A29,'All Running Order'!$A$4:$CN$60,CJ$100,FALSE),)</f>
        <v>26</v>
      </c>
      <c r="CK29" s="12">
        <f>IFERROR(VLOOKUP($A29,'All Running Order'!$A$4:$CN$60,CK$100,FALSE),)</f>
        <v>14</v>
      </c>
      <c r="CL29" s="12" t="str">
        <f>IFERROR(VLOOKUP($A29,'All Running Order'!$A$4:$CN$60,CL$100,FALSE),)</f>
        <v>4</v>
      </c>
      <c r="CM29" s="12">
        <f>IFERROR(VLOOKUP($A29,'All Running Order'!$A$4:$CN$60,CM$100,FALSE),)</f>
        <v>14</v>
      </c>
      <c r="CN29" s="12" t="str">
        <f>IFERROR(VLOOKUP($A29,'All Running Order'!$A$4:$CN$60,CN$100,FALSE),)</f>
        <v xml:space="preserve"> </v>
      </c>
    </row>
    <row r="30" spans="1:92" x14ac:dyDescent="0.2">
      <c r="A30" s="3">
        <v>27</v>
      </c>
      <c r="B30" s="12">
        <f>IFERROR(VLOOKUP($A30,'All Running Order'!$A$4:$CN$60,B$100,FALSE),)</f>
        <v>6</v>
      </c>
      <c r="C30" s="21" t="str">
        <f>IFERROR(VLOOKUP($A30,'All Running Order'!$A$4:$CN$60,C$100,FALSE),)</f>
        <v>Tim Mann</v>
      </c>
      <c r="D30" s="21">
        <f>IFERROR(VLOOKUP($A30,'All Running Order'!$A$4:$CN$60,D$100,FALSE),)</f>
        <v>0</v>
      </c>
      <c r="E30" s="21" t="str">
        <f>IFERROR(VLOOKUP($A30,'All Running Order'!$A$4:$CN$60,E$100,FALSE),)</f>
        <v>Concordish</v>
      </c>
      <c r="F30" s="12">
        <f>IFERROR(VLOOKUP($A30,'All Running Order'!$A$4:$CN$60,F$100,FALSE),)</f>
        <v>1340</v>
      </c>
      <c r="G30" s="12" t="str">
        <f>IFERROR(VLOOKUP($A30,'All Running Order'!$A$4:$CN$60,G$100,FALSE),)</f>
        <v>Live</v>
      </c>
      <c r="H30" s="12">
        <f>IFERROR(VLOOKUP($A30,'All Running Order'!$A$4:$CN$60,H$100,FALSE),)</f>
        <v>0</v>
      </c>
      <c r="I30" s="12">
        <f>IFERROR(VLOOKUP($A30,'All Running Order'!$A$4:$CN$60,I$100,FALSE),)</f>
        <v>0</v>
      </c>
      <c r="J30" s="12">
        <f>IFERROR(VLOOKUP($A30,'All Running Order'!$A$4:$CN$60,J$100,FALSE),)</f>
        <v>0</v>
      </c>
      <c r="K30" s="12">
        <f>IFERROR(VLOOKUP($A30,'All Running Order'!$A$4:$CN$60,K$100,FALSE),)</f>
        <v>0</v>
      </c>
      <c r="L30" s="12">
        <f>IFERROR(VLOOKUP($A30,'All Running Order'!$A$4:$CN$60,L$100,FALSE),)</f>
        <v>0</v>
      </c>
      <c r="M30" s="12" t="str">
        <f>IFERROR(VLOOKUP($A30,'All Running Order'!$A$4:$CN$60,M$100,FALSE),)</f>
        <v>Clubman</v>
      </c>
      <c r="N30" s="12" t="str">
        <f>IFERROR(VLOOKUP($A30,'All Running Order'!$A$4:$CN$60,N$100,FALSE),)</f>
        <v>Club-B</v>
      </c>
      <c r="O30" s="12">
        <f>IFERROR(VLOOKUP($A30,'All Running Order'!$A$4:$CN$60,O$100,FALSE),)</f>
        <v>7</v>
      </c>
      <c r="P30" s="12">
        <f>IFERROR(VLOOKUP($A30,'All Running Order'!$A$4:$CN$60,P$100,FALSE),)</f>
        <v>8</v>
      </c>
      <c r="Q30" s="12">
        <f>IFERROR(VLOOKUP($A30,'All Running Order'!$A$4:$CN$60,Q$100,FALSE),)</f>
        <v>7</v>
      </c>
      <c r="R30" s="12">
        <f>IFERROR(VLOOKUP($A30,'All Running Order'!$A$4:$CN$60,R$100,FALSE),)</f>
        <v>7</v>
      </c>
      <c r="S30" s="12">
        <f>IFERROR(VLOOKUP($A30,'All Running Order'!$A$4:$CN$60,S$100,FALSE),)</f>
        <v>5</v>
      </c>
      <c r="T30" s="12">
        <f>IFERROR(VLOOKUP($A30,'All Running Order'!$A$4:$CN$60,T$100,FALSE),)</f>
        <v>8</v>
      </c>
      <c r="U30" s="12">
        <f>IFERROR(VLOOKUP($A30,'All Running Order'!$A$4:$CN$60,U$100,FALSE),)</f>
        <v>6</v>
      </c>
      <c r="V30" s="12">
        <f>IFERROR(VLOOKUP($A30,'All Running Order'!$A$4:$CN$60,V$100,FALSE),)</f>
        <v>3</v>
      </c>
      <c r="W30" s="12">
        <f>IFERROR(VLOOKUP($A30,'All Running Order'!$A$4:$CN$60,W$100,FALSE),)</f>
        <v>0</v>
      </c>
      <c r="X30" s="12">
        <f>IFERROR(VLOOKUP($A30,'All Running Order'!$A$4:$CN$60,X$100,FALSE),)</f>
        <v>0</v>
      </c>
      <c r="Y30" s="12">
        <f>IFERROR(VLOOKUP($A30,'All Running Order'!$A$4:$CN$60,Y$100,FALSE),)</f>
        <v>51</v>
      </c>
      <c r="Z30" s="12">
        <f>IFERROR(VLOOKUP($A30,'All Running Order'!$A$4:$CN$60,Z$100,FALSE),)</f>
        <v>6</v>
      </c>
      <c r="AA30" s="12">
        <f>IFERROR(VLOOKUP($A30,'All Running Order'!$A$4:$CN$60,AA$100,FALSE),)</f>
        <v>4</v>
      </c>
      <c r="AB30" s="12">
        <f>IFERROR(VLOOKUP($A30,'All Running Order'!$A$4:$CN$60,AB$100,FALSE),)</f>
        <v>7</v>
      </c>
      <c r="AC30" s="12">
        <f>IFERROR(VLOOKUP($A30,'All Running Order'!$A$4:$CN$60,AC$100,FALSE),)</f>
        <v>6</v>
      </c>
      <c r="AD30" s="12">
        <f>IFERROR(VLOOKUP($A30,'All Running Order'!$A$4:$CN$60,AD$100,FALSE),)</f>
        <v>8</v>
      </c>
      <c r="AE30" s="12">
        <f>IFERROR(VLOOKUP($A30,'All Running Order'!$A$4:$CN$60,AE$100,FALSE),)</f>
        <v>7</v>
      </c>
      <c r="AF30" s="12">
        <f>IFERROR(VLOOKUP($A30,'All Running Order'!$A$4:$CN$60,AF$100,FALSE),)</f>
        <v>4</v>
      </c>
      <c r="AG30" s="12">
        <f>IFERROR(VLOOKUP($A30,'All Running Order'!$A$4:$CN$60,AG$100,FALSE),)</f>
        <v>7</v>
      </c>
      <c r="AH30" s="12">
        <f>IFERROR(VLOOKUP($A30,'All Running Order'!$A$4:$CN$60,AH$100,FALSE),)</f>
        <v>0</v>
      </c>
      <c r="AI30" s="12">
        <f>IFERROR(VLOOKUP($A30,'All Running Order'!$A$4:$CN$60,AI$100,FALSE),)</f>
        <v>0</v>
      </c>
      <c r="AJ30" s="12">
        <f>IFERROR(VLOOKUP($A30,'All Running Order'!$A$4:$CN$60,AJ$100,FALSE),)</f>
        <v>49</v>
      </c>
      <c r="AK30" s="12">
        <f>IFERROR(VLOOKUP($A30,'All Running Order'!$A$4:$CN$60,AK$100,FALSE),)</f>
        <v>100</v>
      </c>
      <c r="AL30" s="12">
        <f>IFERROR(VLOOKUP($A30,'All Running Order'!$A$4:$CN$60,AL$100,FALSE),)</f>
        <v>8</v>
      </c>
      <c r="AM30" s="12">
        <f>IFERROR(VLOOKUP($A30,'All Running Order'!$A$4:$CN$60,AM$100,FALSE),)</f>
        <v>9</v>
      </c>
      <c r="AN30" s="12">
        <f>IFERROR(VLOOKUP($A30,'All Running Order'!$A$4:$CN$60,AN$100,FALSE),)</f>
        <v>8</v>
      </c>
      <c r="AO30" s="12">
        <f>IFERROR(VLOOKUP($A30,'All Running Order'!$A$4:$CN$60,AO$100,FALSE),)</f>
        <v>7</v>
      </c>
      <c r="AP30" s="12">
        <f>IFERROR(VLOOKUP($A30,'All Running Order'!$A$4:$CN$60,AP$100,FALSE),)</f>
        <v>4</v>
      </c>
      <c r="AQ30" s="12">
        <f>IFERROR(VLOOKUP($A30,'All Running Order'!$A$4:$CN$60,AQ$100,FALSE),)</f>
        <v>4</v>
      </c>
      <c r="AR30" s="12">
        <f>IFERROR(VLOOKUP($A30,'All Running Order'!$A$4:$CN$60,AR$100,FALSE),)</f>
        <v>4</v>
      </c>
      <c r="AS30" s="12">
        <f>IFERROR(VLOOKUP($A30,'All Running Order'!$A$4:$CN$60,AS$100,FALSE),)</f>
        <v>5</v>
      </c>
      <c r="AT30" s="12">
        <f>IFERROR(VLOOKUP($A30,'All Running Order'!$A$4:$CN$60,AT$100,FALSE),)</f>
        <v>0</v>
      </c>
      <c r="AU30" s="12">
        <f>IFERROR(VLOOKUP($A30,'All Running Order'!$A$4:$CN$60,AU$100,FALSE),)</f>
        <v>0</v>
      </c>
      <c r="AV30" s="12">
        <f>IFERROR(VLOOKUP($A30,'All Running Order'!$A$4:$CN$60,AV$100,FALSE),)</f>
        <v>49</v>
      </c>
      <c r="AW30" s="12">
        <f>IFERROR(VLOOKUP($A30,'All Running Order'!$A$4:$CN$60,AW$100,FALSE),)</f>
        <v>149</v>
      </c>
      <c r="AX30" s="12">
        <f>IFERROR(VLOOKUP($A30,'All Running Order'!$A$4:$CN$60,AX$100,FALSE),)</f>
        <v>0</v>
      </c>
      <c r="AY30" s="12">
        <f>IFERROR(VLOOKUP($A30,'All Running Order'!$A$4:$CN$60,AY$100,FALSE),)</f>
        <v>0</v>
      </c>
      <c r="AZ30" s="12">
        <f>IFERROR(VLOOKUP($A30,'All Running Order'!$A$4:$CN$60,AZ$100,FALSE),)</f>
        <v>0</v>
      </c>
      <c r="BA30" s="12">
        <f>IFERROR(VLOOKUP($A30,'All Running Order'!$A$4:$CN$60,BA$100,FALSE),)</f>
        <v>0</v>
      </c>
      <c r="BB30" s="12">
        <f>IFERROR(VLOOKUP($A30,'All Running Order'!$A$4:$CN$60,BB$100,FALSE),)</f>
        <v>0</v>
      </c>
      <c r="BC30" s="12">
        <f>IFERROR(VLOOKUP($A30,'All Running Order'!$A$4:$CN$60,BC$100,FALSE),)</f>
        <v>0</v>
      </c>
      <c r="BD30" s="12">
        <f>IFERROR(VLOOKUP($A30,'All Running Order'!$A$4:$CN$60,BD$100,FALSE),)</f>
        <v>0</v>
      </c>
      <c r="BE30" s="12">
        <f>IFERROR(VLOOKUP($A30,'All Running Order'!$A$4:$CN$60,BE$100,FALSE),)</f>
        <v>0</v>
      </c>
      <c r="BF30" s="12">
        <f>IFERROR(VLOOKUP($A30,'All Running Order'!$A$4:$CN$60,BF$100,FALSE),)</f>
        <v>0</v>
      </c>
      <c r="BG30" s="12">
        <f>IFERROR(VLOOKUP($A30,'All Running Order'!$A$4:$CN$60,BG$100,FALSE),)</f>
        <v>0</v>
      </c>
      <c r="BH30" s="12">
        <f>IFERROR(VLOOKUP($A30,'All Running Order'!$A$4:$CN$60,BH$100,FALSE),)</f>
        <v>0</v>
      </c>
      <c r="BI30" s="12">
        <f>IFERROR(VLOOKUP($A30,'All Running Order'!$A$4:$CN$60,BI$100,FALSE),)</f>
        <v>149</v>
      </c>
      <c r="BJ30" s="12">
        <f>IFERROR(VLOOKUP($A30,'All Running Order'!$A$4:$CN$60,BJ$100,FALSE),)</f>
        <v>24</v>
      </c>
      <c r="BK30" s="12">
        <f>IFERROR(VLOOKUP($A30,'All Running Order'!$A$4:$CN$60,BK$100,FALSE),)</f>
        <v>27</v>
      </c>
      <c r="BL30" s="12">
        <f>IFERROR(VLOOKUP($A30,'All Running Order'!$A$4:$CN$60,BL$100,FALSE),)</f>
        <v>27</v>
      </c>
      <c r="BM30" s="12">
        <f>IFERROR(VLOOKUP($A30,'All Running Order'!$A$4:$CN$60,BM$100,FALSE),)</f>
        <v>27</v>
      </c>
      <c r="BN30" s="12">
        <f>IFERROR(VLOOKUP($A30,'All Running Order'!$A$4:$CN$60,BN$100,FALSE),)</f>
        <v>24</v>
      </c>
      <c r="BO30" s="12">
        <f>IFERROR(VLOOKUP($A30,'All Running Order'!$A$4:$CN$60,BO$100,FALSE),)</f>
        <v>27</v>
      </c>
      <c r="BP30" s="12">
        <f>IFERROR(VLOOKUP($A30,'All Running Order'!$A$4:$CN$60,BP$100,FALSE),)</f>
        <v>27</v>
      </c>
      <c r="BQ30" s="12">
        <f>IFERROR(VLOOKUP($A30,'All Running Order'!$A$4:$CN$60,BQ$100,FALSE),)</f>
        <v>27</v>
      </c>
      <c r="BR30" s="12" t="str">
        <f>IFERROR(VLOOKUP($A30,'All Running Order'!$A$4:$CN$60,BR$100,FALSE),)</f>
        <v>-</v>
      </c>
      <c r="BS30" s="12" t="str">
        <f>IFERROR(VLOOKUP($A30,'All Running Order'!$A$4:$CN$60,BS$100,FALSE),)</f>
        <v/>
      </c>
      <c r="BT30" s="12" t="str">
        <f>IFERROR(VLOOKUP($A30,'All Running Order'!$A$4:$CN$60,BT$100,FALSE),)</f>
        <v>-</v>
      </c>
      <c r="BU30" s="12" t="str">
        <f>IFERROR(VLOOKUP($A30,'All Running Order'!$A$4:$CN$60,BU$100,FALSE),)</f>
        <v/>
      </c>
      <c r="BV30" s="12" t="str">
        <f>IFERROR(VLOOKUP($A30,'All Running Order'!$A$4:$CN$60,BV$100,FALSE),)</f>
        <v>-</v>
      </c>
      <c r="BW30" s="12" t="str">
        <f>IFERROR(VLOOKUP($A30,'All Running Order'!$A$4:$CN$60,BW$100,FALSE),)</f>
        <v/>
      </c>
      <c r="BX30" s="12" t="str">
        <f>IFERROR(VLOOKUP($A30,'All Running Order'!$A$4:$CN$60,BX$100,FALSE),)</f>
        <v>-</v>
      </c>
      <c r="BY30" s="12" t="str">
        <f>IFERROR(VLOOKUP($A30,'All Running Order'!$A$4:$CN$60,BY$100,FALSE),)</f>
        <v/>
      </c>
      <c r="BZ30" s="12">
        <f>IFERROR(VLOOKUP($A30,'All Running Order'!$A$4:$CN$60,BZ$100,FALSE),)</f>
        <v>27</v>
      </c>
      <c r="CA30" s="12">
        <f>IFERROR(VLOOKUP($A30,'All Running Order'!$A$4:$CN$60,CA$100,FALSE),)</f>
        <v>7</v>
      </c>
      <c r="CB30" s="12" t="str">
        <f>IFERROR(VLOOKUP($A30,'All Running Order'!$A$4:$CN$60,CB$100,FALSE),)</f>
        <v>-</v>
      </c>
      <c r="CC30" s="12" t="str">
        <f>IFERROR(VLOOKUP($A30,'All Running Order'!$A$4:$CN$60,CC$100,FALSE),)</f>
        <v/>
      </c>
      <c r="CD30" s="12">
        <f>IFERROR(VLOOKUP($A30,'All Running Order'!$A$4:$CN$60,CD$100,FALSE),)</f>
        <v>27</v>
      </c>
      <c r="CE30" s="12">
        <f>IFERROR(VLOOKUP($A30,'All Running Order'!$A$4:$CN$60,CE$100,FALSE),)</f>
        <v>4</v>
      </c>
      <c r="CF30" s="12" t="str">
        <f>IFERROR(VLOOKUP($A30,'All Running Order'!$A$4:$CN$60,CF$100,FALSE),)</f>
        <v>-</v>
      </c>
      <c r="CG30" s="12" t="str">
        <f>IFERROR(VLOOKUP($A30,'All Running Order'!$A$4:$CN$60,CG$100,FALSE),)</f>
        <v/>
      </c>
      <c r="CH30" s="12" t="str">
        <f>IFERROR(VLOOKUP($A30,'All Running Order'!$A$4:$CN$60,CH$100,FALSE),)</f>
        <v>-</v>
      </c>
      <c r="CI30" s="12" t="str">
        <f>IFERROR(VLOOKUP($A30,'All Running Order'!$A$4:$CN$60,CI$100,FALSE),)</f>
        <v xml:space="preserve"> </v>
      </c>
      <c r="CJ30" s="12">
        <f>IFERROR(VLOOKUP($A30,'All Running Order'!$A$4:$CN$60,CJ$100,FALSE),)</f>
        <v>27</v>
      </c>
      <c r="CK30" s="12">
        <f>IFERROR(VLOOKUP($A30,'All Running Order'!$A$4:$CN$60,CK$100,FALSE),)</f>
        <v>15</v>
      </c>
      <c r="CL30" s="12" t="str">
        <f>IFERROR(VLOOKUP($A30,'All Running Order'!$A$4:$CN$60,CL$100,FALSE),)</f>
        <v>4</v>
      </c>
      <c r="CM30" s="12">
        <f>IFERROR(VLOOKUP($A30,'All Running Order'!$A$4:$CN$60,CM$100,FALSE),)</f>
        <v>15</v>
      </c>
      <c r="CN30" s="12" t="str">
        <f>IFERROR(VLOOKUP($A30,'All Running Order'!$A$4:$CN$60,CN$100,FALSE),)</f>
        <v xml:space="preserve"> </v>
      </c>
    </row>
    <row r="31" spans="1:92" x14ac:dyDescent="0.2">
      <c r="A31" s="3">
        <v>28</v>
      </c>
      <c r="B31" s="12">
        <f>IFERROR(VLOOKUP($A31,'All Running Order'!$A$4:$CN$60,B$100,FALSE),)</f>
        <v>8</v>
      </c>
      <c r="C31" s="21" t="str">
        <f>IFERROR(VLOOKUP($A31,'All Running Order'!$A$4:$CN$60,C$100,FALSE),)</f>
        <v>Frank Willard</v>
      </c>
      <c r="D31" s="21">
        <f>IFERROR(VLOOKUP($A31,'All Running Order'!$A$4:$CN$60,D$100,FALSE),)</f>
        <v>0</v>
      </c>
      <c r="E31" s="21" t="str">
        <f>IFERROR(VLOOKUP($A31,'All Running Order'!$A$4:$CN$60,E$100,FALSE),)</f>
        <v>Concordish</v>
      </c>
      <c r="F31" s="12">
        <f>IFERROR(VLOOKUP($A31,'All Running Order'!$A$4:$CN$60,F$100,FALSE),)</f>
        <v>1340</v>
      </c>
      <c r="G31" s="12" t="str">
        <f>IFERROR(VLOOKUP($A31,'All Running Order'!$A$4:$CN$60,G$100,FALSE),)</f>
        <v>Live</v>
      </c>
      <c r="H31" s="12">
        <f>IFERROR(VLOOKUP($A31,'All Running Order'!$A$4:$CN$60,H$100,FALSE),)</f>
        <v>0</v>
      </c>
      <c r="I31" s="12">
        <f>IFERROR(VLOOKUP($A31,'All Running Order'!$A$4:$CN$60,I$100,FALSE),)</f>
        <v>0</v>
      </c>
      <c r="J31" s="12">
        <f>IFERROR(VLOOKUP($A31,'All Running Order'!$A$4:$CN$60,J$100,FALSE),)</f>
        <v>0</v>
      </c>
      <c r="K31" s="12">
        <f>IFERROR(VLOOKUP($A31,'All Running Order'!$A$4:$CN$60,K$100,FALSE),)</f>
        <v>0</v>
      </c>
      <c r="L31" s="12">
        <f>IFERROR(VLOOKUP($A31,'All Running Order'!$A$4:$CN$60,L$100,FALSE),)</f>
        <v>0</v>
      </c>
      <c r="M31" s="12" t="str">
        <f>IFERROR(VLOOKUP($A31,'All Running Order'!$A$4:$CN$60,M$100,FALSE),)</f>
        <v>Clubman</v>
      </c>
      <c r="N31" s="12" t="str">
        <f>IFERROR(VLOOKUP($A31,'All Running Order'!$A$4:$CN$60,N$100,FALSE),)</f>
        <v>Club-B</v>
      </c>
      <c r="O31" s="12">
        <f>IFERROR(VLOOKUP($A31,'All Running Order'!$A$4:$CN$60,O$100,FALSE),)</f>
        <v>5</v>
      </c>
      <c r="P31" s="12">
        <f>IFERROR(VLOOKUP($A31,'All Running Order'!$A$4:$CN$60,P$100,FALSE),)</f>
        <v>9</v>
      </c>
      <c r="Q31" s="12">
        <f>IFERROR(VLOOKUP($A31,'All Running Order'!$A$4:$CN$60,Q$100,FALSE),)</f>
        <v>7</v>
      </c>
      <c r="R31" s="12">
        <f>IFERROR(VLOOKUP($A31,'All Running Order'!$A$4:$CN$60,R$100,FALSE),)</f>
        <v>8</v>
      </c>
      <c r="S31" s="12">
        <f>IFERROR(VLOOKUP($A31,'All Running Order'!$A$4:$CN$60,S$100,FALSE),)</f>
        <v>8</v>
      </c>
      <c r="T31" s="12">
        <f>IFERROR(VLOOKUP($A31,'All Running Order'!$A$4:$CN$60,T$100,FALSE),)</f>
        <v>5</v>
      </c>
      <c r="U31" s="12">
        <f>IFERROR(VLOOKUP($A31,'All Running Order'!$A$4:$CN$60,U$100,FALSE),)</f>
        <v>5</v>
      </c>
      <c r="V31" s="12">
        <f>IFERROR(VLOOKUP($A31,'All Running Order'!$A$4:$CN$60,V$100,FALSE),)</f>
        <v>4</v>
      </c>
      <c r="W31" s="12">
        <f>IFERROR(VLOOKUP($A31,'All Running Order'!$A$4:$CN$60,W$100,FALSE),)</f>
        <v>0</v>
      </c>
      <c r="X31" s="12">
        <f>IFERROR(VLOOKUP($A31,'All Running Order'!$A$4:$CN$60,X$100,FALSE),)</f>
        <v>0</v>
      </c>
      <c r="Y31" s="12">
        <f>IFERROR(VLOOKUP($A31,'All Running Order'!$A$4:$CN$60,Y$100,FALSE),)</f>
        <v>51</v>
      </c>
      <c r="Z31" s="12">
        <f>IFERROR(VLOOKUP($A31,'All Running Order'!$A$4:$CN$60,Z$100,FALSE),)</f>
        <v>7</v>
      </c>
      <c r="AA31" s="12">
        <f>IFERROR(VLOOKUP($A31,'All Running Order'!$A$4:$CN$60,AA$100,FALSE),)</f>
        <v>4</v>
      </c>
      <c r="AB31" s="12">
        <f>IFERROR(VLOOKUP($A31,'All Running Order'!$A$4:$CN$60,AB$100,FALSE),)</f>
        <v>8</v>
      </c>
      <c r="AC31" s="12">
        <f>IFERROR(VLOOKUP($A31,'All Running Order'!$A$4:$CN$60,AC$100,FALSE),)</f>
        <v>7</v>
      </c>
      <c r="AD31" s="12">
        <f>IFERROR(VLOOKUP($A31,'All Running Order'!$A$4:$CN$60,AD$100,FALSE),)</f>
        <v>9</v>
      </c>
      <c r="AE31" s="12">
        <f>IFERROR(VLOOKUP($A31,'All Running Order'!$A$4:$CN$60,AE$100,FALSE),)</f>
        <v>5</v>
      </c>
      <c r="AF31" s="12">
        <f>IFERROR(VLOOKUP($A31,'All Running Order'!$A$4:$CN$60,AF$100,FALSE),)</f>
        <v>6</v>
      </c>
      <c r="AG31" s="12">
        <f>IFERROR(VLOOKUP($A31,'All Running Order'!$A$4:$CN$60,AG$100,FALSE),)</f>
        <v>6</v>
      </c>
      <c r="AH31" s="12">
        <f>IFERROR(VLOOKUP($A31,'All Running Order'!$A$4:$CN$60,AH$100,FALSE),)</f>
        <v>0</v>
      </c>
      <c r="AI31" s="12">
        <f>IFERROR(VLOOKUP($A31,'All Running Order'!$A$4:$CN$60,AI$100,FALSE),)</f>
        <v>0</v>
      </c>
      <c r="AJ31" s="12">
        <f>IFERROR(VLOOKUP($A31,'All Running Order'!$A$4:$CN$60,AJ$100,FALSE),)</f>
        <v>52</v>
      </c>
      <c r="AK31" s="12">
        <f>IFERROR(VLOOKUP($A31,'All Running Order'!$A$4:$CN$60,AK$100,FALSE),)</f>
        <v>103</v>
      </c>
      <c r="AL31" s="12">
        <f>IFERROR(VLOOKUP($A31,'All Running Order'!$A$4:$CN$60,AL$100,FALSE),)</f>
        <v>7</v>
      </c>
      <c r="AM31" s="12">
        <f>IFERROR(VLOOKUP($A31,'All Running Order'!$A$4:$CN$60,AM$100,FALSE),)</f>
        <v>9</v>
      </c>
      <c r="AN31" s="12">
        <f>IFERROR(VLOOKUP($A31,'All Running Order'!$A$4:$CN$60,AN$100,FALSE),)</f>
        <v>8</v>
      </c>
      <c r="AO31" s="12">
        <f>IFERROR(VLOOKUP($A31,'All Running Order'!$A$4:$CN$60,AO$100,FALSE),)</f>
        <v>7</v>
      </c>
      <c r="AP31" s="12">
        <f>IFERROR(VLOOKUP($A31,'All Running Order'!$A$4:$CN$60,AP$100,FALSE),)</f>
        <v>4</v>
      </c>
      <c r="AQ31" s="12">
        <f>IFERROR(VLOOKUP($A31,'All Running Order'!$A$4:$CN$60,AQ$100,FALSE),)</f>
        <v>4</v>
      </c>
      <c r="AR31" s="12">
        <f>IFERROR(VLOOKUP($A31,'All Running Order'!$A$4:$CN$60,AR$100,FALSE),)</f>
        <v>4</v>
      </c>
      <c r="AS31" s="12">
        <f>IFERROR(VLOOKUP($A31,'All Running Order'!$A$4:$CN$60,AS$100,FALSE),)</f>
        <v>6</v>
      </c>
      <c r="AT31" s="12">
        <f>IFERROR(VLOOKUP($A31,'All Running Order'!$A$4:$CN$60,AT$100,FALSE),)</f>
        <v>0</v>
      </c>
      <c r="AU31" s="12">
        <f>IFERROR(VLOOKUP($A31,'All Running Order'!$A$4:$CN$60,AU$100,FALSE),)</f>
        <v>0</v>
      </c>
      <c r="AV31" s="12">
        <f>IFERROR(VLOOKUP($A31,'All Running Order'!$A$4:$CN$60,AV$100,FALSE),)</f>
        <v>49</v>
      </c>
      <c r="AW31" s="12">
        <f>IFERROR(VLOOKUP($A31,'All Running Order'!$A$4:$CN$60,AW$100,FALSE),)</f>
        <v>152</v>
      </c>
      <c r="AX31" s="12">
        <f>IFERROR(VLOOKUP($A31,'All Running Order'!$A$4:$CN$60,AX$100,FALSE),)</f>
        <v>0</v>
      </c>
      <c r="AY31" s="12">
        <f>IFERROR(VLOOKUP($A31,'All Running Order'!$A$4:$CN$60,AY$100,FALSE),)</f>
        <v>0</v>
      </c>
      <c r="AZ31" s="12">
        <f>IFERROR(VLOOKUP($A31,'All Running Order'!$A$4:$CN$60,AZ$100,FALSE),)</f>
        <v>0</v>
      </c>
      <c r="BA31" s="12">
        <f>IFERROR(VLOOKUP($A31,'All Running Order'!$A$4:$CN$60,BA$100,FALSE),)</f>
        <v>0</v>
      </c>
      <c r="BB31" s="12">
        <f>IFERROR(VLOOKUP($A31,'All Running Order'!$A$4:$CN$60,BB$100,FALSE),)</f>
        <v>0</v>
      </c>
      <c r="BC31" s="12">
        <f>IFERROR(VLOOKUP($A31,'All Running Order'!$A$4:$CN$60,BC$100,FALSE),)</f>
        <v>0</v>
      </c>
      <c r="BD31" s="12">
        <f>IFERROR(VLOOKUP($A31,'All Running Order'!$A$4:$CN$60,BD$100,FALSE),)</f>
        <v>0</v>
      </c>
      <c r="BE31" s="12">
        <f>IFERROR(VLOOKUP($A31,'All Running Order'!$A$4:$CN$60,BE$100,FALSE),)</f>
        <v>0</v>
      </c>
      <c r="BF31" s="12">
        <f>IFERROR(VLOOKUP($A31,'All Running Order'!$A$4:$CN$60,BF$100,FALSE),)</f>
        <v>0</v>
      </c>
      <c r="BG31" s="12">
        <f>IFERROR(VLOOKUP($A31,'All Running Order'!$A$4:$CN$60,BG$100,FALSE),)</f>
        <v>0</v>
      </c>
      <c r="BH31" s="12">
        <f>IFERROR(VLOOKUP($A31,'All Running Order'!$A$4:$CN$60,BH$100,FALSE),)</f>
        <v>0</v>
      </c>
      <c r="BI31" s="12">
        <f>IFERROR(VLOOKUP($A31,'All Running Order'!$A$4:$CN$60,BI$100,FALSE),)</f>
        <v>152</v>
      </c>
      <c r="BJ31" s="12">
        <f>IFERROR(VLOOKUP($A31,'All Running Order'!$A$4:$CN$60,BJ$100,FALSE),)</f>
        <v>26</v>
      </c>
      <c r="BK31" s="12">
        <f>IFERROR(VLOOKUP($A31,'All Running Order'!$A$4:$CN$60,BK$100,FALSE),)</f>
        <v>28</v>
      </c>
      <c r="BL31" s="12">
        <f>IFERROR(VLOOKUP($A31,'All Running Order'!$A$4:$CN$60,BL$100,FALSE),)</f>
        <v>28</v>
      </c>
      <c r="BM31" s="12">
        <f>IFERROR(VLOOKUP($A31,'All Running Order'!$A$4:$CN$60,BM$100,FALSE),)</f>
        <v>28</v>
      </c>
      <c r="BN31" s="12">
        <f>IFERROR(VLOOKUP($A31,'All Running Order'!$A$4:$CN$60,BN$100,FALSE),)</f>
        <v>24</v>
      </c>
      <c r="BO31" s="12">
        <f>IFERROR(VLOOKUP($A31,'All Running Order'!$A$4:$CN$60,BO$100,FALSE),)</f>
        <v>28</v>
      </c>
      <c r="BP31" s="12">
        <f>IFERROR(VLOOKUP($A31,'All Running Order'!$A$4:$CN$60,BP$100,FALSE),)</f>
        <v>28</v>
      </c>
      <c r="BQ31" s="12">
        <f>IFERROR(VLOOKUP($A31,'All Running Order'!$A$4:$CN$60,BQ$100,FALSE),)</f>
        <v>28</v>
      </c>
      <c r="BR31" s="12" t="str">
        <f>IFERROR(VLOOKUP($A31,'All Running Order'!$A$4:$CN$60,BR$100,FALSE),)</f>
        <v>-</v>
      </c>
      <c r="BS31" s="12" t="str">
        <f>IFERROR(VLOOKUP($A31,'All Running Order'!$A$4:$CN$60,BS$100,FALSE),)</f>
        <v/>
      </c>
      <c r="BT31" s="12" t="str">
        <f>IFERROR(VLOOKUP($A31,'All Running Order'!$A$4:$CN$60,BT$100,FALSE),)</f>
        <v>-</v>
      </c>
      <c r="BU31" s="12" t="str">
        <f>IFERROR(VLOOKUP($A31,'All Running Order'!$A$4:$CN$60,BU$100,FALSE),)</f>
        <v/>
      </c>
      <c r="BV31" s="12" t="str">
        <f>IFERROR(VLOOKUP($A31,'All Running Order'!$A$4:$CN$60,BV$100,FALSE),)</f>
        <v>-</v>
      </c>
      <c r="BW31" s="12" t="str">
        <f>IFERROR(VLOOKUP($A31,'All Running Order'!$A$4:$CN$60,BW$100,FALSE),)</f>
        <v/>
      </c>
      <c r="BX31" s="12" t="str">
        <f>IFERROR(VLOOKUP($A31,'All Running Order'!$A$4:$CN$60,BX$100,FALSE),)</f>
        <v>-</v>
      </c>
      <c r="BY31" s="12" t="str">
        <f>IFERROR(VLOOKUP($A31,'All Running Order'!$A$4:$CN$60,BY$100,FALSE),)</f>
        <v/>
      </c>
      <c r="BZ31" s="12">
        <f>IFERROR(VLOOKUP($A31,'All Running Order'!$A$4:$CN$60,BZ$100,FALSE),)</f>
        <v>28</v>
      </c>
      <c r="CA31" s="12">
        <f>IFERROR(VLOOKUP($A31,'All Running Order'!$A$4:$CN$60,CA$100,FALSE),)</f>
        <v>8</v>
      </c>
      <c r="CB31" s="12" t="str">
        <f>IFERROR(VLOOKUP($A31,'All Running Order'!$A$4:$CN$60,CB$100,FALSE),)</f>
        <v>-</v>
      </c>
      <c r="CC31" s="12" t="str">
        <f>IFERROR(VLOOKUP($A31,'All Running Order'!$A$4:$CN$60,CC$100,FALSE),)</f>
        <v/>
      </c>
      <c r="CD31" s="12">
        <f>IFERROR(VLOOKUP($A31,'All Running Order'!$A$4:$CN$60,CD$100,FALSE),)</f>
        <v>28</v>
      </c>
      <c r="CE31" s="12">
        <f>IFERROR(VLOOKUP($A31,'All Running Order'!$A$4:$CN$60,CE$100,FALSE),)</f>
        <v>5</v>
      </c>
      <c r="CF31" s="12" t="str">
        <f>IFERROR(VLOOKUP($A31,'All Running Order'!$A$4:$CN$60,CF$100,FALSE),)</f>
        <v>-</v>
      </c>
      <c r="CG31" s="12" t="str">
        <f>IFERROR(VLOOKUP($A31,'All Running Order'!$A$4:$CN$60,CG$100,FALSE),)</f>
        <v/>
      </c>
      <c r="CH31" s="12" t="str">
        <f>IFERROR(VLOOKUP($A31,'All Running Order'!$A$4:$CN$60,CH$100,FALSE),)</f>
        <v>-</v>
      </c>
      <c r="CI31" s="12" t="str">
        <f>IFERROR(VLOOKUP($A31,'All Running Order'!$A$4:$CN$60,CI$100,FALSE),)</f>
        <v xml:space="preserve"> </v>
      </c>
      <c r="CJ31" s="12">
        <f>IFERROR(VLOOKUP($A31,'All Running Order'!$A$4:$CN$60,CJ$100,FALSE),)</f>
        <v>28</v>
      </c>
      <c r="CK31" s="12">
        <f>IFERROR(VLOOKUP($A31,'All Running Order'!$A$4:$CN$60,CK$100,FALSE),)</f>
        <v>16</v>
      </c>
      <c r="CL31" s="12" t="str">
        <f>IFERROR(VLOOKUP($A31,'All Running Order'!$A$4:$CN$60,CL$100,FALSE),)</f>
        <v>5</v>
      </c>
      <c r="CM31" s="12">
        <f>IFERROR(VLOOKUP($A31,'All Running Order'!$A$4:$CN$60,CM$100,FALSE),)</f>
        <v>16</v>
      </c>
      <c r="CN31" s="12" t="str">
        <f>IFERROR(VLOOKUP($A31,'All Running Order'!$A$4:$CN$60,CN$100,FALSE),)</f>
        <v xml:space="preserve"> </v>
      </c>
    </row>
    <row r="32" spans="1:92" x14ac:dyDescent="0.2">
      <c r="A32" s="3">
        <v>29</v>
      </c>
      <c r="B32" s="12">
        <f>IFERROR(VLOOKUP($A32,'All Running Order'!$A$4:$CN$60,B$100,FALSE),)</f>
        <v>19</v>
      </c>
      <c r="C32" s="21" t="str">
        <f>IFERROR(VLOOKUP($A32,'All Running Order'!$A$4:$CN$60,C$100,FALSE),)</f>
        <v>Shane Parry</v>
      </c>
      <c r="D32" s="21">
        <f>IFERROR(VLOOKUP($A32,'All Running Order'!$A$4:$CN$60,D$100,FALSE),)</f>
        <v>0</v>
      </c>
      <c r="E32" s="21" t="str">
        <f>IFERROR(VLOOKUP($A32,'All Running Order'!$A$4:$CN$60,E$100,FALSE),)</f>
        <v>Chitty</v>
      </c>
      <c r="F32" s="12">
        <f>IFERROR(VLOOKUP($A32,'All Running Order'!$A$4:$CN$60,F$100,FALSE),)</f>
        <v>1324</v>
      </c>
      <c r="G32" s="12" t="str">
        <f>IFERROR(VLOOKUP($A32,'All Running Order'!$A$4:$CN$60,G$100,FALSE),)</f>
        <v>Live</v>
      </c>
      <c r="H32" s="12">
        <f>IFERROR(VLOOKUP($A32,'All Running Order'!$A$4:$CN$60,H$100,FALSE),)</f>
        <v>0</v>
      </c>
      <c r="I32" s="12">
        <f>IFERROR(VLOOKUP($A32,'All Running Order'!$A$4:$CN$60,I$100,FALSE),)</f>
        <v>0</v>
      </c>
      <c r="J32" s="12">
        <f>IFERROR(VLOOKUP($A32,'All Running Order'!$A$4:$CN$60,J$100,FALSE),)</f>
        <v>0</v>
      </c>
      <c r="K32" s="12">
        <f>IFERROR(VLOOKUP($A32,'All Running Order'!$A$4:$CN$60,K$100,FALSE),)</f>
        <v>0</v>
      </c>
      <c r="L32" s="12">
        <f>IFERROR(VLOOKUP($A32,'All Running Order'!$A$4:$CN$60,L$100,FALSE),)</f>
        <v>0</v>
      </c>
      <c r="M32" s="12" t="str">
        <f>IFERROR(VLOOKUP($A32,'All Running Order'!$A$4:$CN$60,M$100,FALSE),)</f>
        <v>Clubman</v>
      </c>
      <c r="N32" s="12" t="str">
        <f>IFERROR(VLOOKUP($A32,'All Running Order'!$A$4:$CN$60,N$100,FALSE),)</f>
        <v>Club-N</v>
      </c>
      <c r="O32" s="12">
        <f>IFERROR(VLOOKUP($A32,'All Running Order'!$A$4:$CN$60,O$100,FALSE),)</f>
        <v>8</v>
      </c>
      <c r="P32" s="12">
        <f>IFERROR(VLOOKUP($A32,'All Running Order'!$A$4:$CN$60,P$100,FALSE),)</f>
        <v>9</v>
      </c>
      <c r="Q32" s="12">
        <f>IFERROR(VLOOKUP($A32,'All Running Order'!$A$4:$CN$60,Q$100,FALSE),)</f>
        <v>7</v>
      </c>
      <c r="R32" s="12">
        <f>IFERROR(VLOOKUP($A32,'All Running Order'!$A$4:$CN$60,R$100,FALSE),)</f>
        <v>7</v>
      </c>
      <c r="S32" s="12">
        <f>IFERROR(VLOOKUP($A32,'All Running Order'!$A$4:$CN$60,S$100,FALSE),)</f>
        <v>8</v>
      </c>
      <c r="T32" s="12">
        <f>IFERROR(VLOOKUP($A32,'All Running Order'!$A$4:$CN$60,T$100,FALSE),)</f>
        <v>8</v>
      </c>
      <c r="U32" s="12">
        <f>IFERROR(VLOOKUP($A32,'All Running Order'!$A$4:$CN$60,U$100,FALSE),)</f>
        <v>5</v>
      </c>
      <c r="V32" s="12">
        <f>IFERROR(VLOOKUP($A32,'All Running Order'!$A$4:$CN$60,V$100,FALSE),)</f>
        <v>5</v>
      </c>
      <c r="W32" s="12">
        <f>IFERROR(VLOOKUP($A32,'All Running Order'!$A$4:$CN$60,W$100,FALSE),)</f>
        <v>0</v>
      </c>
      <c r="X32" s="12">
        <f>IFERROR(VLOOKUP($A32,'All Running Order'!$A$4:$CN$60,X$100,FALSE),)</f>
        <v>0</v>
      </c>
      <c r="Y32" s="12">
        <f>IFERROR(VLOOKUP($A32,'All Running Order'!$A$4:$CN$60,Y$100,FALSE),)</f>
        <v>57</v>
      </c>
      <c r="Z32" s="12">
        <f>IFERROR(VLOOKUP($A32,'All Running Order'!$A$4:$CN$60,Z$100,FALSE),)</f>
        <v>6</v>
      </c>
      <c r="AA32" s="12">
        <f>IFERROR(VLOOKUP($A32,'All Running Order'!$A$4:$CN$60,AA$100,FALSE),)</f>
        <v>7</v>
      </c>
      <c r="AB32" s="12">
        <f>IFERROR(VLOOKUP($A32,'All Running Order'!$A$4:$CN$60,AB$100,FALSE),)</f>
        <v>6</v>
      </c>
      <c r="AC32" s="12">
        <f>IFERROR(VLOOKUP($A32,'All Running Order'!$A$4:$CN$60,AC$100,FALSE),)</f>
        <v>7</v>
      </c>
      <c r="AD32" s="12">
        <f>IFERROR(VLOOKUP($A32,'All Running Order'!$A$4:$CN$60,AD$100,FALSE),)</f>
        <v>8</v>
      </c>
      <c r="AE32" s="12">
        <f>IFERROR(VLOOKUP($A32,'All Running Order'!$A$4:$CN$60,AE$100,FALSE),)</f>
        <v>8</v>
      </c>
      <c r="AF32" s="12">
        <f>IFERROR(VLOOKUP($A32,'All Running Order'!$A$4:$CN$60,AF$100,FALSE),)</f>
        <v>4</v>
      </c>
      <c r="AG32" s="12">
        <f>IFERROR(VLOOKUP($A32,'All Running Order'!$A$4:$CN$60,AG$100,FALSE),)</f>
        <v>7</v>
      </c>
      <c r="AH32" s="12">
        <f>IFERROR(VLOOKUP($A32,'All Running Order'!$A$4:$CN$60,AH$100,FALSE),)</f>
        <v>0</v>
      </c>
      <c r="AI32" s="12">
        <f>IFERROR(VLOOKUP($A32,'All Running Order'!$A$4:$CN$60,AI$100,FALSE),)</f>
        <v>0</v>
      </c>
      <c r="AJ32" s="12">
        <f>IFERROR(VLOOKUP($A32,'All Running Order'!$A$4:$CN$60,AJ$100,FALSE),)</f>
        <v>53</v>
      </c>
      <c r="AK32" s="12">
        <f>IFERROR(VLOOKUP($A32,'All Running Order'!$A$4:$CN$60,AK$100,FALSE),)</f>
        <v>110</v>
      </c>
      <c r="AL32" s="12">
        <f>IFERROR(VLOOKUP($A32,'All Running Order'!$A$4:$CN$60,AL$100,FALSE),)</f>
        <v>8</v>
      </c>
      <c r="AM32" s="12">
        <f>IFERROR(VLOOKUP($A32,'All Running Order'!$A$4:$CN$60,AM$100,FALSE),)</f>
        <v>8</v>
      </c>
      <c r="AN32" s="12">
        <f>IFERROR(VLOOKUP($A32,'All Running Order'!$A$4:$CN$60,AN$100,FALSE),)</f>
        <v>3</v>
      </c>
      <c r="AO32" s="12">
        <f>IFERROR(VLOOKUP($A32,'All Running Order'!$A$4:$CN$60,AO$100,FALSE),)</f>
        <v>6</v>
      </c>
      <c r="AP32" s="12">
        <f>IFERROR(VLOOKUP($A32,'All Running Order'!$A$4:$CN$60,AP$100,FALSE),)</f>
        <v>8</v>
      </c>
      <c r="AQ32" s="12">
        <f>IFERROR(VLOOKUP($A32,'All Running Order'!$A$4:$CN$60,AQ$100,FALSE),)</f>
        <v>6</v>
      </c>
      <c r="AR32" s="12">
        <f>IFERROR(VLOOKUP($A32,'All Running Order'!$A$4:$CN$60,AR$100,FALSE),)</f>
        <v>4</v>
      </c>
      <c r="AS32" s="12">
        <f>IFERROR(VLOOKUP($A32,'All Running Order'!$A$4:$CN$60,AS$100,FALSE),)</f>
        <v>9</v>
      </c>
      <c r="AT32" s="12">
        <f>IFERROR(VLOOKUP($A32,'All Running Order'!$A$4:$CN$60,AT$100,FALSE),)</f>
        <v>0</v>
      </c>
      <c r="AU32" s="12">
        <f>IFERROR(VLOOKUP($A32,'All Running Order'!$A$4:$CN$60,AU$100,FALSE),)</f>
        <v>0</v>
      </c>
      <c r="AV32" s="12">
        <f>IFERROR(VLOOKUP($A32,'All Running Order'!$A$4:$CN$60,AV$100,FALSE),)</f>
        <v>52</v>
      </c>
      <c r="AW32" s="12">
        <f>IFERROR(VLOOKUP($A32,'All Running Order'!$A$4:$CN$60,AW$100,FALSE),)</f>
        <v>162</v>
      </c>
      <c r="AX32" s="12">
        <f>IFERROR(VLOOKUP($A32,'All Running Order'!$A$4:$CN$60,AX$100,FALSE),)</f>
        <v>0</v>
      </c>
      <c r="AY32" s="12">
        <f>IFERROR(VLOOKUP($A32,'All Running Order'!$A$4:$CN$60,AY$100,FALSE),)</f>
        <v>0</v>
      </c>
      <c r="AZ32" s="12">
        <f>IFERROR(VLOOKUP($A32,'All Running Order'!$A$4:$CN$60,AZ$100,FALSE),)</f>
        <v>0</v>
      </c>
      <c r="BA32" s="12">
        <f>IFERROR(VLOOKUP($A32,'All Running Order'!$A$4:$CN$60,BA$100,FALSE),)</f>
        <v>0</v>
      </c>
      <c r="BB32" s="12">
        <f>IFERROR(VLOOKUP($A32,'All Running Order'!$A$4:$CN$60,BB$100,FALSE),)</f>
        <v>0</v>
      </c>
      <c r="BC32" s="12">
        <f>IFERROR(VLOOKUP($A32,'All Running Order'!$A$4:$CN$60,BC$100,FALSE),)</f>
        <v>0</v>
      </c>
      <c r="BD32" s="12">
        <f>IFERROR(VLOOKUP($A32,'All Running Order'!$A$4:$CN$60,BD$100,FALSE),)</f>
        <v>0</v>
      </c>
      <c r="BE32" s="12">
        <f>IFERROR(VLOOKUP($A32,'All Running Order'!$A$4:$CN$60,BE$100,FALSE),)</f>
        <v>0</v>
      </c>
      <c r="BF32" s="12">
        <f>IFERROR(VLOOKUP($A32,'All Running Order'!$A$4:$CN$60,BF$100,FALSE),)</f>
        <v>0</v>
      </c>
      <c r="BG32" s="12">
        <f>IFERROR(VLOOKUP($A32,'All Running Order'!$A$4:$CN$60,BG$100,FALSE),)</f>
        <v>0</v>
      </c>
      <c r="BH32" s="12">
        <f>IFERROR(VLOOKUP($A32,'All Running Order'!$A$4:$CN$60,BH$100,FALSE),)</f>
        <v>0</v>
      </c>
      <c r="BI32" s="12">
        <f>IFERROR(VLOOKUP($A32,'All Running Order'!$A$4:$CN$60,BI$100,FALSE),)</f>
        <v>162</v>
      </c>
      <c r="BJ32" s="12">
        <f>IFERROR(VLOOKUP($A32,'All Running Order'!$A$4:$CN$60,BJ$100,FALSE),)</f>
        <v>29</v>
      </c>
      <c r="BK32" s="12">
        <f>IFERROR(VLOOKUP($A32,'All Running Order'!$A$4:$CN$60,BK$100,FALSE),)</f>
        <v>29</v>
      </c>
      <c r="BL32" s="12">
        <f>IFERROR(VLOOKUP($A32,'All Running Order'!$A$4:$CN$60,BL$100,FALSE),)</f>
        <v>29</v>
      </c>
      <c r="BM32" s="12">
        <f>IFERROR(VLOOKUP($A32,'All Running Order'!$A$4:$CN$60,BM$100,FALSE),)</f>
        <v>29</v>
      </c>
      <c r="BN32" s="12">
        <f>IFERROR(VLOOKUP($A32,'All Running Order'!$A$4:$CN$60,BN$100,FALSE),)</f>
        <v>29</v>
      </c>
      <c r="BO32" s="12">
        <f>IFERROR(VLOOKUP($A32,'All Running Order'!$A$4:$CN$60,BO$100,FALSE),)</f>
        <v>29</v>
      </c>
      <c r="BP32" s="12">
        <f>IFERROR(VLOOKUP($A32,'All Running Order'!$A$4:$CN$60,BP$100,FALSE),)</f>
        <v>29</v>
      </c>
      <c r="BQ32" s="12">
        <f>IFERROR(VLOOKUP($A32,'All Running Order'!$A$4:$CN$60,BQ$100,FALSE),)</f>
        <v>29</v>
      </c>
      <c r="BR32" s="12" t="str">
        <f>IFERROR(VLOOKUP($A32,'All Running Order'!$A$4:$CN$60,BR$100,FALSE),)</f>
        <v>-</v>
      </c>
      <c r="BS32" s="12" t="str">
        <f>IFERROR(VLOOKUP($A32,'All Running Order'!$A$4:$CN$60,BS$100,FALSE),)</f>
        <v/>
      </c>
      <c r="BT32" s="12" t="str">
        <f>IFERROR(VLOOKUP($A32,'All Running Order'!$A$4:$CN$60,BT$100,FALSE),)</f>
        <v>-</v>
      </c>
      <c r="BU32" s="12" t="str">
        <f>IFERROR(VLOOKUP($A32,'All Running Order'!$A$4:$CN$60,BU$100,FALSE),)</f>
        <v/>
      </c>
      <c r="BV32" s="12" t="str">
        <f>IFERROR(VLOOKUP($A32,'All Running Order'!$A$4:$CN$60,BV$100,FALSE),)</f>
        <v>-</v>
      </c>
      <c r="BW32" s="12" t="str">
        <f>IFERROR(VLOOKUP($A32,'All Running Order'!$A$4:$CN$60,BW$100,FALSE),)</f>
        <v/>
      </c>
      <c r="BX32" s="12" t="str">
        <f>IFERROR(VLOOKUP($A32,'All Running Order'!$A$4:$CN$60,BX$100,FALSE),)</f>
        <v>-</v>
      </c>
      <c r="BY32" s="12" t="str">
        <f>IFERROR(VLOOKUP($A32,'All Running Order'!$A$4:$CN$60,BY$100,FALSE),)</f>
        <v/>
      </c>
      <c r="BZ32" s="12">
        <f>IFERROR(VLOOKUP($A32,'All Running Order'!$A$4:$CN$60,BZ$100,FALSE),)</f>
        <v>29</v>
      </c>
      <c r="CA32" s="12">
        <f>IFERROR(VLOOKUP($A32,'All Running Order'!$A$4:$CN$60,CA$100,FALSE),)</f>
        <v>9</v>
      </c>
      <c r="CB32" s="12" t="str">
        <f>IFERROR(VLOOKUP($A32,'All Running Order'!$A$4:$CN$60,CB$100,FALSE),)</f>
        <v>-</v>
      </c>
      <c r="CC32" s="12" t="str">
        <f>IFERROR(VLOOKUP($A32,'All Running Order'!$A$4:$CN$60,CC$100,FALSE),)</f>
        <v/>
      </c>
      <c r="CD32" s="12" t="str">
        <f>IFERROR(VLOOKUP($A32,'All Running Order'!$A$4:$CN$60,CD$100,FALSE),)</f>
        <v>-</v>
      </c>
      <c r="CE32" s="12" t="str">
        <f>IFERROR(VLOOKUP($A32,'All Running Order'!$A$4:$CN$60,CE$100,FALSE),)</f>
        <v/>
      </c>
      <c r="CF32" s="12">
        <f>IFERROR(VLOOKUP($A32,'All Running Order'!$A$4:$CN$60,CF$100,FALSE),)</f>
        <v>29</v>
      </c>
      <c r="CG32" s="12">
        <f>IFERROR(VLOOKUP($A32,'All Running Order'!$A$4:$CN$60,CG$100,FALSE),)</f>
        <v>3</v>
      </c>
      <c r="CH32" s="12" t="str">
        <f>IFERROR(VLOOKUP($A32,'All Running Order'!$A$4:$CN$60,CH$100,FALSE),)</f>
        <v>-</v>
      </c>
      <c r="CI32" s="12" t="str">
        <f>IFERROR(VLOOKUP($A32,'All Running Order'!$A$4:$CN$60,CI$100,FALSE),)</f>
        <v xml:space="preserve"> </v>
      </c>
      <c r="CJ32" s="12">
        <f>IFERROR(VLOOKUP($A32,'All Running Order'!$A$4:$CN$60,CJ$100,FALSE),)</f>
        <v>29</v>
      </c>
      <c r="CK32" s="12">
        <f>IFERROR(VLOOKUP($A32,'All Running Order'!$A$4:$CN$60,CK$100,FALSE),)</f>
        <v>17</v>
      </c>
      <c r="CL32" s="12" t="str">
        <f>IFERROR(VLOOKUP($A32,'All Running Order'!$A$4:$CN$60,CL$100,FALSE),)</f>
        <v>3</v>
      </c>
      <c r="CM32" s="12">
        <f>IFERROR(VLOOKUP($A32,'All Running Order'!$A$4:$CN$60,CM$100,FALSE),)</f>
        <v>17</v>
      </c>
      <c r="CN32" s="12" t="str">
        <f>IFERROR(VLOOKUP($A32,'All Running Order'!$A$4:$CN$60,CN$100,FALSE),)</f>
        <v xml:space="preserve"> </v>
      </c>
    </row>
    <row r="33" spans="1:92" x14ac:dyDescent="0.2">
      <c r="A33" s="3">
        <v>30</v>
      </c>
      <c r="B33" s="12">
        <f>IFERROR(VLOOKUP($A33,'All Running Order'!$A$4:$CN$60,B$100,FALSE),)</f>
        <v>37</v>
      </c>
      <c r="C33" s="21" t="str">
        <f>IFERROR(VLOOKUP($A33,'All Running Order'!$A$4:$CN$60,C$100,FALSE),)</f>
        <v>Paul Albutt</v>
      </c>
      <c r="D33" s="21">
        <f>IFERROR(VLOOKUP($A33,'All Running Order'!$A$4:$CN$60,D$100,FALSE),)</f>
        <v>0</v>
      </c>
      <c r="E33" s="21" t="str">
        <f>IFERROR(VLOOKUP($A33,'All Running Order'!$A$4:$CN$60,E$100,FALSE),)</f>
        <v>CAP</v>
      </c>
      <c r="F33" s="12">
        <f>IFERROR(VLOOKUP($A33,'All Running Order'!$A$4:$CN$60,F$100,FALSE),)</f>
        <v>1600</v>
      </c>
      <c r="G33" s="12" t="str">
        <f>IFERROR(VLOOKUP($A33,'All Running Order'!$A$4:$CN$60,G$100,FALSE),)</f>
        <v>Live</v>
      </c>
      <c r="H33" s="12">
        <f>IFERROR(VLOOKUP($A33,'All Running Order'!$A$4:$CN$60,H$100,FALSE),)</f>
        <v>0</v>
      </c>
      <c r="I33" s="12">
        <f>IFERROR(VLOOKUP($A33,'All Running Order'!$A$4:$CN$60,I$100,FALSE),)</f>
        <v>0</v>
      </c>
      <c r="J33" s="12">
        <f>IFERROR(VLOOKUP($A33,'All Running Order'!$A$4:$CN$60,J$100,FALSE),)</f>
        <v>0</v>
      </c>
      <c r="K33" s="12">
        <f>IFERROR(VLOOKUP($A33,'All Running Order'!$A$4:$CN$60,K$100,FALSE),)</f>
        <v>0</v>
      </c>
      <c r="L33" s="12">
        <f>IFERROR(VLOOKUP($A33,'All Running Order'!$A$4:$CN$60,L$100,FALSE),)</f>
        <v>0</v>
      </c>
      <c r="M33" s="12" t="str">
        <f>IFERROR(VLOOKUP($A33,'All Running Order'!$A$4:$CN$60,M$100,FALSE),)</f>
        <v>Clubman</v>
      </c>
      <c r="N33" s="12" t="str">
        <f>IFERROR(VLOOKUP($A33,'All Running Order'!$A$4:$CN$60,N$100,FALSE),)</f>
        <v>Club-N</v>
      </c>
      <c r="O33" s="12">
        <f>IFERROR(VLOOKUP($A33,'All Running Order'!$A$4:$CN$60,O$100,FALSE),)</f>
        <v>6</v>
      </c>
      <c r="P33" s="12">
        <f>IFERROR(VLOOKUP($A33,'All Running Order'!$A$4:$CN$60,P$100,FALSE),)</f>
        <v>9</v>
      </c>
      <c r="Q33" s="12">
        <f>IFERROR(VLOOKUP($A33,'All Running Order'!$A$4:$CN$60,Q$100,FALSE),)</f>
        <v>8</v>
      </c>
      <c r="R33" s="12">
        <f>IFERROR(VLOOKUP($A33,'All Running Order'!$A$4:$CN$60,R$100,FALSE),)</f>
        <v>6</v>
      </c>
      <c r="S33" s="12">
        <f>IFERROR(VLOOKUP($A33,'All Running Order'!$A$4:$CN$60,S$100,FALSE),)</f>
        <v>8</v>
      </c>
      <c r="T33" s="12">
        <f>IFERROR(VLOOKUP($A33,'All Running Order'!$A$4:$CN$60,T$100,FALSE),)</f>
        <v>7</v>
      </c>
      <c r="U33" s="12">
        <f>IFERROR(VLOOKUP($A33,'All Running Order'!$A$4:$CN$60,U$100,FALSE),)</f>
        <v>6</v>
      </c>
      <c r="V33" s="12">
        <f>IFERROR(VLOOKUP($A33,'All Running Order'!$A$4:$CN$60,V$100,FALSE),)</f>
        <v>7</v>
      </c>
      <c r="W33" s="12">
        <f>IFERROR(VLOOKUP($A33,'All Running Order'!$A$4:$CN$60,W$100,FALSE),)</f>
        <v>0</v>
      </c>
      <c r="X33" s="12">
        <f>IFERROR(VLOOKUP($A33,'All Running Order'!$A$4:$CN$60,X$100,FALSE),)</f>
        <v>0</v>
      </c>
      <c r="Y33" s="12">
        <f>IFERROR(VLOOKUP($A33,'All Running Order'!$A$4:$CN$60,Y$100,FALSE),)</f>
        <v>57</v>
      </c>
      <c r="Z33" s="12">
        <f>IFERROR(VLOOKUP($A33,'All Running Order'!$A$4:$CN$60,Z$100,FALSE),)</f>
        <v>6</v>
      </c>
      <c r="AA33" s="12">
        <f>IFERROR(VLOOKUP($A33,'All Running Order'!$A$4:$CN$60,AA$100,FALSE),)</f>
        <v>8</v>
      </c>
      <c r="AB33" s="12">
        <f>IFERROR(VLOOKUP($A33,'All Running Order'!$A$4:$CN$60,AB$100,FALSE),)</f>
        <v>7</v>
      </c>
      <c r="AC33" s="12">
        <f>IFERROR(VLOOKUP($A33,'All Running Order'!$A$4:$CN$60,AC$100,FALSE),)</f>
        <v>7</v>
      </c>
      <c r="AD33" s="12">
        <f>IFERROR(VLOOKUP($A33,'All Running Order'!$A$4:$CN$60,AD$100,FALSE),)</f>
        <v>7</v>
      </c>
      <c r="AE33" s="12">
        <f>IFERROR(VLOOKUP($A33,'All Running Order'!$A$4:$CN$60,AE$100,FALSE),)</f>
        <v>9</v>
      </c>
      <c r="AF33" s="12">
        <f>IFERROR(VLOOKUP($A33,'All Running Order'!$A$4:$CN$60,AF$100,FALSE),)</f>
        <v>5</v>
      </c>
      <c r="AG33" s="12">
        <f>IFERROR(VLOOKUP($A33,'All Running Order'!$A$4:$CN$60,AG$100,FALSE),)</f>
        <v>7</v>
      </c>
      <c r="AH33" s="12">
        <f>IFERROR(VLOOKUP($A33,'All Running Order'!$A$4:$CN$60,AH$100,FALSE),)</f>
        <v>0</v>
      </c>
      <c r="AI33" s="12">
        <f>IFERROR(VLOOKUP($A33,'All Running Order'!$A$4:$CN$60,AI$100,FALSE),)</f>
        <v>0</v>
      </c>
      <c r="AJ33" s="12">
        <f>IFERROR(VLOOKUP($A33,'All Running Order'!$A$4:$CN$60,AJ$100,FALSE),)</f>
        <v>56</v>
      </c>
      <c r="AK33" s="12">
        <f>IFERROR(VLOOKUP($A33,'All Running Order'!$A$4:$CN$60,AK$100,FALSE),)</f>
        <v>113</v>
      </c>
      <c r="AL33" s="12">
        <f>IFERROR(VLOOKUP($A33,'All Running Order'!$A$4:$CN$60,AL$100,FALSE),)</f>
        <v>7</v>
      </c>
      <c r="AM33" s="12">
        <f>IFERROR(VLOOKUP($A33,'All Running Order'!$A$4:$CN$60,AM$100,FALSE),)</f>
        <v>4</v>
      </c>
      <c r="AN33" s="12">
        <f>IFERROR(VLOOKUP($A33,'All Running Order'!$A$4:$CN$60,AN$100,FALSE),)</f>
        <v>10</v>
      </c>
      <c r="AO33" s="12">
        <f>IFERROR(VLOOKUP($A33,'All Running Order'!$A$4:$CN$60,AO$100,FALSE),)</f>
        <v>11</v>
      </c>
      <c r="AP33" s="12">
        <f>IFERROR(VLOOKUP($A33,'All Running Order'!$A$4:$CN$60,AP$100,FALSE),)</f>
        <v>7</v>
      </c>
      <c r="AQ33" s="12">
        <f>IFERROR(VLOOKUP($A33,'All Running Order'!$A$4:$CN$60,AQ$100,FALSE),)</f>
        <v>7</v>
      </c>
      <c r="AR33" s="12">
        <f>IFERROR(VLOOKUP($A33,'All Running Order'!$A$4:$CN$60,AR$100,FALSE),)</f>
        <v>5</v>
      </c>
      <c r="AS33" s="12">
        <f>IFERROR(VLOOKUP($A33,'All Running Order'!$A$4:$CN$60,AS$100,FALSE),)</f>
        <v>6</v>
      </c>
      <c r="AT33" s="12">
        <f>IFERROR(VLOOKUP($A33,'All Running Order'!$A$4:$CN$60,AT$100,FALSE),)</f>
        <v>0</v>
      </c>
      <c r="AU33" s="12">
        <f>IFERROR(VLOOKUP($A33,'All Running Order'!$A$4:$CN$60,AU$100,FALSE),)</f>
        <v>0</v>
      </c>
      <c r="AV33" s="12">
        <f>IFERROR(VLOOKUP($A33,'All Running Order'!$A$4:$CN$60,AV$100,FALSE),)</f>
        <v>57</v>
      </c>
      <c r="AW33" s="12">
        <f>IFERROR(VLOOKUP($A33,'All Running Order'!$A$4:$CN$60,AW$100,FALSE),)</f>
        <v>170</v>
      </c>
      <c r="AX33" s="12">
        <f>IFERROR(VLOOKUP($A33,'All Running Order'!$A$4:$CN$60,AX$100,FALSE),)</f>
        <v>0</v>
      </c>
      <c r="AY33" s="12">
        <f>IFERROR(VLOOKUP($A33,'All Running Order'!$A$4:$CN$60,AY$100,FALSE),)</f>
        <v>0</v>
      </c>
      <c r="AZ33" s="12">
        <f>IFERROR(VLOOKUP($A33,'All Running Order'!$A$4:$CN$60,AZ$100,FALSE),)</f>
        <v>0</v>
      </c>
      <c r="BA33" s="12">
        <f>IFERROR(VLOOKUP($A33,'All Running Order'!$A$4:$CN$60,BA$100,FALSE),)</f>
        <v>0</v>
      </c>
      <c r="BB33" s="12">
        <f>IFERROR(VLOOKUP($A33,'All Running Order'!$A$4:$CN$60,BB$100,FALSE),)</f>
        <v>0</v>
      </c>
      <c r="BC33" s="12">
        <f>IFERROR(VLOOKUP($A33,'All Running Order'!$A$4:$CN$60,BC$100,FALSE),)</f>
        <v>0</v>
      </c>
      <c r="BD33" s="12">
        <f>IFERROR(VLOOKUP($A33,'All Running Order'!$A$4:$CN$60,BD$100,FALSE),)</f>
        <v>0</v>
      </c>
      <c r="BE33" s="12">
        <f>IFERROR(VLOOKUP($A33,'All Running Order'!$A$4:$CN$60,BE$100,FALSE),)</f>
        <v>0</v>
      </c>
      <c r="BF33" s="12">
        <f>IFERROR(VLOOKUP($A33,'All Running Order'!$A$4:$CN$60,BF$100,FALSE),)</f>
        <v>0</v>
      </c>
      <c r="BG33" s="12">
        <f>IFERROR(VLOOKUP($A33,'All Running Order'!$A$4:$CN$60,BG$100,FALSE),)</f>
        <v>0</v>
      </c>
      <c r="BH33" s="12">
        <f>IFERROR(VLOOKUP($A33,'All Running Order'!$A$4:$CN$60,BH$100,FALSE),)</f>
        <v>0</v>
      </c>
      <c r="BI33" s="12">
        <f>IFERROR(VLOOKUP($A33,'All Running Order'!$A$4:$CN$60,BI$100,FALSE),)</f>
        <v>170</v>
      </c>
      <c r="BJ33" s="12">
        <f>IFERROR(VLOOKUP($A33,'All Running Order'!$A$4:$CN$60,BJ$100,FALSE),)</f>
        <v>30</v>
      </c>
      <c r="BK33" s="12">
        <f>IFERROR(VLOOKUP($A33,'All Running Order'!$A$4:$CN$60,BK$100,FALSE),)</f>
        <v>30</v>
      </c>
      <c r="BL33" s="12">
        <f>IFERROR(VLOOKUP($A33,'All Running Order'!$A$4:$CN$60,BL$100,FALSE),)</f>
        <v>30</v>
      </c>
      <c r="BM33" s="12">
        <f>IFERROR(VLOOKUP($A33,'All Running Order'!$A$4:$CN$60,BM$100,FALSE),)</f>
        <v>30</v>
      </c>
      <c r="BN33" s="12">
        <f>IFERROR(VLOOKUP($A33,'All Running Order'!$A$4:$CN$60,BN$100,FALSE),)</f>
        <v>29</v>
      </c>
      <c r="BO33" s="12">
        <f>IFERROR(VLOOKUP($A33,'All Running Order'!$A$4:$CN$60,BO$100,FALSE),)</f>
        <v>30</v>
      </c>
      <c r="BP33" s="12">
        <f>IFERROR(VLOOKUP($A33,'All Running Order'!$A$4:$CN$60,BP$100,FALSE),)</f>
        <v>30</v>
      </c>
      <c r="BQ33" s="12">
        <f>IFERROR(VLOOKUP($A33,'All Running Order'!$A$4:$CN$60,BQ$100,FALSE),)</f>
        <v>30</v>
      </c>
      <c r="BR33" s="12" t="str">
        <f>IFERROR(VLOOKUP($A33,'All Running Order'!$A$4:$CN$60,BR$100,FALSE),)</f>
        <v>-</v>
      </c>
      <c r="BS33" s="12" t="str">
        <f>IFERROR(VLOOKUP($A33,'All Running Order'!$A$4:$CN$60,BS$100,FALSE),)</f>
        <v/>
      </c>
      <c r="BT33" s="12" t="str">
        <f>IFERROR(VLOOKUP($A33,'All Running Order'!$A$4:$CN$60,BT$100,FALSE),)</f>
        <v>-</v>
      </c>
      <c r="BU33" s="12" t="str">
        <f>IFERROR(VLOOKUP($A33,'All Running Order'!$A$4:$CN$60,BU$100,FALSE),)</f>
        <v/>
      </c>
      <c r="BV33" s="12" t="str">
        <f>IFERROR(VLOOKUP($A33,'All Running Order'!$A$4:$CN$60,BV$100,FALSE),)</f>
        <v>-</v>
      </c>
      <c r="BW33" s="12" t="str">
        <f>IFERROR(VLOOKUP($A33,'All Running Order'!$A$4:$CN$60,BW$100,FALSE),)</f>
        <v/>
      </c>
      <c r="BX33" s="12" t="str">
        <f>IFERROR(VLOOKUP($A33,'All Running Order'!$A$4:$CN$60,BX$100,FALSE),)</f>
        <v>-</v>
      </c>
      <c r="BY33" s="12" t="str">
        <f>IFERROR(VLOOKUP($A33,'All Running Order'!$A$4:$CN$60,BY$100,FALSE),)</f>
        <v/>
      </c>
      <c r="BZ33" s="12">
        <f>IFERROR(VLOOKUP($A33,'All Running Order'!$A$4:$CN$60,BZ$100,FALSE),)</f>
        <v>30</v>
      </c>
      <c r="CA33" s="12">
        <f>IFERROR(VLOOKUP($A33,'All Running Order'!$A$4:$CN$60,CA$100,FALSE),)</f>
        <v>10</v>
      </c>
      <c r="CB33" s="12" t="str">
        <f>IFERROR(VLOOKUP($A33,'All Running Order'!$A$4:$CN$60,CB$100,FALSE),)</f>
        <v>-</v>
      </c>
      <c r="CC33" s="12" t="str">
        <f>IFERROR(VLOOKUP($A33,'All Running Order'!$A$4:$CN$60,CC$100,FALSE),)</f>
        <v/>
      </c>
      <c r="CD33" s="12" t="str">
        <f>IFERROR(VLOOKUP($A33,'All Running Order'!$A$4:$CN$60,CD$100,FALSE),)</f>
        <v>-</v>
      </c>
      <c r="CE33" s="12" t="str">
        <f>IFERROR(VLOOKUP($A33,'All Running Order'!$A$4:$CN$60,CE$100,FALSE),)</f>
        <v/>
      </c>
      <c r="CF33" s="12">
        <f>IFERROR(VLOOKUP($A33,'All Running Order'!$A$4:$CN$60,CF$100,FALSE),)</f>
        <v>30</v>
      </c>
      <c r="CG33" s="12">
        <f>IFERROR(VLOOKUP($A33,'All Running Order'!$A$4:$CN$60,CG$100,FALSE),)</f>
        <v>4</v>
      </c>
      <c r="CH33" s="12" t="str">
        <f>IFERROR(VLOOKUP($A33,'All Running Order'!$A$4:$CN$60,CH$100,FALSE),)</f>
        <v>-</v>
      </c>
      <c r="CI33" s="12" t="str">
        <f>IFERROR(VLOOKUP($A33,'All Running Order'!$A$4:$CN$60,CI$100,FALSE),)</f>
        <v xml:space="preserve"> </v>
      </c>
      <c r="CJ33" s="12">
        <f>IFERROR(VLOOKUP($A33,'All Running Order'!$A$4:$CN$60,CJ$100,FALSE),)</f>
        <v>30</v>
      </c>
      <c r="CK33" s="12">
        <f>IFERROR(VLOOKUP($A33,'All Running Order'!$A$4:$CN$60,CK$100,FALSE),)</f>
        <v>18</v>
      </c>
      <c r="CL33" s="12" t="str">
        <f>IFERROR(VLOOKUP($A33,'All Running Order'!$A$4:$CN$60,CL$100,FALSE),)</f>
        <v>4</v>
      </c>
      <c r="CM33" s="12">
        <f>IFERROR(VLOOKUP($A33,'All Running Order'!$A$4:$CN$60,CM$100,FALSE),)</f>
        <v>18</v>
      </c>
      <c r="CN33" s="12" t="str">
        <f>IFERROR(VLOOKUP($A33,'All Running Order'!$A$4:$CN$60,CN$100,FALSE),)</f>
        <v xml:space="preserve"> </v>
      </c>
    </row>
    <row r="34" spans="1:92" x14ac:dyDescent="0.2">
      <c r="A34" s="3">
        <v>31</v>
      </c>
      <c r="B34" s="12">
        <f>IFERROR(VLOOKUP($A34,'All Running Order'!$A$4:$CN$60,B$100,FALSE),)</f>
        <v>17</v>
      </c>
      <c r="C34" s="21" t="str">
        <f>IFERROR(VLOOKUP($A34,'All Running Order'!$A$4:$CN$60,C$100,FALSE),)</f>
        <v>Bob Bruce</v>
      </c>
      <c r="D34" s="21">
        <f>IFERROR(VLOOKUP($A34,'All Running Order'!$A$4:$CN$60,D$100,FALSE),)</f>
        <v>0</v>
      </c>
      <c r="E34" s="21" t="str">
        <f>IFERROR(VLOOKUP($A34,'All Running Order'!$A$4:$CN$60,E$100,FALSE),)</f>
        <v>Cartwright</v>
      </c>
      <c r="F34" s="12">
        <f>IFERROR(VLOOKUP($A34,'All Running Order'!$A$4:$CN$60,F$100,FALSE),)</f>
        <v>1600</v>
      </c>
      <c r="G34" s="12" t="str">
        <f>IFERROR(VLOOKUP($A34,'All Running Order'!$A$4:$CN$60,G$100,FALSE),)</f>
        <v>IRS</v>
      </c>
      <c r="H34" s="12">
        <f>IFERROR(VLOOKUP($A34,'All Running Order'!$A$4:$CN$60,H$100,FALSE),)</f>
        <v>0</v>
      </c>
      <c r="I34" s="12">
        <f>IFERROR(VLOOKUP($A34,'All Running Order'!$A$4:$CN$60,I$100,FALSE),)</f>
        <v>0</v>
      </c>
      <c r="J34" s="12">
        <f>IFERROR(VLOOKUP($A34,'All Running Order'!$A$4:$CN$60,J$100,FALSE),)</f>
        <v>0</v>
      </c>
      <c r="K34" s="12">
        <f>IFERROR(VLOOKUP($A34,'All Running Order'!$A$4:$CN$60,K$100,FALSE),)</f>
        <v>0</v>
      </c>
      <c r="L34" s="12" t="str">
        <f>IFERROR(VLOOKUP($A34,'All Running Order'!$A$4:$CN$60,L$100,FALSE),)</f>
        <v>Ret/NS</v>
      </c>
      <c r="M34" s="12" t="str">
        <f>IFERROR(VLOOKUP($A34,'All Running Order'!$A$4:$CN$60,M$100,FALSE),)</f>
        <v>Clubman</v>
      </c>
      <c r="N34" s="12" t="str">
        <f>IFERROR(VLOOKUP($A34,'All Running Order'!$A$4:$CN$60,N$100,FALSE),)</f>
        <v>Club-A</v>
      </c>
      <c r="O34" s="12">
        <f>IFERROR(VLOOKUP($A34,'All Running Order'!$A$4:$CN$60,O$100,FALSE),)</f>
        <v>4</v>
      </c>
      <c r="P34" s="12">
        <f>IFERROR(VLOOKUP($A34,'All Running Order'!$A$4:$CN$60,P$100,FALSE),)</f>
        <v>1</v>
      </c>
      <c r="Q34" s="12">
        <f>IFERROR(VLOOKUP($A34,'All Running Order'!$A$4:$CN$60,Q$100,FALSE),)</f>
        <v>6</v>
      </c>
      <c r="R34" s="12">
        <f>IFERROR(VLOOKUP($A34,'All Running Order'!$A$4:$CN$60,R$100,FALSE),)</f>
        <v>7</v>
      </c>
      <c r="S34" s="12">
        <f>IFERROR(VLOOKUP($A34,'All Running Order'!$A$4:$CN$60,S$100,FALSE),)</f>
        <v>1</v>
      </c>
      <c r="T34" s="12">
        <f>IFERROR(VLOOKUP($A34,'All Running Order'!$A$4:$CN$60,T$100,FALSE),)</f>
        <v>5</v>
      </c>
      <c r="U34" s="12">
        <f>IFERROR(VLOOKUP($A34,'All Running Order'!$A$4:$CN$60,U$100,FALSE),)</f>
        <v>0</v>
      </c>
      <c r="V34" s="12">
        <f>IFERROR(VLOOKUP($A34,'All Running Order'!$A$4:$CN$60,V$100,FALSE),)</f>
        <v>3</v>
      </c>
      <c r="W34" s="12">
        <f>IFERROR(VLOOKUP($A34,'All Running Order'!$A$4:$CN$60,W$100,FALSE),)</f>
        <v>0</v>
      </c>
      <c r="X34" s="12">
        <f>IFERROR(VLOOKUP($A34,'All Running Order'!$A$4:$CN$60,X$100,FALSE),)</f>
        <v>0</v>
      </c>
      <c r="Y34" s="12">
        <f>IFERROR(VLOOKUP($A34,'All Running Order'!$A$4:$CN$60,Y$100,FALSE),)</f>
        <v>1000</v>
      </c>
      <c r="Z34" s="12">
        <f>IFERROR(VLOOKUP($A34,'All Running Order'!$A$4:$CN$60,Z$100,FALSE),)</f>
        <v>7</v>
      </c>
      <c r="AA34" s="12">
        <f>IFERROR(VLOOKUP($A34,'All Running Order'!$A$4:$CN$60,AA$100,FALSE),)</f>
        <v>2</v>
      </c>
      <c r="AB34" s="12">
        <f>IFERROR(VLOOKUP($A34,'All Running Order'!$A$4:$CN$60,AB$100,FALSE),)</f>
        <v>12</v>
      </c>
      <c r="AC34" s="12">
        <f>IFERROR(VLOOKUP($A34,'All Running Order'!$A$4:$CN$60,AC$100,FALSE),)</f>
        <v>12</v>
      </c>
      <c r="AD34" s="12">
        <f>IFERROR(VLOOKUP($A34,'All Running Order'!$A$4:$CN$60,AD$100,FALSE),)</f>
        <v>12</v>
      </c>
      <c r="AE34" s="12">
        <f>IFERROR(VLOOKUP($A34,'All Running Order'!$A$4:$CN$60,AE$100,FALSE),)</f>
        <v>12</v>
      </c>
      <c r="AF34" s="12">
        <f>IFERROR(VLOOKUP($A34,'All Running Order'!$A$4:$CN$60,AF$100,FALSE),)</f>
        <v>12</v>
      </c>
      <c r="AG34" s="12">
        <f>IFERROR(VLOOKUP($A34,'All Running Order'!$A$4:$CN$60,AG$100,FALSE),)</f>
        <v>0</v>
      </c>
      <c r="AH34" s="12">
        <f>IFERROR(VLOOKUP($A34,'All Running Order'!$A$4:$CN$60,AH$100,FALSE),)</f>
        <v>0</v>
      </c>
      <c r="AI34" s="12">
        <f>IFERROR(VLOOKUP($A34,'All Running Order'!$A$4:$CN$60,AI$100,FALSE),)</f>
        <v>0</v>
      </c>
      <c r="AJ34" s="12">
        <f>IFERROR(VLOOKUP($A34,'All Running Order'!$A$4:$CN$60,AJ$100,FALSE),)</f>
        <v>69</v>
      </c>
      <c r="AK34" s="12">
        <f>IFERROR(VLOOKUP($A34,'All Running Order'!$A$4:$CN$60,AK$100,FALSE),)</f>
        <v>1069</v>
      </c>
      <c r="AL34" s="12">
        <f>IFERROR(VLOOKUP($A34,'All Running Order'!$A$4:$CN$60,AL$100,FALSE),)</f>
        <v>0</v>
      </c>
      <c r="AM34" s="12">
        <f>IFERROR(VLOOKUP($A34,'All Running Order'!$A$4:$CN$60,AM$100,FALSE),)</f>
        <v>0</v>
      </c>
      <c r="AN34" s="12">
        <f>IFERROR(VLOOKUP($A34,'All Running Order'!$A$4:$CN$60,AN$100,FALSE),)</f>
        <v>0</v>
      </c>
      <c r="AO34" s="12">
        <f>IFERROR(VLOOKUP($A34,'All Running Order'!$A$4:$CN$60,AO$100,FALSE),)</f>
        <v>0</v>
      </c>
      <c r="AP34" s="12">
        <f>IFERROR(VLOOKUP($A34,'All Running Order'!$A$4:$CN$60,AP$100,FALSE),)</f>
        <v>0</v>
      </c>
      <c r="AQ34" s="12">
        <f>IFERROR(VLOOKUP($A34,'All Running Order'!$A$4:$CN$60,AQ$100,FALSE),)</f>
        <v>0</v>
      </c>
      <c r="AR34" s="12">
        <f>IFERROR(VLOOKUP($A34,'All Running Order'!$A$4:$CN$60,AR$100,FALSE),)</f>
        <v>0</v>
      </c>
      <c r="AS34" s="12">
        <f>IFERROR(VLOOKUP($A34,'All Running Order'!$A$4:$CN$60,AS$100,FALSE),)</f>
        <v>0</v>
      </c>
      <c r="AT34" s="12">
        <f>IFERROR(VLOOKUP($A34,'All Running Order'!$A$4:$CN$60,AT$100,FALSE),)</f>
        <v>0</v>
      </c>
      <c r="AU34" s="12">
        <f>IFERROR(VLOOKUP($A34,'All Running Order'!$A$4:$CN$60,AU$100,FALSE),)</f>
        <v>0</v>
      </c>
      <c r="AV34" s="12">
        <f>IFERROR(VLOOKUP($A34,'All Running Order'!$A$4:$CN$60,AV$100,FALSE),)</f>
        <v>0</v>
      </c>
      <c r="AW34" s="12">
        <f>IFERROR(VLOOKUP($A34,'All Running Order'!$A$4:$CN$60,AW$100,FALSE),)</f>
        <v>1000</v>
      </c>
      <c r="AX34" s="12">
        <f>IFERROR(VLOOKUP($A34,'All Running Order'!$A$4:$CN$60,AX$100,FALSE),)</f>
        <v>0</v>
      </c>
      <c r="AY34" s="12">
        <f>IFERROR(VLOOKUP($A34,'All Running Order'!$A$4:$CN$60,AY$100,FALSE),)</f>
        <v>0</v>
      </c>
      <c r="AZ34" s="12">
        <f>IFERROR(VLOOKUP($A34,'All Running Order'!$A$4:$CN$60,AZ$100,FALSE),)</f>
        <v>0</v>
      </c>
      <c r="BA34" s="12">
        <f>IFERROR(VLOOKUP($A34,'All Running Order'!$A$4:$CN$60,BA$100,FALSE),)</f>
        <v>0</v>
      </c>
      <c r="BB34" s="12">
        <f>IFERROR(VLOOKUP($A34,'All Running Order'!$A$4:$CN$60,BB$100,FALSE),)</f>
        <v>0</v>
      </c>
      <c r="BC34" s="12">
        <f>IFERROR(VLOOKUP($A34,'All Running Order'!$A$4:$CN$60,BC$100,FALSE),)</f>
        <v>0</v>
      </c>
      <c r="BD34" s="12">
        <f>IFERROR(VLOOKUP($A34,'All Running Order'!$A$4:$CN$60,BD$100,FALSE),)</f>
        <v>0</v>
      </c>
      <c r="BE34" s="12">
        <f>IFERROR(VLOOKUP($A34,'All Running Order'!$A$4:$CN$60,BE$100,FALSE),)</f>
        <v>0</v>
      </c>
      <c r="BF34" s="12">
        <f>IFERROR(VLOOKUP($A34,'All Running Order'!$A$4:$CN$60,BF$100,FALSE),)</f>
        <v>0</v>
      </c>
      <c r="BG34" s="12">
        <f>IFERROR(VLOOKUP($A34,'All Running Order'!$A$4:$CN$60,BG$100,FALSE),)</f>
        <v>0</v>
      </c>
      <c r="BH34" s="12">
        <f>IFERROR(VLOOKUP($A34,'All Running Order'!$A$4:$CN$60,BH$100,FALSE),)</f>
        <v>0</v>
      </c>
      <c r="BI34" s="12">
        <f>IFERROR(VLOOKUP($A34,'All Running Order'!$A$4:$CN$60,BI$100,FALSE),)</f>
        <v>1000</v>
      </c>
      <c r="BJ34" s="12">
        <f>IFERROR(VLOOKUP($A34,'All Running Order'!$A$4:$CN$60,BJ$100,FALSE),)</f>
        <v>31</v>
      </c>
      <c r="BK34" s="12">
        <f>IFERROR(VLOOKUP($A34,'All Running Order'!$A$4:$CN$60,BK$100,FALSE),)</f>
        <v>57</v>
      </c>
      <c r="BL34" s="12">
        <f>IFERROR(VLOOKUP($A34,'All Running Order'!$A$4:$CN$60,BL$100,FALSE),)</f>
        <v>31</v>
      </c>
      <c r="BM34" s="12">
        <f>IFERROR(VLOOKUP($A34,'All Running Order'!$A$4:$CN$60,BM$100,FALSE),)</f>
        <v>31</v>
      </c>
      <c r="BN34" s="12">
        <f>IFERROR(VLOOKUP($A34,'All Running Order'!$A$4:$CN$60,BN$100,FALSE),)</f>
        <v>31</v>
      </c>
      <c r="BO34" s="12">
        <f>IFERROR(VLOOKUP($A34,'All Running Order'!$A$4:$CN$60,BO$100,FALSE),)</f>
        <v>57</v>
      </c>
      <c r="BP34" s="12">
        <f>IFERROR(VLOOKUP($A34,'All Running Order'!$A$4:$CN$60,BP$100,FALSE),)</f>
        <v>31</v>
      </c>
      <c r="BQ34" s="12">
        <f>IFERROR(VLOOKUP($A34,'All Running Order'!$A$4:$CN$60,BQ$100,FALSE),)</f>
        <v>31</v>
      </c>
      <c r="BR34" s="12" t="str">
        <f>IFERROR(VLOOKUP($A34,'All Running Order'!$A$4:$CN$60,BR$100,FALSE),)</f>
        <v>-</v>
      </c>
      <c r="BS34" s="12" t="str">
        <f>IFERROR(VLOOKUP($A34,'All Running Order'!$A$4:$CN$60,BS$100,FALSE),)</f>
        <v/>
      </c>
      <c r="BT34" s="12" t="str">
        <f>IFERROR(VLOOKUP($A34,'All Running Order'!$A$4:$CN$60,BT$100,FALSE),)</f>
        <v>-</v>
      </c>
      <c r="BU34" s="12" t="str">
        <f>IFERROR(VLOOKUP($A34,'All Running Order'!$A$4:$CN$60,BU$100,FALSE),)</f>
        <v/>
      </c>
      <c r="BV34" s="12" t="str">
        <f>IFERROR(VLOOKUP($A34,'All Running Order'!$A$4:$CN$60,BV$100,FALSE),)</f>
        <v>-</v>
      </c>
      <c r="BW34" s="12" t="str">
        <f>IFERROR(VLOOKUP($A34,'All Running Order'!$A$4:$CN$60,BW$100,FALSE),)</f>
        <v/>
      </c>
      <c r="BX34" s="12" t="str">
        <f>IFERROR(VLOOKUP($A34,'All Running Order'!$A$4:$CN$60,BX$100,FALSE),)</f>
        <v>-</v>
      </c>
      <c r="BY34" s="12" t="str">
        <f>IFERROR(VLOOKUP($A34,'All Running Order'!$A$4:$CN$60,BY$100,FALSE),)</f>
        <v/>
      </c>
      <c r="BZ34" s="12">
        <f>IFERROR(VLOOKUP($A34,'All Running Order'!$A$4:$CN$60,BZ$100,FALSE),)</f>
        <v>31</v>
      </c>
      <c r="CA34" s="12">
        <f>IFERROR(VLOOKUP($A34,'All Running Order'!$A$4:$CN$60,CA$100,FALSE),)</f>
        <v>11</v>
      </c>
      <c r="CB34" s="12">
        <f>IFERROR(VLOOKUP($A34,'All Running Order'!$A$4:$CN$60,CB$100,FALSE),)</f>
        <v>31</v>
      </c>
      <c r="CC34" s="12">
        <f>IFERROR(VLOOKUP($A34,'All Running Order'!$A$4:$CN$60,CC$100,FALSE),)</f>
        <v>2</v>
      </c>
      <c r="CD34" s="12" t="str">
        <f>IFERROR(VLOOKUP($A34,'All Running Order'!$A$4:$CN$60,CD$100,FALSE),)</f>
        <v>-</v>
      </c>
      <c r="CE34" s="12" t="str">
        <f>IFERROR(VLOOKUP($A34,'All Running Order'!$A$4:$CN$60,CE$100,FALSE),)</f>
        <v/>
      </c>
      <c r="CF34" s="12" t="str">
        <f>IFERROR(VLOOKUP($A34,'All Running Order'!$A$4:$CN$60,CF$100,FALSE),)</f>
        <v>-</v>
      </c>
      <c r="CG34" s="12" t="str">
        <f>IFERROR(VLOOKUP($A34,'All Running Order'!$A$4:$CN$60,CG$100,FALSE),)</f>
        <v/>
      </c>
      <c r="CH34" s="12" t="str">
        <f>IFERROR(VLOOKUP($A34,'All Running Order'!$A$4:$CN$60,CH$100,FALSE),)</f>
        <v>-</v>
      </c>
      <c r="CI34" s="12" t="str">
        <f>IFERROR(VLOOKUP($A34,'All Running Order'!$A$4:$CN$60,CI$100,FALSE),)</f>
        <v xml:space="preserve"> </v>
      </c>
      <c r="CJ34" s="12" t="str">
        <f>IFERROR(VLOOKUP($A34,'All Running Order'!$A$4:$CN$60,CJ$100,FALSE),)</f>
        <v>-</v>
      </c>
      <c r="CK34" s="12" t="str">
        <f>IFERROR(VLOOKUP($A34,'All Running Order'!$A$4:$CN$60,CK$100,FALSE),)</f>
        <v xml:space="preserve"> </v>
      </c>
      <c r="CL34" s="12" t="str">
        <f>IFERROR(VLOOKUP($A34,'All Running Order'!$A$4:$CN$60,CL$100,FALSE),)</f>
        <v>2</v>
      </c>
      <c r="CM34" s="12" t="str">
        <f>IFERROR(VLOOKUP($A34,'All Running Order'!$A$4:$CN$60,CM$100,FALSE),)</f>
        <v xml:space="preserve"> </v>
      </c>
      <c r="CN34" s="12" t="str">
        <f>IFERROR(VLOOKUP($A34,'All Running Order'!$A$4:$CN$60,CN$100,FALSE),)</f>
        <v xml:space="preserve"> </v>
      </c>
    </row>
    <row r="35" spans="1:92" x14ac:dyDescent="0.2">
      <c r="A35" s="3">
        <v>32</v>
      </c>
      <c r="B35" s="12">
        <f>IFERROR(VLOOKUP($A35,'All Running Order'!$A$4:$CN$60,B$100,FALSE),)</f>
        <v>3</v>
      </c>
      <c r="C35" s="21" t="str">
        <f>IFERROR(VLOOKUP($A35,'All Running Order'!$A$4:$CN$60,C$100,FALSE),)</f>
        <v>Nelly Danel</v>
      </c>
      <c r="D35" s="21">
        <f>IFERROR(VLOOKUP($A35,'All Running Order'!$A$4:$CN$60,D$100,FALSE),)</f>
        <v>0</v>
      </c>
      <c r="E35" s="21" t="str">
        <f>IFERROR(VLOOKUP($A35,'All Running Order'!$A$4:$CN$60,E$100,FALSE),)</f>
        <v>Ibex</v>
      </c>
      <c r="F35" s="12">
        <f>IFERROR(VLOOKUP($A35,'All Running Order'!$A$4:$CN$60,F$100,FALSE),)</f>
        <v>1400</v>
      </c>
      <c r="G35" s="12" t="str">
        <f>IFERROR(VLOOKUP($A35,'All Running Order'!$A$4:$CN$60,G$100,FALSE),)</f>
        <v>Live</v>
      </c>
      <c r="H35" s="12">
        <f>IFERROR(VLOOKUP($A35,'All Running Order'!$A$4:$CN$60,H$100,FALSE),)</f>
        <v>0</v>
      </c>
      <c r="I35" s="12">
        <f>IFERROR(VLOOKUP($A35,'All Running Order'!$A$4:$CN$60,I$100,FALSE),)</f>
        <v>0</v>
      </c>
      <c r="J35" s="12">
        <f>IFERROR(VLOOKUP($A35,'All Running Order'!$A$4:$CN$60,J$100,FALSE),)</f>
        <v>0</v>
      </c>
      <c r="K35" s="12">
        <f>IFERROR(VLOOKUP($A35,'All Running Order'!$A$4:$CN$60,K$100,FALSE),)</f>
        <v>0</v>
      </c>
      <c r="L35" s="12" t="str">
        <f>IFERROR(VLOOKUP($A35,'All Running Order'!$A$4:$CN$60,L$100,FALSE),)</f>
        <v>Ret/NS</v>
      </c>
      <c r="M35" s="12" t="str">
        <f>IFERROR(VLOOKUP($A35,'All Running Order'!$A$4:$CN$60,M$100,FALSE),)</f>
        <v>Clubman</v>
      </c>
      <c r="N35" s="12" t="str">
        <f>IFERROR(VLOOKUP($A35,'All Running Order'!$A$4:$CN$60,N$100,FALSE),)</f>
        <v>Club-B</v>
      </c>
      <c r="O35" s="12">
        <f>IFERROR(VLOOKUP($A35,'All Running Order'!$A$4:$CN$60,O$100,FALSE),)</f>
        <v>8</v>
      </c>
      <c r="P35" s="12">
        <f>IFERROR(VLOOKUP($A35,'All Running Order'!$A$4:$CN$60,P$100,FALSE),)</f>
        <v>12</v>
      </c>
      <c r="Q35" s="12">
        <f>IFERROR(VLOOKUP($A35,'All Running Order'!$A$4:$CN$60,Q$100,FALSE),)</f>
        <v>12</v>
      </c>
      <c r="R35" s="12">
        <f>IFERROR(VLOOKUP($A35,'All Running Order'!$A$4:$CN$60,R$100,FALSE),)</f>
        <v>12</v>
      </c>
      <c r="S35" s="12">
        <f>IFERROR(VLOOKUP($A35,'All Running Order'!$A$4:$CN$60,S$100,FALSE),)</f>
        <v>12</v>
      </c>
      <c r="T35" s="12">
        <f>IFERROR(VLOOKUP($A35,'All Running Order'!$A$4:$CN$60,T$100,FALSE),)</f>
        <v>12</v>
      </c>
      <c r="U35" s="12">
        <f>IFERROR(VLOOKUP($A35,'All Running Order'!$A$4:$CN$60,U$100,FALSE),)</f>
        <v>12</v>
      </c>
      <c r="V35" s="12">
        <f>IFERROR(VLOOKUP($A35,'All Running Order'!$A$4:$CN$60,V$100,FALSE),)</f>
        <v>7</v>
      </c>
      <c r="W35" s="12">
        <f>IFERROR(VLOOKUP($A35,'All Running Order'!$A$4:$CN$60,W$100,FALSE),)</f>
        <v>0</v>
      </c>
      <c r="X35" s="12">
        <f>IFERROR(VLOOKUP($A35,'All Running Order'!$A$4:$CN$60,X$100,FALSE),)</f>
        <v>0</v>
      </c>
      <c r="Y35" s="12">
        <f>IFERROR(VLOOKUP($A35,'All Running Order'!$A$4:$CN$60,Y$100,FALSE),)</f>
        <v>1000</v>
      </c>
      <c r="Z35" s="12">
        <f>IFERROR(VLOOKUP($A35,'All Running Order'!$A$4:$CN$60,Z$100,FALSE),)</f>
        <v>0</v>
      </c>
      <c r="AA35" s="12">
        <f>IFERROR(VLOOKUP($A35,'All Running Order'!$A$4:$CN$60,AA$100,FALSE),)</f>
        <v>0</v>
      </c>
      <c r="AB35" s="12">
        <f>IFERROR(VLOOKUP($A35,'All Running Order'!$A$4:$CN$60,AB$100,FALSE),)</f>
        <v>0</v>
      </c>
      <c r="AC35" s="12">
        <f>IFERROR(VLOOKUP($A35,'All Running Order'!$A$4:$CN$60,AC$100,FALSE),)</f>
        <v>0</v>
      </c>
      <c r="AD35" s="12">
        <f>IFERROR(VLOOKUP($A35,'All Running Order'!$A$4:$CN$60,AD$100,FALSE),)</f>
        <v>0</v>
      </c>
      <c r="AE35" s="12">
        <f>IFERROR(VLOOKUP($A35,'All Running Order'!$A$4:$CN$60,AE$100,FALSE),)</f>
        <v>0</v>
      </c>
      <c r="AF35" s="12">
        <f>IFERROR(VLOOKUP($A35,'All Running Order'!$A$4:$CN$60,AF$100,FALSE),)</f>
        <v>0</v>
      </c>
      <c r="AG35" s="12">
        <f>IFERROR(VLOOKUP($A35,'All Running Order'!$A$4:$CN$60,AG$100,FALSE),)</f>
        <v>0</v>
      </c>
      <c r="AH35" s="12">
        <f>IFERROR(VLOOKUP($A35,'All Running Order'!$A$4:$CN$60,AH$100,FALSE),)</f>
        <v>0</v>
      </c>
      <c r="AI35" s="12">
        <f>IFERROR(VLOOKUP($A35,'All Running Order'!$A$4:$CN$60,AI$100,FALSE),)</f>
        <v>0</v>
      </c>
      <c r="AJ35" s="12">
        <f>IFERROR(VLOOKUP($A35,'All Running Order'!$A$4:$CN$60,AJ$100,FALSE),)</f>
        <v>0</v>
      </c>
      <c r="AK35" s="12">
        <f>IFERROR(VLOOKUP($A35,'All Running Order'!$A$4:$CN$60,AK$100,FALSE),)</f>
        <v>1000</v>
      </c>
      <c r="AL35" s="12">
        <f>IFERROR(VLOOKUP($A35,'All Running Order'!$A$4:$CN$60,AL$100,FALSE),)</f>
        <v>0</v>
      </c>
      <c r="AM35" s="12">
        <f>IFERROR(VLOOKUP($A35,'All Running Order'!$A$4:$CN$60,AM$100,FALSE),)</f>
        <v>0</v>
      </c>
      <c r="AN35" s="12">
        <f>IFERROR(VLOOKUP($A35,'All Running Order'!$A$4:$CN$60,AN$100,FALSE),)</f>
        <v>0</v>
      </c>
      <c r="AO35" s="12">
        <f>IFERROR(VLOOKUP($A35,'All Running Order'!$A$4:$CN$60,AO$100,FALSE),)</f>
        <v>0</v>
      </c>
      <c r="AP35" s="12">
        <f>IFERROR(VLOOKUP($A35,'All Running Order'!$A$4:$CN$60,AP$100,FALSE),)</f>
        <v>0</v>
      </c>
      <c r="AQ35" s="12">
        <f>IFERROR(VLOOKUP($A35,'All Running Order'!$A$4:$CN$60,AQ$100,FALSE),)</f>
        <v>0</v>
      </c>
      <c r="AR35" s="12">
        <f>IFERROR(VLOOKUP($A35,'All Running Order'!$A$4:$CN$60,AR$100,FALSE),)</f>
        <v>0</v>
      </c>
      <c r="AS35" s="12">
        <f>IFERROR(VLOOKUP($A35,'All Running Order'!$A$4:$CN$60,AS$100,FALSE),)</f>
        <v>0</v>
      </c>
      <c r="AT35" s="12">
        <f>IFERROR(VLOOKUP($A35,'All Running Order'!$A$4:$CN$60,AT$100,FALSE),)</f>
        <v>0</v>
      </c>
      <c r="AU35" s="12">
        <f>IFERROR(VLOOKUP($A35,'All Running Order'!$A$4:$CN$60,AU$100,FALSE),)</f>
        <v>0</v>
      </c>
      <c r="AV35" s="12">
        <f>IFERROR(VLOOKUP($A35,'All Running Order'!$A$4:$CN$60,AV$100,FALSE),)</f>
        <v>0</v>
      </c>
      <c r="AW35" s="12">
        <f>IFERROR(VLOOKUP($A35,'All Running Order'!$A$4:$CN$60,AW$100,FALSE),)</f>
        <v>1000</v>
      </c>
      <c r="AX35" s="12">
        <f>IFERROR(VLOOKUP($A35,'All Running Order'!$A$4:$CN$60,AX$100,FALSE),)</f>
        <v>0</v>
      </c>
      <c r="AY35" s="12">
        <f>IFERROR(VLOOKUP($A35,'All Running Order'!$A$4:$CN$60,AY$100,FALSE),)</f>
        <v>0</v>
      </c>
      <c r="AZ35" s="12">
        <f>IFERROR(VLOOKUP($A35,'All Running Order'!$A$4:$CN$60,AZ$100,FALSE),)</f>
        <v>0</v>
      </c>
      <c r="BA35" s="12">
        <f>IFERROR(VLOOKUP($A35,'All Running Order'!$A$4:$CN$60,BA$100,FALSE),)</f>
        <v>0</v>
      </c>
      <c r="BB35" s="12">
        <f>IFERROR(VLOOKUP($A35,'All Running Order'!$A$4:$CN$60,BB$100,FALSE),)</f>
        <v>0</v>
      </c>
      <c r="BC35" s="12">
        <f>IFERROR(VLOOKUP($A35,'All Running Order'!$A$4:$CN$60,BC$100,FALSE),)</f>
        <v>0</v>
      </c>
      <c r="BD35" s="12">
        <f>IFERROR(VLOOKUP($A35,'All Running Order'!$A$4:$CN$60,BD$100,FALSE),)</f>
        <v>0</v>
      </c>
      <c r="BE35" s="12">
        <f>IFERROR(VLOOKUP($A35,'All Running Order'!$A$4:$CN$60,BE$100,FALSE),)</f>
        <v>0</v>
      </c>
      <c r="BF35" s="12">
        <f>IFERROR(VLOOKUP($A35,'All Running Order'!$A$4:$CN$60,BF$100,FALSE),)</f>
        <v>0</v>
      </c>
      <c r="BG35" s="12">
        <f>IFERROR(VLOOKUP($A35,'All Running Order'!$A$4:$CN$60,BG$100,FALSE),)</f>
        <v>0</v>
      </c>
      <c r="BH35" s="12">
        <f>IFERROR(VLOOKUP($A35,'All Running Order'!$A$4:$CN$60,BH$100,FALSE),)</f>
        <v>0</v>
      </c>
      <c r="BI35" s="12">
        <f>IFERROR(VLOOKUP($A35,'All Running Order'!$A$4:$CN$60,BI$100,FALSE),)</f>
        <v>1000</v>
      </c>
      <c r="BJ35" s="12">
        <f>IFERROR(VLOOKUP($A35,'All Running Order'!$A$4:$CN$60,BJ$100,FALSE),)</f>
        <v>32</v>
      </c>
      <c r="BK35" s="12">
        <f>IFERROR(VLOOKUP($A35,'All Running Order'!$A$4:$CN$60,BK$100,FALSE),)</f>
        <v>31</v>
      </c>
      <c r="BL35" s="12">
        <f>IFERROR(VLOOKUP($A35,'All Running Order'!$A$4:$CN$60,BL$100,FALSE),)</f>
        <v>32</v>
      </c>
      <c r="BM35" s="12">
        <f>IFERROR(VLOOKUP($A35,'All Running Order'!$A$4:$CN$60,BM$100,FALSE),)</f>
        <v>32</v>
      </c>
      <c r="BN35" s="12">
        <f>IFERROR(VLOOKUP($A35,'All Running Order'!$A$4:$CN$60,BN$100,FALSE),)</f>
        <v>31</v>
      </c>
      <c r="BO35" s="12">
        <f>IFERROR(VLOOKUP($A35,'All Running Order'!$A$4:$CN$60,BO$100,FALSE),)</f>
        <v>31</v>
      </c>
      <c r="BP35" s="12">
        <f>IFERROR(VLOOKUP($A35,'All Running Order'!$A$4:$CN$60,BP$100,FALSE),)</f>
        <v>31</v>
      </c>
      <c r="BQ35" s="12">
        <f>IFERROR(VLOOKUP($A35,'All Running Order'!$A$4:$CN$60,BQ$100,FALSE),)</f>
        <v>31</v>
      </c>
      <c r="BR35" s="12" t="str">
        <f>IFERROR(VLOOKUP($A35,'All Running Order'!$A$4:$CN$60,BR$100,FALSE),)</f>
        <v>-</v>
      </c>
      <c r="BS35" s="12" t="str">
        <f>IFERROR(VLOOKUP($A35,'All Running Order'!$A$4:$CN$60,BS$100,FALSE),)</f>
        <v/>
      </c>
      <c r="BT35" s="12" t="str">
        <f>IFERROR(VLOOKUP($A35,'All Running Order'!$A$4:$CN$60,BT$100,FALSE),)</f>
        <v>-</v>
      </c>
      <c r="BU35" s="12" t="str">
        <f>IFERROR(VLOOKUP($A35,'All Running Order'!$A$4:$CN$60,BU$100,FALSE),)</f>
        <v/>
      </c>
      <c r="BV35" s="12" t="str">
        <f>IFERROR(VLOOKUP($A35,'All Running Order'!$A$4:$CN$60,BV$100,FALSE),)</f>
        <v>-</v>
      </c>
      <c r="BW35" s="12" t="str">
        <f>IFERROR(VLOOKUP($A35,'All Running Order'!$A$4:$CN$60,BW$100,FALSE),)</f>
        <v/>
      </c>
      <c r="BX35" s="12" t="str">
        <f>IFERROR(VLOOKUP($A35,'All Running Order'!$A$4:$CN$60,BX$100,FALSE),)</f>
        <v>-</v>
      </c>
      <c r="BY35" s="12" t="str">
        <f>IFERROR(VLOOKUP($A35,'All Running Order'!$A$4:$CN$60,BY$100,FALSE),)</f>
        <v/>
      </c>
      <c r="BZ35" s="12">
        <f>IFERROR(VLOOKUP($A35,'All Running Order'!$A$4:$CN$60,BZ$100,FALSE),)</f>
        <v>32</v>
      </c>
      <c r="CA35" s="12">
        <f>IFERROR(VLOOKUP($A35,'All Running Order'!$A$4:$CN$60,CA$100,FALSE),)</f>
        <v>12</v>
      </c>
      <c r="CB35" s="12" t="str">
        <f>IFERROR(VLOOKUP($A35,'All Running Order'!$A$4:$CN$60,CB$100,FALSE),)</f>
        <v>-</v>
      </c>
      <c r="CC35" s="12" t="str">
        <f>IFERROR(VLOOKUP($A35,'All Running Order'!$A$4:$CN$60,CC$100,FALSE),)</f>
        <v/>
      </c>
      <c r="CD35" s="12">
        <f>IFERROR(VLOOKUP($A35,'All Running Order'!$A$4:$CN$60,CD$100,FALSE),)</f>
        <v>32</v>
      </c>
      <c r="CE35" s="12">
        <f>IFERROR(VLOOKUP($A35,'All Running Order'!$A$4:$CN$60,CE$100,FALSE),)</f>
        <v>6</v>
      </c>
      <c r="CF35" s="12" t="str">
        <f>IFERROR(VLOOKUP($A35,'All Running Order'!$A$4:$CN$60,CF$100,FALSE),)</f>
        <v>-</v>
      </c>
      <c r="CG35" s="12" t="str">
        <f>IFERROR(VLOOKUP($A35,'All Running Order'!$A$4:$CN$60,CG$100,FALSE),)</f>
        <v/>
      </c>
      <c r="CH35" s="12" t="str">
        <f>IFERROR(VLOOKUP($A35,'All Running Order'!$A$4:$CN$60,CH$100,FALSE),)</f>
        <v>-</v>
      </c>
      <c r="CI35" s="12" t="str">
        <f>IFERROR(VLOOKUP($A35,'All Running Order'!$A$4:$CN$60,CI$100,FALSE),)</f>
        <v xml:space="preserve"> </v>
      </c>
      <c r="CJ35" s="12">
        <f>IFERROR(VLOOKUP($A35,'All Running Order'!$A$4:$CN$60,CJ$100,FALSE),)</f>
        <v>32</v>
      </c>
      <c r="CK35" s="12">
        <f>IFERROR(VLOOKUP($A35,'All Running Order'!$A$4:$CN$60,CK$100,FALSE),)</f>
        <v>19</v>
      </c>
      <c r="CL35" s="12" t="str">
        <f>IFERROR(VLOOKUP($A35,'All Running Order'!$A$4:$CN$60,CL$100,FALSE),)</f>
        <v>6</v>
      </c>
      <c r="CM35" s="12">
        <f>IFERROR(VLOOKUP($A35,'All Running Order'!$A$4:$CN$60,CM$100,FALSE),)</f>
        <v>19</v>
      </c>
      <c r="CN35" s="12" t="str">
        <f>IFERROR(VLOOKUP($A35,'All Running Order'!$A$4:$CN$60,CN$100,FALSE),)</f>
        <v xml:space="preserve"> </v>
      </c>
    </row>
    <row r="36" spans="1:92" x14ac:dyDescent="0.2">
      <c r="A36" s="3">
        <v>33</v>
      </c>
      <c r="B36" s="12">
        <f>IFERROR(VLOOKUP($A36,'All Running Order'!$A$4:$CN$60,B$100,FALSE),)</f>
        <v>0</v>
      </c>
      <c r="C36" s="21">
        <f>IFERROR(VLOOKUP($A36,'All Running Order'!$A$4:$CN$60,C$100,FALSE),)</f>
        <v>0</v>
      </c>
      <c r="D36" s="21">
        <f>IFERROR(VLOOKUP($A36,'All Running Order'!$A$4:$CN$60,D$100,FALSE),)</f>
        <v>0</v>
      </c>
      <c r="E36" s="21">
        <f>IFERROR(VLOOKUP($A36,'All Running Order'!$A$4:$CN$60,E$100,FALSE),)</f>
        <v>0</v>
      </c>
      <c r="F36" s="12">
        <f>IFERROR(VLOOKUP($A36,'All Running Order'!$A$4:$CN$60,F$100,FALSE),)</f>
        <v>0</v>
      </c>
      <c r="G36" s="12">
        <f>IFERROR(VLOOKUP($A36,'All Running Order'!$A$4:$CN$60,G$100,FALSE),)</f>
        <v>0</v>
      </c>
      <c r="H36" s="12">
        <f>IFERROR(VLOOKUP($A36,'All Running Order'!$A$4:$CN$60,H$100,FALSE),)</f>
        <v>0</v>
      </c>
      <c r="I36" s="12">
        <f>IFERROR(VLOOKUP($A36,'All Running Order'!$A$4:$CN$60,I$100,FALSE),)</f>
        <v>0</v>
      </c>
      <c r="J36" s="12">
        <f>IFERROR(VLOOKUP($A36,'All Running Order'!$A$4:$CN$60,J$100,FALSE),)</f>
        <v>0</v>
      </c>
      <c r="K36" s="12">
        <f>IFERROR(VLOOKUP($A36,'All Running Order'!$A$4:$CN$60,K$100,FALSE),)</f>
        <v>0</v>
      </c>
      <c r="L36" s="12">
        <f>IFERROR(VLOOKUP($A36,'All Running Order'!$A$4:$CN$60,L$100,FALSE),)</f>
        <v>0</v>
      </c>
      <c r="M36" s="12">
        <f>IFERROR(VLOOKUP($A36,'All Running Order'!$A$4:$CN$60,M$100,FALSE),)</f>
        <v>0</v>
      </c>
      <c r="N36" s="12">
        <f>IFERROR(VLOOKUP($A36,'All Running Order'!$A$4:$CN$60,N$100,FALSE),)</f>
        <v>0</v>
      </c>
      <c r="O36" s="12">
        <f>IFERROR(VLOOKUP($A36,'All Running Order'!$A$4:$CN$60,O$100,FALSE),)</f>
        <v>0</v>
      </c>
      <c r="P36" s="12">
        <f>IFERROR(VLOOKUP($A36,'All Running Order'!$A$4:$CN$60,P$100,FALSE),)</f>
        <v>0</v>
      </c>
      <c r="Q36" s="12">
        <f>IFERROR(VLOOKUP($A36,'All Running Order'!$A$4:$CN$60,Q$100,FALSE),)</f>
        <v>0</v>
      </c>
      <c r="R36" s="12">
        <f>IFERROR(VLOOKUP($A36,'All Running Order'!$A$4:$CN$60,R$100,FALSE),)</f>
        <v>0</v>
      </c>
      <c r="S36" s="12">
        <f>IFERROR(VLOOKUP($A36,'All Running Order'!$A$4:$CN$60,S$100,FALSE),)</f>
        <v>0</v>
      </c>
      <c r="T36" s="12">
        <f>IFERROR(VLOOKUP($A36,'All Running Order'!$A$4:$CN$60,T$100,FALSE),)</f>
        <v>0</v>
      </c>
      <c r="U36" s="12">
        <f>IFERROR(VLOOKUP($A36,'All Running Order'!$A$4:$CN$60,U$100,FALSE),)</f>
        <v>0</v>
      </c>
      <c r="V36" s="12">
        <f>IFERROR(VLOOKUP($A36,'All Running Order'!$A$4:$CN$60,V$100,FALSE),)</f>
        <v>0</v>
      </c>
      <c r="W36" s="12">
        <f>IFERROR(VLOOKUP($A36,'All Running Order'!$A$4:$CN$60,W$100,FALSE),)</f>
        <v>0</v>
      </c>
      <c r="X36" s="12">
        <f>IFERROR(VLOOKUP($A36,'All Running Order'!$A$4:$CN$60,X$100,FALSE),)</f>
        <v>0</v>
      </c>
      <c r="Y36" s="12">
        <f>IFERROR(VLOOKUP($A36,'All Running Order'!$A$4:$CN$60,Y$100,FALSE),)</f>
        <v>0</v>
      </c>
      <c r="Z36" s="12">
        <f>IFERROR(VLOOKUP($A36,'All Running Order'!$A$4:$CN$60,Z$100,FALSE),)</f>
        <v>0</v>
      </c>
      <c r="AA36" s="12">
        <f>IFERROR(VLOOKUP($A36,'All Running Order'!$A$4:$CN$60,AA$100,FALSE),)</f>
        <v>0</v>
      </c>
      <c r="AB36" s="12">
        <f>IFERROR(VLOOKUP($A36,'All Running Order'!$A$4:$CN$60,AB$100,FALSE),)</f>
        <v>0</v>
      </c>
      <c r="AC36" s="12">
        <f>IFERROR(VLOOKUP($A36,'All Running Order'!$A$4:$CN$60,AC$100,FALSE),)</f>
        <v>0</v>
      </c>
      <c r="AD36" s="12">
        <f>IFERROR(VLOOKUP($A36,'All Running Order'!$A$4:$CN$60,AD$100,FALSE),)</f>
        <v>0</v>
      </c>
      <c r="AE36" s="12">
        <f>IFERROR(VLOOKUP($A36,'All Running Order'!$A$4:$CN$60,AE$100,FALSE),)</f>
        <v>0</v>
      </c>
      <c r="AF36" s="12">
        <f>IFERROR(VLOOKUP($A36,'All Running Order'!$A$4:$CN$60,AF$100,FALSE),)</f>
        <v>0</v>
      </c>
      <c r="AG36" s="12">
        <f>IFERROR(VLOOKUP($A36,'All Running Order'!$A$4:$CN$60,AG$100,FALSE),)</f>
        <v>0</v>
      </c>
      <c r="AH36" s="12">
        <f>IFERROR(VLOOKUP($A36,'All Running Order'!$A$4:$CN$60,AH$100,FALSE),)</f>
        <v>0</v>
      </c>
      <c r="AI36" s="12">
        <f>IFERROR(VLOOKUP($A36,'All Running Order'!$A$4:$CN$60,AI$100,FALSE),)</f>
        <v>0</v>
      </c>
      <c r="AJ36" s="12">
        <f>IFERROR(VLOOKUP($A36,'All Running Order'!$A$4:$CN$60,AJ$100,FALSE),)</f>
        <v>0</v>
      </c>
      <c r="AK36" s="12">
        <f>IFERROR(VLOOKUP($A36,'All Running Order'!$A$4:$CN$60,AK$100,FALSE),)</f>
        <v>0</v>
      </c>
      <c r="AL36" s="12">
        <f>IFERROR(VLOOKUP($A36,'All Running Order'!$A$4:$CN$60,AL$100,FALSE),)</f>
        <v>0</v>
      </c>
      <c r="AM36" s="12">
        <f>IFERROR(VLOOKUP($A36,'All Running Order'!$A$4:$CN$60,AM$100,FALSE),)</f>
        <v>0</v>
      </c>
      <c r="AN36" s="12">
        <f>IFERROR(VLOOKUP($A36,'All Running Order'!$A$4:$CN$60,AN$100,FALSE),)</f>
        <v>0</v>
      </c>
      <c r="AO36" s="12">
        <f>IFERROR(VLOOKUP($A36,'All Running Order'!$A$4:$CN$60,AO$100,FALSE),)</f>
        <v>0</v>
      </c>
      <c r="AP36" s="12">
        <f>IFERROR(VLOOKUP($A36,'All Running Order'!$A$4:$CN$60,AP$100,FALSE),)</f>
        <v>0</v>
      </c>
      <c r="AQ36" s="12">
        <f>IFERROR(VLOOKUP($A36,'All Running Order'!$A$4:$CN$60,AQ$100,FALSE),)</f>
        <v>0</v>
      </c>
      <c r="AR36" s="12">
        <f>IFERROR(VLOOKUP($A36,'All Running Order'!$A$4:$CN$60,AR$100,FALSE),)</f>
        <v>0</v>
      </c>
      <c r="AS36" s="12">
        <f>IFERROR(VLOOKUP($A36,'All Running Order'!$A$4:$CN$60,AS$100,FALSE),)</f>
        <v>0</v>
      </c>
      <c r="AT36" s="12">
        <f>IFERROR(VLOOKUP($A36,'All Running Order'!$A$4:$CN$60,AT$100,FALSE),)</f>
        <v>0</v>
      </c>
      <c r="AU36" s="12">
        <f>IFERROR(VLOOKUP($A36,'All Running Order'!$A$4:$CN$60,AU$100,FALSE),)</f>
        <v>0</v>
      </c>
      <c r="AV36" s="12">
        <f>IFERROR(VLOOKUP($A36,'All Running Order'!$A$4:$CN$60,AV$100,FALSE),)</f>
        <v>0</v>
      </c>
      <c r="AW36" s="12">
        <f>IFERROR(VLOOKUP($A36,'All Running Order'!$A$4:$CN$60,AW$100,FALSE),)</f>
        <v>0</v>
      </c>
      <c r="AX36" s="12">
        <f>IFERROR(VLOOKUP($A36,'All Running Order'!$A$4:$CN$60,AX$100,FALSE),)</f>
        <v>0</v>
      </c>
      <c r="AY36" s="12">
        <f>IFERROR(VLOOKUP($A36,'All Running Order'!$A$4:$CN$60,AY$100,FALSE),)</f>
        <v>0</v>
      </c>
      <c r="AZ36" s="12">
        <f>IFERROR(VLOOKUP($A36,'All Running Order'!$A$4:$CN$60,AZ$100,FALSE),)</f>
        <v>0</v>
      </c>
      <c r="BA36" s="12">
        <f>IFERROR(VLOOKUP($A36,'All Running Order'!$A$4:$CN$60,BA$100,FALSE),)</f>
        <v>0</v>
      </c>
      <c r="BB36" s="12">
        <f>IFERROR(VLOOKUP($A36,'All Running Order'!$A$4:$CN$60,BB$100,FALSE),)</f>
        <v>0</v>
      </c>
      <c r="BC36" s="12">
        <f>IFERROR(VLOOKUP($A36,'All Running Order'!$A$4:$CN$60,BC$100,FALSE),)</f>
        <v>0</v>
      </c>
      <c r="BD36" s="12">
        <f>IFERROR(VLOOKUP($A36,'All Running Order'!$A$4:$CN$60,BD$100,FALSE),)</f>
        <v>0</v>
      </c>
      <c r="BE36" s="12">
        <f>IFERROR(VLOOKUP($A36,'All Running Order'!$A$4:$CN$60,BE$100,FALSE),)</f>
        <v>0</v>
      </c>
      <c r="BF36" s="12">
        <f>IFERROR(VLOOKUP($A36,'All Running Order'!$A$4:$CN$60,BF$100,FALSE),)</f>
        <v>0</v>
      </c>
      <c r="BG36" s="12">
        <f>IFERROR(VLOOKUP($A36,'All Running Order'!$A$4:$CN$60,BG$100,FALSE),)</f>
        <v>0</v>
      </c>
      <c r="BH36" s="12">
        <f>IFERROR(VLOOKUP($A36,'All Running Order'!$A$4:$CN$60,BH$100,FALSE),)</f>
        <v>0</v>
      </c>
      <c r="BI36" s="12">
        <f>IFERROR(VLOOKUP($A36,'All Running Order'!$A$4:$CN$60,BI$100,FALSE),)</f>
        <v>0</v>
      </c>
      <c r="BJ36" s="12">
        <f>IFERROR(VLOOKUP($A36,'All Running Order'!$A$4:$CN$60,BJ$100,FALSE),)</f>
        <v>0</v>
      </c>
      <c r="BK36" s="12">
        <f>IFERROR(VLOOKUP($A36,'All Running Order'!$A$4:$CN$60,BK$100,FALSE),)</f>
        <v>0</v>
      </c>
      <c r="BL36" s="12">
        <f>IFERROR(VLOOKUP($A36,'All Running Order'!$A$4:$CN$60,BL$100,FALSE),)</f>
        <v>0</v>
      </c>
      <c r="BM36" s="12">
        <f>IFERROR(VLOOKUP($A36,'All Running Order'!$A$4:$CN$60,BM$100,FALSE),)</f>
        <v>0</v>
      </c>
      <c r="BN36" s="12">
        <f>IFERROR(VLOOKUP($A36,'All Running Order'!$A$4:$CN$60,BN$100,FALSE),)</f>
        <v>0</v>
      </c>
      <c r="BO36" s="12">
        <f>IFERROR(VLOOKUP($A36,'All Running Order'!$A$4:$CN$60,BO$100,FALSE),)</f>
        <v>0</v>
      </c>
      <c r="BP36" s="12">
        <f>IFERROR(VLOOKUP($A36,'All Running Order'!$A$4:$CN$60,BP$100,FALSE),)</f>
        <v>0</v>
      </c>
      <c r="BQ36" s="12">
        <f>IFERROR(VLOOKUP($A36,'All Running Order'!$A$4:$CN$60,BQ$100,FALSE),)</f>
        <v>0</v>
      </c>
      <c r="BR36" s="12">
        <f>IFERROR(VLOOKUP($A36,'All Running Order'!$A$4:$CN$60,BR$100,FALSE),)</f>
        <v>0</v>
      </c>
      <c r="BS36" s="12">
        <f>IFERROR(VLOOKUP($A36,'All Running Order'!$A$4:$CN$60,BS$100,FALSE),)</f>
        <v>0</v>
      </c>
      <c r="BT36" s="12">
        <f>IFERROR(VLOOKUP($A36,'All Running Order'!$A$4:$CN$60,BT$100,FALSE),)</f>
        <v>0</v>
      </c>
      <c r="BU36" s="12">
        <f>IFERROR(VLOOKUP($A36,'All Running Order'!$A$4:$CN$60,BU$100,FALSE),)</f>
        <v>0</v>
      </c>
      <c r="BV36" s="12">
        <f>IFERROR(VLOOKUP($A36,'All Running Order'!$A$4:$CN$60,BV$100,FALSE),)</f>
        <v>0</v>
      </c>
      <c r="BW36" s="12">
        <f>IFERROR(VLOOKUP($A36,'All Running Order'!$A$4:$CN$60,BW$100,FALSE),)</f>
        <v>0</v>
      </c>
      <c r="BX36" s="12">
        <f>IFERROR(VLOOKUP($A36,'All Running Order'!$A$4:$CN$60,BX$100,FALSE),)</f>
        <v>0</v>
      </c>
      <c r="BY36" s="12">
        <f>IFERROR(VLOOKUP($A36,'All Running Order'!$A$4:$CN$60,BY$100,FALSE),)</f>
        <v>0</v>
      </c>
      <c r="BZ36" s="12">
        <f>IFERROR(VLOOKUP($A36,'All Running Order'!$A$4:$CN$60,BZ$100,FALSE),)</f>
        <v>0</v>
      </c>
      <c r="CA36" s="12">
        <f>IFERROR(VLOOKUP($A36,'All Running Order'!$A$4:$CN$60,CA$100,FALSE),)</f>
        <v>0</v>
      </c>
      <c r="CB36" s="12">
        <f>IFERROR(VLOOKUP($A36,'All Running Order'!$A$4:$CN$60,CB$100,FALSE),)</f>
        <v>0</v>
      </c>
      <c r="CC36" s="12">
        <f>IFERROR(VLOOKUP($A36,'All Running Order'!$A$4:$CN$60,CC$100,FALSE),)</f>
        <v>0</v>
      </c>
      <c r="CD36" s="12">
        <f>IFERROR(VLOOKUP($A36,'All Running Order'!$A$4:$CN$60,CD$100,FALSE),)</f>
        <v>0</v>
      </c>
      <c r="CE36" s="12">
        <f>IFERROR(VLOOKUP($A36,'All Running Order'!$A$4:$CN$60,CE$100,FALSE),)</f>
        <v>0</v>
      </c>
      <c r="CF36" s="12">
        <f>IFERROR(VLOOKUP($A36,'All Running Order'!$A$4:$CN$60,CF$100,FALSE),)</f>
        <v>0</v>
      </c>
      <c r="CG36" s="12">
        <f>IFERROR(VLOOKUP($A36,'All Running Order'!$A$4:$CN$60,CG$100,FALSE),)</f>
        <v>0</v>
      </c>
      <c r="CH36" s="12">
        <f>IFERROR(VLOOKUP($A36,'All Running Order'!$A$4:$CN$60,CH$100,FALSE),)</f>
        <v>0</v>
      </c>
      <c r="CI36" s="12">
        <f>IFERROR(VLOOKUP($A36,'All Running Order'!$A$4:$CN$60,CI$100,FALSE),)</f>
        <v>0</v>
      </c>
      <c r="CJ36" s="12">
        <f>IFERROR(VLOOKUP($A36,'All Running Order'!$A$4:$CN$60,CJ$100,FALSE),)</f>
        <v>0</v>
      </c>
      <c r="CK36" s="12">
        <f>IFERROR(VLOOKUP($A36,'All Running Order'!$A$4:$CN$60,CK$100,FALSE),)</f>
        <v>0</v>
      </c>
      <c r="CL36" s="12">
        <f>IFERROR(VLOOKUP($A36,'All Running Order'!$A$4:$CN$60,CL$100,FALSE),)</f>
        <v>0</v>
      </c>
      <c r="CM36" s="12">
        <f>IFERROR(VLOOKUP($A36,'All Running Order'!$A$4:$CN$60,CM$100,FALSE),)</f>
        <v>0</v>
      </c>
      <c r="CN36" s="12">
        <f>IFERROR(VLOOKUP($A36,'All Running Order'!$A$4:$CN$60,CN$100,FALSE),)</f>
        <v>0</v>
      </c>
    </row>
    <row r="37" spans="1:92" x14ac:dyDescent="0.2">
      <c r="A37" s="3">
        <v>34</v>
      </c>
      <c r="B37" s="12">
        <f>IFERROR(VLOOKUP($A37,'All Running Order'!$A$4:$CN$60,B$100,FALSE),)</f>
        <v>0</v>
      </c>
      <c r="C37" s="21">
        <f>IFERROR(VLOOKUP($A37,'All Running Order'!$A$4:$CN$60,C$100,FALSE),)</f>
        <v>0</v>
      </c>
      <c r="D37" s="21">
        <f>IFERROR(VLOOKUP($A37,'All Running Order'!$A$4:$CN$60,D$100,FALSE),)</f>
        <v>0</v>
      </c>
      <c r="E37" s="21">
        <f>IFERROR(VLOOKUP($A37,'All Running Order'!$A$4:$CN$60,E$100,FALSE),)</f>
        <v>0</v>
      </c>
      <c r="F37" s="12">
        <f>IFERROR(VLOOKUP($A37,'All Running Order'!$A$4:$CN$60,F$100,FALSE),)</f>
        <v>0</v>
      </c>
      <c r="G37" s="12">
        <f>IFERROR(VLOOKUP($A37,'All Running Order'!$A$4:$CN$60,G$100,FALSE),)</f>
        <v>0</v>
      </c>
      <c r="H37" s="12">
        <f>IFERROR(VLOOKUP($A37,'All Running Order'!$A$4:$CN$60,H$100,FALSE),)</f>
        <v>0</v>
      </c>
      <c r="I37" s="12">
        <f>IFERROR(VLOOKUP($A37,'All Running Order'!$A$4:$CN$60,I$100,FALSE),)</f>
        <v>0</v>
      </c>
      <c r="J37" s="12">
        <f>IFERROR(VLOOKUP($A37,'All Running Order'!$A$4:$CN$60,J$100,FALSE),)</f>
        <v>0</v>
      </c>
      <c r="K37" s="12">
        <f>IFERROR(VLOOKUP($A37,'All Running Order'!$A$4:$CN$60,K$100,FALSE),)</f>
        <v>0</v>
      </c>
      <c r="L37" s="12">
        <f>IFERROR(VLOOKUP($A37,'All Running Order'!$A$4:$CN$60,L$100,FALSE),)</f>
        <v>0</v>
      </c>
      <c r="M37" s="12">
        <f>IFERROR(VLOOKUP($A37,'All Running Order'!$A$4:$CN$60,M$100,FALSE),)</f>
        <v>0</v>
      </c>
      <c r="N37" s="12">
        <f>IFERROR(VLOOKUP($A37,'All Running Order'!$A$4:$CN$60,N$100,FALSE),)</f>
        <v>0</v>
      </c>
      <c r="O37" s="12">
        <f>IFERROR(VLOOKUP($A37,'All Running Order'!$A$4:$CN$60,O$100,FALSE),)</f>
        <v>0</v>
      </c>
      <c r="P37" s="12">
        <f>IFERROR(VLOOKUP($A37,'All Running Order'!$A$4:$CN$60,P$100,FALSE),)</f>
        <v>0</v>
      </c>
      <c r="Q37" s="12">
        <f>IFERROR(VLOOKUP($A37,'All Running Order'!$A$4:$CN$60,Q$100,FALSE),)</f>
        <v>0</v>
      </c>
      <c r="R37" s="12">
        <f>IFERROR(VLOOKUP($A37,'All Running Order'!$A$4:$CN$60,R$100,FALSE),)</f>
        <v>0</v>
      </c>
      <c r="S37" s="12">
        <f>IFERROR(VLOOKUP($A37,'All Running Order'!$A$4:$CN$60,S$100,FALSE),)</f>
        <v>0</v>
      </c>
      <c r="T37" s="12">
        <f>IFERROR(VLOOKUP($A37,'All Running Order'!$A$4:$CN$60,T$100,FALSE),)</f>
        <v>0</v>
      </c>
      <c r="U37" s="12">
        <f>IFERROR(VLOOKUP($A37,'All Running Order'!$A$4:$CN$60,U$100,FALSE),)</f>
        <v>0</v>
      </c>
      <c r="V37" s="12">
        <f>IFERROR(VLOOKUP($A37,'All Running Order'!$A$4:$CN$60,V$100,FALSE),)</f>
        <v>0</v>
      </c>
      <c r="W37" s="12">
        <f>IFERROR(VLOOKUP($A37,'All Running Order'!$A$4:$CN$60,W$100,FALSE),)</f>
        <v>0</v>
      </c>
      <c r="X37" s="12">
        <f>IFERROR(VLOOKUP($A37,'All Running Order'!$A$4:$CN$60,X$100,FALSE),)</f>
        <v>0</v>
      </c>
      <c r="Y37" s="12">
        <f>IFERROR(VLOOKUP($A37,'All Running Order'!$A$4:$CN$60,Y$100,FALSE),)</f>
        <v>0</v>
      </c>
      <c r="Z37" s="12">
        <f>IFERROR(VLOOKUP($A37,'All Running Order'!$A$4:$CN$60,Z$100,FALSE),)</f>
        <v>0</v>
      </c>
      <c r="AA37" s="12">
        <f>IFERROR(VLOOKUP($A37,'All Running Order'!$A$4:$CN$60,AA$100,FALSE),)</f>
        <v>0</v>
      </c>
      <c r="AB37" s="12">
        <f>IFERROR(VLOOKUP($A37,'All Running Order'!$A$4:$CN$60,AB$100,FALSE),)</f>
        <v>0</v>
      </c>
      <c r="AC37" s="12">
        <f>IFERROR(VLOOKUP($A37,'All Running Order'!$A$4:$CN$60,AC$100,FALSE),)</f>
        <v>0</v>
      </c>
      <c r="AD37" s="12">
        <f>IFERROR(VLOOKUP($A37,'All Running Order'!$A$4:$CN$60,AD$100,FALSE),)</f>
        <v>0</v>
      </c>
      <c r="AE37" s="12">
        <f>IFERROR(VLOOKUP($A37,'All Running Order'!$A$4:$CN$60,AE$100,FALSE),)</f>
        <v>0</v>
      </c>
      <c r="AF37" s="12">
        <f>IFERROR(VLOOKUP($A37,'All Running Order'!$A$4:$CN$60,AF$100,FALSE),)</f>
        <v>0</v>
      </c>
      <c r="AG37" s="12">
        <f>IFERROR(VLOOKUP($A37,'All Running Order'!$A$4:$CN$60,AG$100,FALSE),)</f>
        <v>0</v>
      </c>
      <c r="AH37" s="12">
        <f>IFERROR(VLOOKUP($A37,'All Running Order'!$A$4:$CN$60,AH$100,FALSE),)</f>
        <v>0</v>
      </c>
      <c r="AI37" s="12">
        <f>IFERROR(VLOOKUP($A37,'All Running Order'!$A$4:$CN$60,AI$100,FALSE),)</f>
        <v>0</v>
      </c>
      <c r="AJ37" s="12">
        <f>IFERROR(VLOOKUP($A37,'All Running Order'!$A$4:$CN$60,AJ$100,FALSE),)</f>
        <v>0</v>
      </c>
      <c r="AK37" s="12">
        <f>IFERROR(VLOOKUP($A37,'All Running Order'!$A$4:$CN$60,AK$100,FALSE),)</f>
        <v>0</v>
      </c>
      <c r="AL37" s="12">
        <f>IFERROR(VLOOKUP($A37,'All Running Order'!$A$4:$CN$60,AL$100,FALSE),)</f>
        <v>0</v>
      </c>
      <c r="AM37" s="12">
        <f>IFERROR(VLOOKUP($A37,'All Running Order'!$A$4:$CN$60,AM$100,FALSE),)</f>
        <v>0</v>
      </c>
      <c r="AN37" s="12">
        <f>IFERROR(VLOOKUP($A37,'All Running Order'!$A$4:$CN$60,AN$100,FALSE),)</f>
        <v>0</v>
      </c>
      <c r="AO37" s="12">
        <f>IFERROR(VLOOKUP($A37,'All Running Order'!$A$4:$CN$60,AO$100,FALSE),)</f>
        <v>0</v>
      </c>
      <c r="AP37" s="12">
        <f>IFERROR(VLOOKUP($A37,'All Running Order'!$A$4:$CN$60,AP$100,FALSE),)</f>
        <v>0</v>
      </c>
      <c r="AQ37" s="12">
        <f>IFERROR(VLOOKUP($A37,'All Running Order'!$A$4:$CN$60,AQ$100,FALSE),)</f>
        <v>0</v>
      </c>
      <c r="AR37" s="12">
        <f>IFERROR(VLOOKUP($A37,'All Running Order'!$A$4:$CN$60,AR$100,FALSE),)</f>
        <v>0</v>
      </c>
      <c r="AS37" s="12">
        <f>IFERROR(VLOOKUP($A37,'All Running Order'!$A$4:$CN$60,AS$100,FALSE),)</f>
        <v>0</v>
      </c>
      <c r="AT37" s="12">
        <f>IFERROR(VLOOKUP($A37,'All Running Order'!$A$4:$CN$60,AT$100,FALSE),)</f>
        <v>0</v>
      </c>
      <c r="AU37" s="12">
        <f>IFERROR(VLOOKUP($A37,'All Running Order'!$A$4:$CN$60,AU$100,FALSE),)</f>
        <v>0</v>
      </c>
      <c r="AV37" s="12">
        <f>IFERROR(VLOOKUP($A37,'All Running Order'!$A$4:$CN$60,AV$100,FALSE),)</f>
        <v>0</v>
      </c>
      <c r="AW37" s="12">
        <f>IFERROR(VLOOKUP($A37,'All Running Order'!$A$4:$CN$60,AW$100,FALSE),)</f>
        <v>0</v>
      </c>
      <c r="AX37" s="12">
        <f>IFERROR(VLOOKUP($A37,'All Running Order'!$A$4:$CN$60,AX$100,FALSE),)</f>
        <v>0</v>
      </c>
      <c r="AY37" s="12">
        <f>IFERROR(VLOOKUP($A37,'All Running Order'!$A$4:$CN$60,AY$100,FALSE),)</f>
        <v>0</v>
      </c>
      <c r="AZ37" s="12">
        <f>IFERROR(VLOOKUP($A37,'All Running Order'!$A$4:$CN$60,AZ$100,FALSE),)</f>
        <v>0</v>
      </c>
      <c r="BA37" s="12">
        <f>IFERROR(VLOOKUP($A37,'All Running Order'!$A$4:$CN$60,BA$100,FALSE),)</f>
        <v>0</v>
      </c>
      <c r="BB37" s="12">
        <f>IFERROR(VLOOKUP($A37,'All Running Order'!$A$4:$CN$60,BB$100,FALSE),)</f>
        <v>0</v>
      </c>
      <c r="BC37" s="12">
        <f>IFERROR(VLOOKUP($A37,'All Running Order'!$A$4:$CN$60,BC$100,FALSE),)</f>
        <v>0</v>
      </c>
      <c r="BD37" s="12">
        <f>IFERROR(VLOOKUP($A37,'All Running Order'!$A$4:$CN$60,BD$100,FALSE),)</f>
        <v>0</v>
      </c>
      <c r="BE37" s="12">
        <f>IFERROR(VLOOKUP($A37,'All Running Order'!$A$4:$CN$60,BE$100,FALSE),)</f>
        <v>0</v>
      </c>
      <c r="BF37" s="12">
        <f>IFERROR(VLOOKUP($A37,'All Running Order'!$A$4:$CN$60,BF$100,FALSE),)</f>
        <v>0</v>
      </c>
      <c r="BG37" s="12">
        <f>IFERROR(VLOOKUP($A37,'All Running Order'!$A$4:$CN$60,BG$100,FALSE),)</f>
        <v>0</v>
      </c>
      <c r="BH37" s="12">
        <f>IFERROR(VLOOKUP($A37,'All Running Order'!$A$4:$CN$60,BH$100,FALSE),)</f>
        <v>0</v>
      </c>
      <c r="BI37" s="12">
        <f>IFERROR(VLOOKUP($A37,'All Running Order'!$A$4:$CN$60,BI$100,FALSE),)</f>
        <v>0</v>
      </c>
      <c r="BJ37" s="12">
        <f>IFERROR(VLOOKUP($A37,'All Running Order'!$A$4:$CN$60,BJ$100,FALSE),)</f>
        <v>0</v>
      </c>
      <c r="BK37" s="12">
        <f>IFERROR(VLOOKUP($A37,'All Running Order'!$A$4:$CN$60,BK$100,FALSE),)</f>
        <v>0</v>
      </c>
      <c r="BL37" s="12">
        <f>IFERROR(VLOOKUP($A37,'All Running Order'!$A$4:$CN$60,BL$100,FALSE),)</f>
        <v>0</v>
      </c>
      <c r="BM37" s="12">
        <f>IFERROR(VLOOKUP($A37,'All Running Order'!$A$4:$CN$60,BM$100,FALSE),)</f>
        <v>0</v>
      </c>
      <c r="BN37" s="12">
        <f>IFERROR(VLOOKUP($A37,'All Running Order'!$A$4:$CN$60,BN$100,FALSE),)</f>
        <v>0</v>
      </c>
      <c r="BO37" s="12">
        <f>IFERROR(VLOOKUP($A37,'All Running Order'!$A$4:$CN$60,BO$100,FALSE),)</f>
        <v>0</v>
      </c>
      <c r="BP37" s="12">
        <f>IFERROR(VLOOKUP($A37,'All Running Order'!$A$4:$CN$60,BP$100,FALSE),)</f>
        <v>0</v>
      </c>
      <c r="BQ37" s="12">
        <f>IFERROR(VLOOKUP($A37,'All Running Order'!$A$4:$CN$60,BQ$100,FALSE),)</f>
        <v>0</v>
      </c>
      <c r="BR37" s="12">
        <f>IFERROR(VLOOKUP($A37,'All Running Order'!$A$4:$CN$60,BR$100,FALSE),)</f>
        <v>0</v>
      </c>
      <c r="BS37" s="12">
        <f>IFERROR(VLOOKUP($A37,'All Running Order'!$A$4:$CN$60,BS$100,FALSE),)</f>
        <v>0</v>
      </c>
      <c r="BT37" s="12">
        <f>IFERROR(VLOOKUP($A37,'All Running Order'!$A$4:$CN$60,BT$100,FALSE),)</f>
        <v>0</v>
      </c>
      <c r="BU37" s="12">
        <f>IFERROR(VLOOKUP($A37,'All Running Order'!$A$4:$CN$60,BU$100,FALSE),)</f>
        <v>0</v>
      </c>
      <c r="BV37" s="12">
        <f>IFERROR(VLOOKUP($A37,'All Running Order'!$A$4:$CN$60,BV$100,FALSE),)</f>
        <v>0</v>
      </c>
      <c r="BW37" s="12">
        <f>IFERROR(VLOOKUP($A37,'All Running Order'!$A$4:$CN$60,BW$100,FALSE),)</f>
        <v>0</v>
      </c>
      <c r="BX37" s="12">
        <f>IFERROR(VLOOKUP($A37,'All Running Order'!$A$4:$CN$60,BX$100,FALSE),)</f>
        <v>0</v>
      </c>
      <c r="BY37" s="12">
        <f>IFERROR(VLOOKUP($A37,'All Running Order'!$A$4:$CN$60,BY$100,FALSE),)</f>
        <v>0</v>
      </c>
      <c r="BZ37" s="12">
        <f>IFERROR(VLOOKUP($A37,'All Running Order'!$A$4:$CN$60,BZ$100,FALSE),)</f>
        <v>0</v>
      </c>
      <c r="CA37" s="12">
        <f>IFERROR(VLOOKUP($A37,'All Running Order'!$A$4:$CN$60,CA$100,FALSE),)</f>
        <v>0</v>
      </c>
      <c r="CB37" s="12">
        <f>IFERROR(VLOOKUP($A37,'All Running Order'!$A$4:$CN$60,CB$100,FALSE),)</f>
        <v>0</v>
      </c>
      <c r="CC37" s="12">
        <f>IFERROR(VLOOKUP($A37,'All Running Order'!$A$4:$CN$60,CC$100,FALSE),)</f>
        <v>0</v>
      </c>
      <c r="CD37" s="12">
        <f>IFERROR(VLOOKUP($A37,'All Running Order'!$A$4:$CN$60,CD$100,FALSE),)</f>
        <v>0</v>
      </c>
      <c r="CE37" s="12">
        <f>IFERROR(VLOOKUP($A37,'All Running Order'!$A$4:$CN$60,CE$100,FALSE),)</f>
        <v>0</v>
      </c>
      <c r="CF37" s="12">
        <f>IFERROR(VLOOKUP($A37,'All Running Order'!$A$4:$CN$60,CF$100,FALSE),)</f>
        <v>0</v>
      </c>
      <c r="CG37" s="12">
        <f>IFERROR(VLOOKUP($A37,'All Running Order'!$A$4:$CN$60,CG$100,FALSE),)</f>
        <v>0</v>
      </c>
      <c r="CH37" s="12">
        <f>IFERROR(VLOOKUP($A37,'All Running Order'!$A$4:$CN$60,CH$100,FALSE),)</f>
        <v>0</v>
      </c>
      <c r="CI37" s="12">
        <f>IFERROR(VLOOKUP($A37,'All Running Order'!$A$4:$CN$60,CI$100,FALSE),)</f>
        <v>0</v>
      </c>
      <c r="CJ37" s="12">
        <f>IFERROR(VLOOKUP($A37,'All Running Order'!$A$4:$CN$60,CJ$100,FALSE),)</f>
        <v>0</v>
      </c>
      <c r="CK37" s="12">
        <f>IFERROR(VLOOKUP($A37,'All Running Order'!$A$4:$CN$60,CK$100,FALSE),)</f>
        <v>0</v>
      </c>
      <c r="CL37" s="12">
        <f>IFERROR(VLOOKUP($A37,'All Running Order'!$A$4:$CN$60,CL$100,FALSE),)</f>
        <v>0</v>
      </c>
      <c r="CM37" s="12">
        <f>IFERROR(VLOOKUP($A37,'All Running Order'!$A$4:$CN$60,CM$100,FALSE),)</f>
        <v>0</v>
      </c>
      <c r="CN37" s="12">
        <f>IFERROR(VLOOKUP($A37,'All Running Order'!$A$4:$CN$60,CN$100,FALSE),)</f>
        <v>0</v>
      </c>
    </row>
    <row r="38" spans="1:92" x14ac:dyDescent="0.2">
      <c r="A38" s="3">
        <v>35</v>
      </c>
      <c r="B38" s="12">
        <f>IFERROR(VLOOKUP($A38,'All Running Order'!$A$4:$CN$60,B$100,FALSE),)</f>
        <v>0</v>
      </c>
      <c r="C38" s="21">
        <f>IFERROR(VLOOKUP($A38,'All Running Order'!$A$4:$CN$60,C$100,FALSE),)</f>
        <v>0</v>
      </c>
      <c r="D38" s="21">
        <f>IFERROR(VLOOKUP($A38,'All Running Order'!$A$4:$CN$60,D$100,FALSE),)</f>
        <v>0</v>
      </c>
      <c r="E38" s="21">
        <f>IFERROR(VLOOKUP($A38,'All Running Order'!$A$4:$CN$60,E$100,FALSE),)</f>
        <v>0</v>
      </c>
      <c r="F38" s="12">
        <f>IFERROR(VLOOKUP($A38,'All Running Order'!$A$4:$CN$60,F$100,FALSE),)</f>
        <v>0</v>
      </c>
      <c r="G38" s="12">
        <f>IFERROR(VLOOKUP($A38,'All Running Order'!$A$4:$CN$60,G$100,FALSE),)</f>
        <v>0</v>
      </c>
      <c r="H38" s="12">
        <f>IFERROR(VLOOKUP($A38,'All Running Order'!$A$4:$CN$60,H$100,FALSE),)</f>
        <v>0</v>
      </c>
      <c r="I38" s="12">
        <f>IFERROR(VLOOKUP($A38,'All Running Order'!$A$4:$CN$60,I$100,FALSE),)</f>
        <v>0</v>
      </c>
      <c r="J38" s="12">
        <f>IFERROR(VLOOKUP($A38,'All Running Order'!$A$4:$CN$60,J$100,FALSE),)</f>
        <v>0</v>
      </c>
      <c r="K38" s="12">
        <f>IFERROR(VLOOKUP($A38,'All Running Order'!$A$4:$CN$60,K$100,FALSE),)</f>
        <v>0</v>
      </c>
      <c r="L38" s="12">
        <f>IFERROR(VLOOKUP($A38,'All Running Order'!$A$4:$CN$60,L$100,FALSE),)</f>
        <v>0</v>
      </c>
      <c r="M38" s="12">
        <f>IFERROR(VLOOKUP($A38,'All Running Order'!$A$4:$CN$60,M$100,FALSE),)</f>
        <v>0</v>
      </c>
      <c r="N38" s="12">
        <f>IFERROR(VLOOKUP($A38,'All Running Order'!$A$4:$CN$60,N$100,FALSE),)</f>
        <v>0</v>
      </c>
      <c r="O38" s="12">
        <f>IFERROR(VLOOKUP($A38,'All Running Order'!$A$4:$CN$60,O$100,FALSE),)</f>
        <v>0</v>
      </c>
      <c r="P38" s="12">
        <f>IFERROR(VLOOKUP($A38,'All Running Order'!$A$4:$CN$60,P$100,FALSE),)</f>
        <v>0</v>
      </c>
      <c r="Q38" s="12">
        <f>IFERROR(VLOOKUP($A38,'All Running Order'!$A$4:$CN$60,Q$100,FALSE),)</f>
        <v>0</v>
      </c>
      <c r="R38" s="12">
        <f>IFERROR(VLOOKUP($A38,'All Running Order'!$A$4:$CN$60,R$100,FALSE),)</f>
        <v>0</v>
      </c>
      <c r="S38" s="12">
        <f>IFERROR(VLOOKUP($A38,'All Running Order'!$A$4:$CN$60,S$100,FALSE),)</f>
        <v>0</v>
      </c>
      <c r="T38" s="12">
        <f>IFERROR(VLOOKUP($A38,'All Running Order'!$A$4:$CN$60,T$100,FALSE),)</f>
        <v>0</v>
      </c>
      <c r="U38" s="12">
        <f>IFERROR(VLOOKUP($A38,'All Running Order'!$A$4:$CN$60,U$100,FALSE),)</f>
        <v>0</v>
      </c>
      <c r="V38" s="12">
        <f>IFERROR(VLOOKUP($A38,'All Running Order'!$A$4:$CN$60,V$100,FALSE),)</f>
        <v>0</v>
      </c>
      <c r="W38" s="12">
        <f>IFERROR(VLOOKUP($A38,'All Running Order'!$A$4:$CN$60,W$100,FALSE),)</f>
        <v>0</v>
      </c>
      <c r="X38" s="12">
        <f>IFERROR(VLOOKUP($A38,'All Running Order'!$A$4:$CN$60,X$100,FALSE),)</f>
        <v>0</v>
      </c>
      <c r="Y38" s="12">
        <f>IFERROR(VLOOKUP($A38,'All Running Order'!$A$4:$CN$60,Y$100,FALSE),)</f>
        <v>0</v>
      </c>
      <c r="Z38" s="12">
        <f>IFERROR(VLOOKUP($A38,'All Running Order'!$A$4:$CN$60,Z$100,FALSE),)</f>
        <v>0</v>
      </c>
      <c r="AA38" s="12">
        <f>IFERROR(VLOOKUP($A38,'All Running Order'!$A$4:$CN$60,AA$100,FALSE),)</f>
        <v>0</v>
      </c>
      <c r="AB38" s="12">
        <f>IFERROR(VLOOKUP($A38,'All Running Order'!$A$4:$CN$60,AB$100,FALSE),)</f>
        <v>0</v>
      </c>
      <c r="AC38" s="12">
        <f>IFERROR(VLOOKUP($A38,'All Running Order'!$A$4:$CN$60,AC$100,FALSE),)</f>
        <v>0</v>
      </c>
      <c r="AD38" s="12">
        <f>IFERROR(VLOOKUP($A38,'All Running Order'!$A$4:$CN$60,AD$100,FALSE),)</f>
        <v>0</v>
      </c>
      <c r="AE38" s="12">
        <f>IFERROR(VLOOKUP($A38,'All Running Order'!$A$4:$CN$60,AE$100,FALSE),)</f>
        <v>0</v>
      </c>
      <c r="AF38" s="12">
        <f>IFERROR(VLOOKUP($A38,'All Running Order'!$A$4:$CN$60,AF$100,FALSE),)</f>
        <v>0</v>
      </c>
      <c r="AG38" s="12">
        <f>IFERROR(VLOOKUP($A38,'All Running Order'!$A$4:$CN$60,AG$100,FALSE),)</f>
        <v>0</v>
      </c>
      <c r="AH38" s="12">
        <f>IFERROR(VLOOKUP($A38,'All Running Order'!$A$4:$CN$60,AH$100,FALSE),)</f>
        <v>0</v>
      </c>
      <c r="AI38" s="12">
        <f>IFERROR(VLOOKUP($A38,'All Running Order'!$A$4:$CN$60,AI$100,FALSE),)</f>
        <v>0</v>
      </c>
      <c r="AJ38" s="12">
        <f>IFERROR(VLOOKUP($A38,'All Running Order'!$A$4:$CN$60,AJ$100,FALSE),)</f>
        <v>0</v>
      </c>
      <c r="AK38" s="12">
        <f>IFERROR(VLOOKUP($A38,'All Running Order'!$A$4:$CN$60,AK$100,FALSE),)</f>
        <v>0</v>
      </c>
      <c r="AL38" s="12">
        <f>IFERROR(VLOOKUP($A38,'All Running Order'!$A$4:$CN$60,AL$100,FALSE),)</f>
        <v>0</v>
      </c>
      <c r="AM38" s="12">
        <f>IFERROR(VLOOKUP($A38,'All Running Order'!$A$4:$CN$60,AM$100,FALSE),)</f>
        <v>0</v>
      </c>
      <c r="AN38" s="12">
        <f>IFERROR(VLOOKUP($A38,'All Running Order'!$A$4:$CN$60,AN$100,FALSE),)</f>
        <v>0</v>
      </c>
      <c r="AO38" s="12">
        <f>IFERROR(VLOOKUP($A38,'All Running Order'!$A$4:$CN$60,AO$100,FALSE),)</f>
        <v>0</v>
      </c>
      <c r="AP38" s="12">
        <f>IFERROR(VLOOKUP($A38,'All Running Order'!$A$4:$CN$60,AP$100,FALSE),)</f>
        <v>0</v>
      </c>
      <c r="AQ38" s="12">
        <f>IFERROR(VLOOKUP($A38,'All Running Order'!$A$4:$CN$60,AQ$100,FALSE),)</f>
        <v>0</v>
      </c>
      <c r="AR38" s="12">
        <f>IFERROR(VLOOKUP($A38,'All Running Order'!$A$4:$CN$60,AR$100,FALSE),)</f>
        <v>0</v>
      </c>
      <c r="AS38" s="12">
        <f>IFERROR(VLOOKUP($A38,'All Running Order'!$A$4:$CN$60,AS$100,FALSE),)</f>
        <v>0</v>
      </c>
      <c r="AT38" s="12">
        <f>IFERROR(VLOOKUP($A38,'All Running Order'!$A$4:$CN$60,AT$100,FALSE),)</f>
        <v>0</v>
      </c>
      <c r="AU38" s="12">
        <f>IFERROR(VLOOKUP($A38,'All Running Order'!$A$4:$CN$60,AU$100,FALSE),)</f>
        <v>0</v>
      </c>
      <c r="AV38" s="12">
        <f>IFERROR(VLOOKUP($A38,'All Running Order'!$A$4:$CN$60,AV$100,FALSE),)</f>
        <v>0</v>
      </c>
      <c r="AW38" s="12">
        <f>IFERROR(VLOOKUP($A38,'All Running Order'!$A$4:$CN$60,AW$100,FALSE),)</f>
        <v>0</v>
      </c>
      <c r="AX38" s="12">
        <f>IFERROR(VLOOKUP($A38,'All Running Order'!$A$4:$CN$60,AX$100,FALSE),)</f>
        <v>0</v>
      </c>
      <c r="AY38" s="12">
        <f>IFERROR(VLOOKUP($A38,'All Running Order'!$A$4:$CN$60,AY$100,FALSE),)</f>
        <v>0</v>
      </c>
      <c r="AZ38" s="12">
        <f>IFERROR(VLOOKUP($A38,'All Running Order'!$A$4:$CN$60,AZ$100,FALSE),)</f>
        <v>0</v>
      </c>
      <c r="BA38" s="12">
        <f>IFERROR(VLOOKUP($A38,'All Running Order'!$A$4:$CN$60,BA$100,FALSE),)</f>
        <v>0</v>
      </c>
      <c r="BB38" s="12">
        <f>IFERROR(VLOOKUP($A38,'All Running Order'!$A$4:$CN$60,BB$100,FALSE),)</f>
        <v>0</v>
      </c>
      <c r="BC38" s="12">
        <f>IFERROR(VLOOKUP($A38,'All Running Order'!$A$4:$CN$60,BC$100,FALSE),)</f>
        <v>0</v>
      </c>
      <c r="BD38" s="12">
        <f>IFERROR(VLOOKUP($A38,'All Running Order'!$A$4:$CN$60,BD$100,FALSE),)</f>
        <v>0</v>
      </c>
      <c r="BE38" s="12">
        <f>IFERROR(VLOOKUP($A38,'All Running Order'!$A$4:$CN$60,BE$100,FALSE),)</f>
        <v>0</v>
      </c>
      <c r="BF38" s="12">
        <f>IFERROR(VLOOKUP($A38,'All Running Order'!$A$4:$CN$60,BF$100,FALSE),)</f>
        <v>0</v>
      </c>
      <c r="BG38" s="12">
        <f>IFERROR(VLOOKUP($A38,'All Running Order'!$A$4:$CN$60,BG$100,FALSE),)</f>
        <v>0</v>
      </c>
      <c r="BH38" s="12">
        <f>IFERROR(VLOOKUP($A38,'All Running Order'!$A$4:$CN$60,BH$100,FALSE),)</f>
        <v>0</v>
      </c>
      <c r="BI38" s="12">
        <f>IFERROR(VLOOKUP($A38,'All Running Order'!$A$4:$CN$60,BI$100,FALSE),)</f>
        <v>0</v>
      </c>
      <c r="BJ38" s="12">
        <f>IFERROR(VLOOKUP($A38,'All Running Order'!$A$4:$CN$60,BJ$100,FALSE),)</f>
        <v>0</v>
      </c>
      <c r="BK38" s="12">
        <f>IFERROR(VLOOKUP($A38,'All Running Order'!$A$4:$CN$60,BK$100,FALSE),)</f>
        <v>0</v>
      </c>
      <c r="BL38" s="12">
        <f>IFERROR(VLOOKUP($A38,'All Running Order'!$A$4:$CN$60,BL$100,FALSE),)</f>
        <v>0</v>
      </c>
      <c r="BM38" s="12">
        <f>IFERROR(VLOOKUP($A38,'All Running Order'!$A$4:$CN$60,BM$100,FALSE),)</f>
        <v>0</v>
      </c>
      <c r="BN38" s="12">
        <f>IFERROR(VLOOKUP($A38,'All Running Order'!$A$4:$CN$60,BN$100,FALSE),)</f>
        <v>0</v>
      </c>
      <c r="BO38" s="12">
        <f>IFERROR(VLOOKUP($A38,'All Running Order'!$A$4:$CN$60,BO$100,FALSE),)</f>
        <v>0</v>
      </c>
      <c r="BP38" s="12">
        <f>IFERROR(VLOOKUP($A38,'All Running Order'!$A$4:$CN$60,BP$100,FALSE),)</f>
        <v>0</v>
      </c>
      <c r="BQ38" s="12">
        <f>IFERROR(VLOOKUP($A38,'All Running Order'!$A$4:$CN$60,BQ$100,FALSE),)</f>
        <v>0</v>
      </c>
      <c r="BR38" s="12">
        <f>IFERROR(VLOOKUP($A38,'All Running Order'!$A$4:$CN$60,BR$100,FALSE),)</f>
        <v>0</v>
      </c>
      <c r="BS38" s="12">
        <f>IFERROR(VLOOKUP($A38,'All Running Order'!$A$4:$CN$60,BS$100,FALSE),)</f>
        <v>0</v>
      </c>
      <c r="BT38" s="12">
        <f>IFERROR(VLOOKUP($A38,'All Running Order'!$A$4:$CN$60,BT$100,FALSE),)</f>
        <v>0</v>
      </c>
      <c r="BU38" s="12">
        <f>IFERROR(VLOOKUP($A38,'All Running Order'!$A$4:$CN$60,BU$100,FALSE),)</f>
        <v>0</v>
      </c>
      <c r="BV38" s="12">
        <f>IFERROR(VLOOKUP($A38,'All Running Order'!$A$4:$CN$60,BV$100,FALSE),)</f>
        <v>0</v>
      </c>
      <c r="BW38" s="12">
        <f>IFERROR(VLOOKUP($A38,'All Running Order'!$A$4:$CN$60,BW$100,FALSE),)</f>
        <v>0</v>
      </c>
      <c r="BX38" s="12">
        <f>IFERROR(VLOOKUP($A38,'All Running Order'!$A$4:$CN$60,BX$100,FALSE),)</f>
        <v>0</v>
      </c>
      <c r="BY38" s="12">
        <f>IFERROR(VLOOKUP($A38,'All Running Order'!$A$4:$CN$60,BY$100,FALSE),)</f>
        <v>0</v>
      </c>
      <c r="BZ38" s="12">
        <f>IFERROR(VLOOKUP($A38,'All Running Order'!$A$4:$CN$60,BZ$100,FALSE),)</f>
        <v>0</v>
      </c>
      <c r="CA38" s="12">
        <f>IFERROR(VLOOKUP($A38,'All Running Order'!$A$4:$CN$60,CA$100,FALSE),)</f>
        <v>0</v>
      </c>
      <c r="CB38" s="12">
        <f>IFERROR(VLOOKUP($A38,'All Running Order'!$A$4:$CN$60,CB$100,FALSE),)</f>
        <v>0</v>
      </c>
      <c r="CC38" s="12">
        <f>IFERROR(VLOOKUP($A38,'All Running Order'!$A$4:$CN$60,CC$100,FALSE),)</f>
        <v>0</v>
      </c>
      <c r="CD38" s="12">
        <f>IFERROR(VLOOKUP($A38,'All Running Order'!$A$4:$CN$60,CD$100,FALSE),)</f>
        <v>0</v>
      </c>
      <c r="CE38" s="12">
        <f>IFERROR(VLOOKUP($A38,'All Running Order'!$A$4:$CN$60,CE$100,FALSE),)</f>
        <v>0</v>
      </c>
      <c r="CF38" s="12">
        <f>IFERROR(VLOOKUP($A38,'All Running Order'!$A$4:$CN$60,CF$100,FALSE),)</f>
        <v>0</v>
      </c>
      <c r="CG38" s="12">
        <f>IFERROR(VLOOKUP($A38,'All Running Order'!$A$4:$CN$60,CG$100,FALSE),)</f>
        <v>0</v>
      </c>
      <c r="CH38" s="12">
        <f>IFERROR(VLOOKUP($A38,'All Running Order'!$A$4:$CN$60,CH$100,FALSE),)</f>
        <v>0</v>
      </c>
      <c r="CI38" s="12">
        <f>IFERROR(VLOOKUP($A38,'All Running Order'!$A$4:$CN$60,CI$100,FALSE),)</f>
        <v>0</v>
      </c>
      <c r="CJ38" s="12">
        <f>IFERROR(VLOOKUP($A38,'All Running Order'!$A$4:$CN$60,CJ$100,FALSE),)</f>
        <v>0</v>
      </c>
      <c r="CK38" s="12">
        <f>IFERROR(VLOOKUP($A38,'All Running Order'!$A$4:$CN$60,CK$100,FALSE),)</f>
        <v>0</v>
      </c>
      <c r="CL38" s="12">
        <f>IFERROR(VLOOKUP($A38,'All Running Order'!$A$4:$CN$60,CL$100,FALSE),)</f>
        <v>0</v>
      </c>
      <c r="CM38" s="12">
        <f>IFERROR(VLOOKUP($A38,'All Running Order'!$A$4:$CN$60,CM$100,FALSE),)</f>
        <v>0</v>
      </c>
      <c r="CN38" s="12">
        <f>IFERROR(VLOOKUP($A38,'All Running Order'!$A$4:$CN$60,CN$100,FALSE),)</f>
        <v>0</v>
      </c>
    </row>
    <row r="39" spans="1:92" x14ac:dyDescent="0.2">
      <c r="A39" s="3">
        <v>36</v>
      </c>
      <c r="B39" s="12">
        <f>IFERROR(VLOOKUP($A39,'All Running Order'!$A$4:$CN$60,B$100,FALSE),)</f>
        <v>0</v>
      </c>
      <c r="C39" s="21">
        <f>IFERROR(VLOOKUP($A39,'All Running Order'!$A$4:$CN$60,C$100,FALSE),)</f>
        <v>0</v>
      </c>
      <c r="D39" s="21">
        <f>IFERROR(VLOOKUP($A39,'All Running Order'!$A$4:$CN$60,D$100,FALSE),)</f>
        <v>0</v>
      </c>
      <c r="E39" s="21">
        <f>IFERROR(VLOOKUP($A39,'All Running Order'!$A$4:$CN$60,E$100,FALSE),)</f>
        <v>0</v>
      </c>
      <c r="F39" s="12">
        <f>IFERROR(VLOOKUP($A39,'All Running Order'!$A$4:$CN$60,F$100,FALSE),)</f>
        <v>0</v>
      </c>
      <c r="G39" s="12">
        <f>IFERROR(VLOOKUP($A39,'All Running Order'!$A$4:$CN$60,G$100,FALSE),)</f>
        <v>0</v>
      </c>
      <c r="H39" s="12">
        <f>IFERROR(VLOOKUP($A39,'All Running Order'!$A$4:$CN$60,H$100,FALSE),)</f>
        <v>0</v>
      </c>
      <c r="I39" s="12">
        <f>IFERROR(VLOOKUP($A39,'All Running Order'!$A$4:$CN$60,I$100,FALSE),)</f>
        <v>0</v>
      </c>
      <c r="J39" s="12">
        <f>IFERROR(VLOOKUP($A39,'All Running Order'!$A$4:$CN$60,J$100,FALSE),)</f>
        <v>0</v>
      </c>
      <c r="K39" s="12">
        <f>IFERROR(VLOOKUP($A39,'All Running Order'!$A$4:$CN$60,K$100,FALSE),)</f>
        <v>0</v>
      </c>
      <c r="L39" s="12">
        <f>IFERROR(VLOOKUP($A39,'All Running Order'!$A$4:$CN$60,L$100,FALSE),)</f>
        <v>0</v>
      </c>
      <c r="M39" s="12">
        <f>IFERROR(VLOOKUP($A39,'All Running Order'!$A$4:$CN$60,M$100,FALSE),)</f>
        <v>0</v>
      </c>
      <c r="N39" s="12">
        <f>IFERROR(VLOOKUP($A39,'All Running Order'!$A$4:$CN$60,N$100,FALSE),)</f>
        <v>0</v>
      </c>
      <c r="O39" s="12">
        <f>IFERROR(VLOOKUP($A39,'All Running Order'!$A$4:$CN$60,O$100,FALSE),)</f>
        <v>0</v>
      </c>
      <c r="P39" s="12">
        <f>IFERROR(VLOOKUP($A39,'All Running Order'!$A$4:$CN$60,P$100,FALSE),)</f>
        <v>0</v>
      </c>
      <c r="Q39" s="12">
        <f>IFERROR(VLOOKUP($A39,'All Running Order'!$A$4:$CN$60,Q$100,FALSE),)</f>
        <v>0</v>
      </c>
      <c r="R39" s="12">
        <f>IFERROR(VLOOKUP($A39,'All Running Order'!$A$4:$CN$60,R$100,FALSE),)</f>
        <v>0</v>
      </c>
      <c r="S39" s="12">
        <f>IFERROR(VLOOKUP($A39,'All Running Order'!$A$4:$CN$60,S$100,FALSE),)</f>
        <v>0</v>
      </c>
      <c r="T39" s="12">
        <f>IFERROR(VLOOKUP($A39,'All Running Order'!$A$4:$CN$60,T$100,FALSE),)</f>
        <v>0</v>
      </c>
      <c r="U39" s="12">
        <f>IFERROR(VLOOKUP($A39,'All Running Order'!$A$4:$CN$60,U$100,FALSE),)</f>
        <v>0</v>
      </c>
      <c r="V39" s="12">
        <f>IFERROR(VLOOKUP($A39,'All Running Order'!$A$4:$CN$60,V$100,FALSE),)</f>
        <v>0</v>
      </c>
      <c r="W39" s="12">
        <f>IFERROR(VLOOKUP($A39,'All Running Order'!$A$4:$CN$60,W$100,FALSE),)</f>
        <v>0</v>
      </c>
      <c r="X39" s="12">
        <f>IFERROR(VLOOKUP($A39,'All Running Order'!$A$4:$CN$60,X$100,FALSE),)</f>
        <v>0</v>
      </c>
      <c r="Y39" s="12">
        <f>IFERROR(VLOOKUP($A39,'All Running Order'!$A$4:$CN$60,Y$100,FALSE),)</f>
        <v>0</v>
      </c>
      <c r="Z39" s="12">
        <f>IFERROR(VLOOKUP($A39,'All Running Order'!$A$4:$CN$60,Z$100,FALSE),)</f>
        <v>0</v>
      </c>
      <c r="AA39" s="12">
        <f>IFERROR(VLOOKUP($A39,'All Running Order'!$A$4:$CN$60,AA$100,FALSE),)</f>
        <v>0</v>
      </c>
      <c r="AB39" s="12">
        <f>IFERROR(VLOOKUP($A39,'All Running Order'!$A$4:$CN$60,AB$100,FALSE),)</f>
        <v>0</v>
      </c>
      <c r="AC39" s="12">
        <f>IFERROR(VLOOKUP($A39,'All Running Order'!$A$4:$CN$60,AC$100,FALSE),)</f>
        <v>0</v>
      </c>
      <c r="AD39" s="12">
        <f>IFERROR(VLOOKUP($A39,'All Running Order'!$A$4:$CN$60,AD$100,FALSE),)</f>
        <v>0</v>
      </c>
      <c r="AE39" s="12">
        <f>IFERROR(VLOOKUP($A39,'All Running Order'!$A$4:$CN$60,AE$100,FALSE),)</f>
        <v>0</v>
      </c>
      <c r="AF39" s="12">
        <f>IFERROR(VLOOKUP($A39,'All Running Order'!$A$4:$CN$60,AF$100,FALSE),)</f>
        <v>0</v>
      </c>
      <c r="AG39" s="12">
        <f>IFERROR(VLOOKUP($A39,'All Running Order'!$A$4:$CN$60,AG$100,FALSE),)</f>
        <v>0</v>
      </c>
      <c r="AH39" s="12">
        <f>IFERROR(VLOOKUP($A39,'All Running Order'!$A$4:$CN$60,AH$100,FALSE),)</f>
        <v>0</v>
      </c>
      <c r="AI39" s="12">
        <f>IFERROR(VLOOKUP($A39,'All Running Order'!$A$4:$CN$60,AI$100,FALSE),)</f>
        <v>0</v>
      </c>
      <c r="AJ39" s="12">
        <f>IFERROR(VLOOKUP($A39,'All Running Order'!$A$4:$CN$60,AJ$100,FALSE),)</f>
        <v>0</v>
      </c>
      <c r="AK39" s="12">
        <f>IFERROR(VLOOKUP($A39,'All Running Order'!$A$4:$CN$60,AK$100,FALSE),)</f>
        <v>0</v>
      </c>
      <c r="AL39" s="12">
        <f>IFERROR(VLOOKUP($A39,'All Running Order'!$A$4:$CN$60,AL$100,FALSE),)</f>
        <v>0</v>
      </c>
      <c r="AM39" s="12">
        <f>IFERROR(VLOOKUP($A39,'All Running Order'!$A$4:$CN$60,AM$100,FALSE),)</f>
        <v>0</v>
      </c>
      <c r="AN39" s="12">
        <f>IFERROR(VLOOKUP($A39,'All Running Order'!$A$4:$CN$60,AN$100,FALSE),)</f>
        <v>0</v>
      </c>
      <c r="AO39" s="12">
        <f>IFERROR(VLOOKUP($A39,'All Running Order'!$A$4:$CN$60,AO$100,FALSE),)</f>
        <v>0</v>
      </c>
      <c r="AP39" s="12">
        <f>IFERROR(VLOOKUP($A39,'All Running Order'!$A$4:$CN$60,AP$100,FALSE),)</f>
        <v>0</v>
      </c>
      <c r="AQ39" s="12">
        <f>IFERROR(VLOOKUP($A39,'All Running Order'!$A$4:$CN$60,AQ$100,FALSE),)</f>
        <v>0</v>
      </c>
      <c r="AR39" s="12">
        <f>IFERROR(VLOOKUP($A39,'All Running Order'!$A$4:$CN$60,AR$100,FALSE),)</f>
        <v>0</v>
      </c>
      <c r="AS39" s="12">
        <f>IFERROR(VLOOKUP($A39,'All Running Order'!$A$4:$CN$60,AS$100,FALSE),)</f>
        <v>0</v>
      </c>
      <c r="AT39" s="12">
        <f>IFERROR(VLOOKUP($A39,'All Running Order'!$A$4:$CN$60,AT$100,FALSE),)</f>
        <v>0</v>
      </c>
      <c r="AU39" s="12">
        <f>IFERROR(VLOOKUP($A39,'All Running Order'!$A$4:$CN$60,AU$100,FALSE),)</f>
        <v>0</v>
      </c>
      <c r="AV39" s="12">
        <f>IFERROR(VLOOKUP($A39,'All Running Order'!$A$4:$CN$60,AV$100,FALSE),)</f>
        <v>0</v>
      </c>
      <c r="AW39" s="12">
        <f>IFERROR(VLOOKUP($A39,'All Running Order'!$A$4:$CN$60,AW$100,FALSE),)</f>
        <v>0</v>
      </c>
      <c r="AX39" s="12">
        <f>IFERROR(VLOOKUP($A39,'All Running Order'!$A$4:$CN$60,AX$100,FALSE),)</f>
        <v>0</v>
      </c>
      <c r="AY39" s="12">
        <f>IFERROR(VLOOKUP($A39,'All Running Order'!$A$4:$CN$60,AY$100,FALSE),)</f>
        <v>0</v>
      </c>
      <c r="AZ39" s="12">
        <f>IFERROR(VLOOKUP($A39,'All Running Order'!$A$4:$CN$60,AZ$100,FALSE),)</f>
        <v>0</v>
      </c>
      <c r="BA39" s="12">
        <f>IFERROR(VLOOKUP($A39,'All Running Order'!$A$4:$CN$60,BA$100,FALSE),)</f>
        <v>0</v>
      </c>
      <c r="BB39" s="12">
        <f>IFERROR(VLOOKUP($A39,'All Running Order'!$A$4:$CN$60,BB$100,FALSE),)</f>
        <v>0</v>
      </c>
      <c r="BC39" s="12">
        <f>IFERROR(VLOOKUP($A39,'All Running Order'!$A$4:$CN$60,BC$100,FALSE),)</f>
        <v>0</v>
      </c>
      <c r="BD39" s="12">
        <f>IFERROR(VLOOKUP($A39,'All Running Order'!$A$4:$CN$60,BD$100,FALSE),)</f>
        <v>0</v>
      </c>
      <c r="BE39" s="12">
        <f>IFERROR(VLOOKUP($A39,'All Running Order'!$A$4:$CN$60,BE$100,FALSE),)</f>
        <v>0</v>
      </c>
      <c r="BF39" s="12">
        <f>IFERROR(VLOOKUP($A39,'All Running Order'!$A$4:$CN$60,BF$100,FALSE),)</f>
        <v>0</v>
      </c>
      <c r="BG39" s="12">
        <f>IFERROR(VLOOKUP($A39,'All Running Order'!$A$4:$CN$60,BG$100,FALSE),)</f>
        <v>0</v>
      </c>
      <c r="BH39" s="12">
        <f>IFERROR(VLOOKUP($A39,'All Running Order'!$A$4:$CN$60,BH$100,FALSE),)</f>
        <v>0</v>
      </c>
      <c r="BI39" s="12">
        <f>IFERROR(VLOOKUP($A39,'All Running Order'!$A$4:$CN$60,BI$100,FALSE),)</f>
        <v>0</v>
      </c>
      <c r="BJ39" s="12">
        <f>IFERROR(VLOOKUP($A39,'All Running Order'!$A$4:$CN$60,BJ$100,FALSE),)</f>
        <v>0</v>
      </c>
      <c r="BK39" s="12">
        <f>IFERROR(VLOOKUP($A39,'All Running Order'!$A$4:$CN$60,BK$100,FALSE),)</f>
        <v>0</v>
      </c>
      <c r="BL39" s="12">
        <f>IFERROR(VLOOKUP($A39,'All Running Order'!$A$4:$CN$60,BL$100,FALSE),)</f>
        <v>0</v>
      </c>
      <c r="BM39" s="12">
        <f>IFERROR(VLOOKUP($A39,'All Running Order'!$A$4:$CN$60,BM$100,FALSE),)</f>
        <v>0</v>
      </c>
      <c r="BN39" s="12">
        <f>IFERROR(VLOOKUP($A39,'All Running Order'!$A$4:$CN$60,BN$100,FALSE),)</f>
        <v>0</v>
      </c>
      <c r="BO39" s="12">
        <f>IFERROR(VLOOKUP($A39,'All Running Order'!$A$4:$CN$60,BO$100,FALSE),)</f>
        <v>0</v>
      </c>
      <c r="BP39" s="12">
        <f>IFERROR(VLOOKUP($A39,'All Running Order'!$A$4:$CN$60,BP$100,FALSE),)</f>
        <v>0</v>
      </c>
      <c r="BQ39" s="12">
        <f>IFERROR(VLOOKUP($A39,'All Running Order'!$A$4:$CN$60,BQ$100,FALSE),)</f>
        <v>0</v>
      </c>
      <c r="BR39" s="12">
        <f>IFERROR(VLOOKUP($A39,'All Running Order'!$A$4:$CN$60,BR$100,FALSE),)</f>
        <v>0</v>
      </c>
      <c r="BS39" s="12">
        <f>IFERROR(VLOOKUP($A39,'All Running Order'!$A$4:$CN$60,BS$100,FALSE),)</f>
        <v>0</v>
      </c>
      <c r="BT39" s="12">
        <f>IFERROR(VLOOKUP($A39,'All Running Order'!$A$4:$CN$60,BT$100,FALSE),)</f>
        <v>0</v>
      </c>
      <c r="BU39" s="12">
        <f>IFERROR(VLOOKUP($A39,'All Running Order'!$A$4:$CN$60,BU$100,FALSE),)</f>
        <v>0</v>
      </c>
      <c r="BV39" s="12">
        <f>IFERROR(VLOOKUP($A39,'All Running Order'!$A$4:$CN$60,BV$100,FALSE),)</f>
        <v>0</v>
      </c>
      <c r="BW39" s="12">
        <f>IFERROR(VLOOKUP($A39,'All Running Order'!$A$4:$CN$60,BW$100,FALSE),)</f>
        <v>0</v>
      </c>
      <c r="BX39" s="12">
        <f>IFERROR(VLOOKUP($A39,'All Running Order'!$A$4:$CN$60,BX$100,FALSE),)</f>
        <v>0</v>
      </c>
      <c r="BY39" s="12">
        <f>IFERROR(VLOOKUP($A39,'All Running Order'!$A$4:$CN$60,BY$100,FALSE),)</f>
        <v>0</v>
      </c>
      <c r="BZ39" s="12">
        <f>IFERROR(VLOOKUP($A39,'All Running Order'!$A$4:$CN$60,BZ$100,FALSE),)</f>
        <v>0</v>
      </c>
      <c r="CA39" s="12">
        <f>IFERROR(VLOOKUP($A39,'All Running Order'!$A$4:$CN$60,CA$100,FALSE),)</f>
        <v>0</v>
      </c>
      <c r="CB39" s="12">
        <f>IFERROR(VLOOKUP($A39,'All Running Order'!$A$4:$CN$60,CB$100,FALSE),)</f>
        <v>0</v>
      </c>
      <c r="CC39" s="12">
        <f>IFERROR(VLOOKUP($A39,'All Running Order'!$A$4:$CN$60,CC$100,FALSE),)</f>
        <v>0</v>
      </c>
      <c r="CD39" s="12">
        <f>IFERROR(VLOOKUP($A39,'All Running Order'!$A$4:$CN$60,CD$100,FALSE),)</f>
        <v>0</v>
      </c>
      <c r="CE39" s="12">
        <f>IFERROR(VLOOKUP($A39,'All Running Order'!$A$4:$CN$60,CE$100,FALSE),)</f>
        <v>0</v>
      </c>
      <c r="CF39" s="12">
        <f>IFERROR(VLOOKUP($A39,'All Running Order'!$A$4:$CN$60,CF$100,FALSE),)</f>
        <v>0</v>
      </c>
      <c r="CG39" s="12">
        <f>IFERROR(VLOOKUP($A39,'All Running Order'!$A$4:$CN$60,CG$100,FALSE),)</f>
        <v>0</v>
      </c>
      <c r="CH39" s="12">
        <f>IFERROR(VLOOKUP($A39,'All Running Order'!$A$4:$CN$60,CH$100,FALSE),)</f>
        <v>0</v>
      </c>
      <c r="CI39" s="12">
        <f>IFERROR(VLOOKUP($A39,'All Running Order'!$A$4:$CN$60,CI$100,FALSE),)</f>
        <v>0</v>
      </c>
      <c r="CJ39" s="12">
        <f>IFERROR(VLOOKUP($A39,'All Running Order'!$A$4:$CN$60,CJ$100,FALSE),)</f>
        <v>0</v>
      </c>
      <c r="CK39" s="12">
        <f>IFERROR(VLOOKUP($A39,'All Running Order'!$A$4:$CN$60,CK$100,FALSE),)</f>
        <v>0</v>
      </c>
      <c r="CL39" s="12">
        <f>IFERROR(VLOOKUP($A39,'All Running Order'!$A$4:$CN$60,CL$100,FALSE),)</f>
        <v>0</v>
      </c>
      <c r="CM39" s="12">
        <f>IFERROR(VLOOKUP($A39,'All Running Order'!$A$4:$CN$60,CM$100,FALSE),)</f>
        <v>0</v>
      </c>
      <c r="CN39" s="12">
        <f>IFERROR(VLOOKUP($A39,'All Running Order'!$A$4:$CN$60,CN$100,FALSE),)</f>
        <v>0</v>
      </c>
    </row>
    <row r="40" spans="1:92" x14ac:dyDescent="0.2">
      <c r="A40" s="3">
        <v>37</v>
      </c>
      <c r="B40" s="12">
        <f>IFERROR(VLOOKUP($A40,'All Running Order'!$A$4:$CN$60,B$100,FALSE),)</f>
        <v>0</v>
      </c>
      <c r="C40" s="21">
        <f>IFERROR(VLOOKUP($A40,'All Running Order'!$A$4:$CN$60,C$100,FALSE),)</f>
        <v>0</v>
      </c>
      <c r="D40" s="21">
        <f>IFERROR(VLOOKUP($A40,'All Running Order'!$A$4:$CN$60,D$100,FALSE),)</f>
        <v>0</v>
      </c>
      <c r="E40" s="21">
        <f>IFERROR(VLOOKUP($A40,'All Running Order'!$A$4:$CN$60,E$100,FALSE),)</f>
        <v>0</v>
      </c>
      <c r="F40" s="12">
        <f>IFERROR(VLOOKUP($A40,'All Running Order'!$A$4:$CN$60,F$100,FALSE),)</f>
        <v>0</v>
      </c>
      <c r="G40" s="12">
        <f>IFERROR(VLOOKUP($A40,'All Running Order'!$A$4:$CN$60,G$100,FALSE),)</f>
        <v>0</v>
      </c>
      <c r="H40" s="12">
        <f>IFERROR(VLOOKUP($A40,'All Running Order'!$A$4:$CN$60,H$100,FALSE),)</f>
        <v>0</v>
      </c>
      <c r="I40" s="12">
        <f>IFERROR(VLOOKUP($A40,'All Running Order'!$A$4:$CN$60,I$100,FALSE),)</f>
        <v>0</v>
      </c>
      <c r="J40" s="12">
        <f>IFERROR(VLOOKUP($A40,'All Running Order'!$A$4:$CN$60,J$100,FALSE),)</f>
        <v>0</v>
      </c>
      <c r="K40" s="12">
        <f>IFERROR(VLOOKUP($A40,'All Running Order'!$A$4:$CN$60,K$100,FALSE),)</f>
        <v>0</v>
      </c>
      <c r="L40" s="12">
        <f>IFERROR(VLOOKUP($A40,'All Running Order'!$A$4:$CN$60,L$100,FALSE),)</f>
        <v>0</v>
      </c>
      <c r="M40" s="12">
        <f>IFERROR(VLOOKUP($A40,'All Running Order'!$A$4:$CN$60,M$100,FALSE),)</f>
        <v>0</v>
      </c>
      <c r="N40" s="12">
        <f>IFERROR(VLOOKUP($A40,'All Running Order'!$A$4:$CN$60,N$100,FALSE),)</f>
        <v>0</v>
      </c>
      <c r="O40" s="12">
        <f>IFERROR(VLOOKUP($A40,'All Running Order'!$A$4:$CN$60,O$100,FALSE),)</f>
        <v>0</v>
      </c>
      <c r="P40" s="12">
        <f>IFERROR(VLOOKUP($A40,'All Running Order'!$A$4:$CN$60,P$100,FALSE),)</f>
        <v>0</v>
      </c>
      <c r="Q40" s="12">
        <f>IFERROR(VLOOKUP($A40,'All Running Order'!$A$4:$CN$60,Q$100,FALSE),)</f>
        <v>0</v>
      </c>
      <c r="R40" s="12">
        <f>IFERROR(VLOOKUP($A40,'All Running Order'!$A$4:$CN$60,R$100,FALSE),)</f>
        <v>0</v>
      </c>
      <c r="S40" s="12">
        <f>IFERROR(VLOOKUP($A40,'All Running Order'!$A$4:$CN$60,S$100,FALSE),)</f>
        <v>0</v>
      </c>
      <c r="T40" s="12">
        <f>IFERROR(VLOOKUP($A40,'All Running Order'!$A$4:$CN$60,T$100,FALSE),)</f>
        <v>0</v>
      </c>
      <c r="U40" s="12">
        <f>IFERROR(VLOOKUP($A40,'All Running Order'!$A$4:$CN$60,U$100,FALSE),)</f>
        <v>0</v>
      </c>
      <c r="V40" s="12">
        <f>IFERROR(VLOOKUP($A40,'All Running Order'!$A$4:$CN$60,V$100,FALSE),)</f>
        <v>0</v>
      </c>
      <c r="W40" s="12">
        <f>IFERROR(VLOOKUP($A40,'All Running Order'!$A$4:$CN$60,W$100,FALSE),)</f>
        <v>0</v>
      </c>
      <c r="X40" s="12">
        <f>IFERROR(VLOOKUP($A40,'All Running Order'!$A$4:$CN$60,X$100,FALSE),)</f>
        <v>0</v>
      </c>
      <c r="Y40" s="12">
        <f>IFERROR(VLOOKUP($A40,'All Running Order'!$A$4:$CN$60,Y$100,FALSE),)</f>
        <v>0</v>
      </c>
      <c r="Z40" s="12">
        <f>IFERROR(VLOOKUP($A40,'All Running Order'!$A$4:$CN$60,Z$100,FALSE),)</f>
        <v>0</v>
      </c>
      <c r="AA40" s="12">
        <f>IFERROR(VLOOKUP($A40,'All Running Order'!$A$4:$CN$60,AA$100,FALSE),)</f>
        <v>0</v>
      </c>
      <c r="AB40" s="12">
        <f>IFERROR(VLOOKUP($A40,'All Running Order'!$A$4:$CN$60,AB$100,FALSE),)</f>
        <v>0</v>
      </c>
      <c r="AC40" s="12">
        <f>IFERROR(VLOOKUP($A40,'All Running Order'!$A$4:$CN$60,AC$100,FALSE),)</f>
        <v>0</v>
      </c>
      <c r="AD40" s="12">
        <f>IFERROR(VLOOKUP($A40,'All Running Order'!$A$4:$CN$60,AD$100,FALSE),)</f>
        <v>0</v>
      </c>
      <c r="AE40" s="12">
        <f>IFERROR(VLOOKUP($A40,'All Running Order'!$A$4:$CN$60,AE$100,FALSE),)</f>
        <v>0</v>
      </c>
      <c r="AF40" s="12">
        <f>IFERROR(VLOOKUP($A40,'All Running Order'!$A$4:$CN$60,AF$100,FALSE),)</f>
        <v>0</v>
      </c>
      <c r="AG40" s="12">
        <f>IFERROR(VLOOKUP($A40,'All Running Order'!$A$4:$CN$60,AG$100,FALSE),)</f>
        <v>0</v>
      </c>
      <c r="AH40" s="12">
        <f>IFERROR(VLOOKUP($A40,'All Running Order'!$A$4:$CN$60,AH$100,FALSE),)</f>
        <v>0</v>
      </c>
      <c r="AI40" s="12">
        <f>IFERROR(VLOOKUP($A40,'All Running Order'!$A$4:$CN$60,AI$100,FALSE),)</f>
        <v>0</v>
      </c>
      <c r="AJ40" s="12">
        <f>IFERROR(VLOOKUP($A40,'All Running Order'!$A$4:$CN$60,AJ$100,FALSE),)</f>
        <v>0</v>
      </c>
      <c r="AK40" s="12">
        <f>IFERROR(VLOOKUP($A40,'All Running Order'!$A$4:$CN$60,AK$100,FALSE),)</f>
        <v>0</v>
      </c>
      <c r="AL40" s="12">
        <f>IFERROR(VLOOKUP($A40,'All Running Order'!$A$4:$CN$60,AL$100,FALSE),)</f>
        <v>0</v>
      </c>
      <c r="AM40" s="12">
        <f>IFERROR(VLOOKUP($A40,'All Running Order'!$A$4:$CN$60,AM$100,FALSE),)</f>
        <v>0</v>
      </c>
      <c r="AN40" s="12">
        <f>IFERROR(VLOOKUP($A40,'All Running Order'!$A$4:$CN$60,AN$100,FALSE),)</f>
        <v>0</v>
      </c>
      <c r="AO40" s="12">
        <f>IFERROR(VLOOKUP($A40,'All Running Order'!$A$4:$CN$60,AO$100,FALSE),)</f>
        <v>0</v>
      </c>
      <c r="AP40" s="12">
        <f>IFERROR(VLOOKUP($A40,'All Running Order'!$A$4:$CN$60,AP$100,FALSE),)</f>
        <v>0</v>
      </c>
      <c r="AQ40" s="12">
        <f>IFERROR(VLOOKUP($A40,'All Running Order'!$A$4:$CN$60,AQ$100,FALSE),)</f>
        <v>0</v>
      </c>
      <c r="AR40" s="12">
        <f>IFERROR(VLOOKUP($A40,'All Running Order'!$A$4:$CN$60,AR$100,FALSE),)</f>
        <v>0</v>
      </c>
      <c r="AS40" s="12">
        <f>IFERROR(VLOOKUP($A40,'All Running Order'!$A$4:$CN$60,AS$100,FALSE),)</f>
        <v>0</v>
      </c>
      <c r="AT40" s="12">
        <f>IFERROR(VLOOKUP($A40,'All Running Order'!$A$4:$CN$60,AT$100,FALSE),)</f>
        <v>0</v>
      </c>
      <c r="AU40" s="12">
        <f>IFERROR(VLOOKUP($A40,'All Running Order'!$A$4:$CN$60,AU$100,FALSE),)</f>
        <v>0</v>
      </c>
      <c r="AV40" s="12">
        <f>IFERROR(VLOOKUP($A40,'All Running Order'!$A$4:$CN$60,AV$100,FALSE),)</f>
        <v>0</v>
      </c>
      <c r="AW40" s="12">
        <f>IFERROR(VLOOKUP($A40,'All Running Order'!$A$4:$CN$60,AW$100,FALSE),)</f>
        <v>0</v>
      </c>
      <c r="AX40" s="12">
        <f>IFERROR(VLOOKUP($A40,'All Running Order'!$A$4:$CN$60,AX$100,FALSE),)</f>
        <v>0</v>
      </c>
      <c r="AY40" s="12">
        <f>IFERROR(VLOOKUP($A40,'All Running Order'!$A$4:$CN$60,AY$100,FALSE),)</f>
        <v>0</v>
      </c>
      <c r="AZ40" s="12">
        <f>IFERROR(VLOOKUP($A40,'All Running Order'!$A$4:$CN$60,AZ$100,FALSE),)</f>
        <v>0</v>
      </c>
      <c r="BA40" s="12">
        <f>IFERROR(VLOOKUP($A40,'All Running Order'!$A$4:$CN$60,BA$100,FALSE),)</f>
        <v>0</v>
      </c>
      <c r="BB40" s="12">
        <f>IFERROR(VLOOKUP($A40,'All Running Order'!$A$4:$CN$60,BB$100,FALSE),)</f>
        <v>0</v>
      </c>
      <c r="BC40" s="12">
        <f>IFERROR(VLOOKUP($A40,'All Running Order'!$A$4:$CN$60,BC$100,FALSE),)</f>
        <v>0</v>
      </c>
      <c r="BD40" s="12">
        <f>IFERROR(VLOOKUP($A40,'All Running Order'!$A$4:$CN$60,BD$100,FALSE),)</f>
        <v>0</v>
      </c>
      <c r="BE40" s="12">
        <f>IFERROR(VLOOKUP($A40,'All Running Order'!$A$4:$CN$60,BE$100,FALSE),)</f>
        <v>0</v>
      </c>
      <c r="BF40" s="12">
        <f>IFERROR(VLOOKUP($A40,'All Running Order'!$A$4:$CN$60,BF$100,FALSE),)</f>
        <v>0</v>
      </c>
      <c r="BG40" s="12">
        <f>IFERROR(VLOOKUP($A40,'All Running Order'!$A$4:$CN$60,BG$100,FALSE),)</f>
        <v>0</v>
      </c>
      <c r="BH40" s="12">
        <f>IFERROR(VLOOKUP($A40,'All Running Order'!$A$4:$CN$60,BH$100,FALSE),)</f>
        <v>0</v>
      </c>
      <c r="BI40" s="12">
        <f>IFERROR(VLOOKUP($A40,'All Running Order'!$A$4:$CN$60,BI$100,FALSE),)</f>
        <v>0</v>
      </c>
      <c r="BJ40" s="12">
        <f>IFERROR(VLOOKUP($A40,'All Running Order'!$A$4:$CN$60,BJ$100,FALSE),)</f>
        <v>0</v>
      </c>
      <c r="BK40" s="12">
        <f>IFERROR(VLOOKUP($A40,'All Running Order'!$A$4:$CN$60,BK$100,FALSE),)</f>
        <v>0</v>
      </c>
      <c r="BL40" s="12">
        <f>IFERROR(VLOOKUP($A40,'All Running Order'!$A$4:$CN$60,BL$100,FALSE),)</f>
        <v>0</v>
      </c>
      <c r="BM40" s="12">
        <f>IFERROR(VLOOKUP($A40,'All Running Order'!$A$4:$CN$60,BM$100,FALSE),)</f>
        <v>0</v>
      </c>
      <c r="BN40" s="12">
        <f>IFERROR(VLOOKUP($A40,'All Running Order'!$A$4:$CN$60,BN$100,FALSE),)</f>
        <v>0</v>
      </c>
      <c r="BO40" s="12">
        <f>IFERROR(VLOOKUP($A40,'All Running Order'!$A$4:$CN$60,BO$100,FALSE),)</f>
        <v>0</v>
      </c>
      <c r="BP40" s="12">
        <f>IFERROR(VLOOKUP($A40,'All Running Order'!$A$4:$CN$60,BP$100,FALSE),)</f>
        <v>0</v>
      </c>
      <c r="BQ40" s="12">
        <f>IFERROR(VLOOKUP($A40,'All Running Order'!$A$4:$CN$60,BQ$100,FALSE),)</f>
        <v>0</v>
      </c>
      <c r="BR40" s="12">
        <f>IFERROR(VLOOKUP($A40,'All Running Order'!$A$4:$CN$60,BR$100,FALSE),)</f>
        <v>0</v>
      </c>
      <c r="BS40" s="12">
        <f>IFERROR(VLOOKUP($A40,'All Running Order'!$A$4:$CN$60,BS$100,FALSE),)</f>
        <v>0</v>
      </c>
      <c r="BT40" s="12">
        <f>IFERROR(VLOOKUP($A40,'All Running Order'!$A$4:$CN$60,BT$100,FALSE),)</f>
        <v>0</v>
      </c>
      <c r="BU40" s="12">
        <f>IFERROR(VLOOKUP($A40,'All Running Order'!$A$4:$CN$60,BU$100,FALSE),)</f>
        <v>0</v>
      </c>
      <c r="BV40" s="12">
        <f>IFERROR(VLOOKUP($A40,'All Running Order'!$A$4:$CN$60,BV$100,FALSE),)</f>
        <v>0</v>
      </c>
      <c r="BW40" s="12">
        <f>IFERROR(VLOOKUP($A40,'All Running Order'!$A$4:$CN$60,BW$100,FALSE),)</f>
        <v>0</v>
      </c>
      <c r="BX40" s="12">
        <f>IFERROR(VLOOKUP($A40,'All Running Order'!$A$4:$CN$60,BX$100,FALSE),)</f>
        <v>0</v>
      </c>
      <c r="BY40" s="12">
        <f>IFERROR(VLOOKUP($A40,'All Running Order'!$A$4:$CN$60,BY$100,FALSE),)</f>
        <v>0</v>
      </c>
      <c r="BZ40" s="12">
        <f>IFERROR(VLOOKUP($A40,'All Running Order'!$A$4:$CN$60,BZ$100,FALSE),)</f>
        <v>0</v>
      </c>
      <c r="CA40" s="12">
        <f>IFERROR(VLOOKUP($A40,'All Running Order'!$A$4:$CN$60,CA$100,FALSE),)</f>
        <v>0</v>
      </c>
      <c r="CB40" s="12">
        <f>IFERROR(VLOOKUP($A40,'All Running Order'!$A$4:$CN$60,CB$100,FALSE),)</f>
        <v>0</v>
      </c>
      <c r="CC40" s="12">
        <f>IFERROR(VLOOKUP($A40,'All Running Order'!$A$4:$CN$60,CC$100,FALSE),)</f>
        <v>0</v>
      </c>
      <c r="CD40" s="12">
        <f>IFERROR(VLOOKUP($A40,'All Running Order'!$A$4:$CN$60,CD$100,FALSE),)</f>
        <v>0</v>
      </c>
      <c r="CE40" s="12">
        <f>IFERROR(VLOOKUP($A40,'All Running Order'!$A$4:$CN$60,CE$100,FALSE),)</f>
        <v>0</v>
      </c>
      <c r="CF40" s="12">
        <f>IFERROR(VLOOKUP($A40,'All Running Order'!$A$4:$CN$60,CF$100,FALSE),)</f>
        <v>0</v>
      </c>
      <c r="CG40" s="12">
        <f>IFERROR(VLOOKUP($A40,'All Running Order'!$A$4:$CN$60,CG$100,FALSE),)</f>
        <v>0</v>
      </c>
      <c r="CH40" s="12">
        <f>IFERROR(VLOOKUP($A40,'All Running Order'!$A$4:$CN$60,CH$100,FALSE),)</f>
        <v>0</v>
      </c>
      <c r="CI40" s="12">
        <f>IFERROR(VLOOKUP($A40,'All Running Order'!$A$4:$CN$60,CI$100,FALSE),)</f>
        <v>0</v>
      </c>
      <c r="CJ40" s="12">
        <f>IFERROR(VLOOKUP($A40,'All Running Order'!$A$4:$CN$60,CJ$100,FALSE),)</f>
        <v>0</v>
      </c>
      <c r="CK40" s="12">
        <f>IFERROR(VLOOKUP($A40,'All Running Order'!$A$4:$CN$60,CK$100,FALSE),)</f>
        <v>0</v>
      </c>
      <c r="CL40" s="12">
        <f>IFERROR(VLOOKUP($A40,'All Running Order'!$A$4:$CN$60,CL$100,FALSE),)</f>
        <v>0</v>
      </c>
      <c r="CM40" s="12">
        <f>IFERROR(VLOOKUP($A40,'All Running Order'!$A$4:$CN$60,CM$100,FALSE),)</f>
        <v>0</v>
      </c>
      <c r="CN40" s="12">
        <f>IFERROR(VLOOKUP($A40,'All Running Order'!$A$4:$CN$60,CN$100,FALSE),)</f>
        <v>0</v>
      </c>
    </row>
    <row r="41" spans="1:92" x14ac:dyDescent="0.2">
      <c r="A41" s="3">
        <v>38</v>
      </c>
      <c r="B41" s="12">
        <f>IFERROR(VLOOKUP($A41,'All Running Order'!$A$4:$CN$60,B$100,FALSE),)</f>
        <v>0</v>
      </c>
      <c r="C41" s="21">
        <f>IFERROR(VLOOKUP($A41,'All Running Order'!$A$4:$CN$60,C$100,FALSE),)</f>
        <v>0</v>
      </c>
      <c r="D41" s="21">
        <f>IFERROR(VLOOKUP($A41,'All Running Order'!$A$4:$CN$60,D$100,FALSE),)</f>
        <v>0</v>
      </c>
      <c r="E41" s="21">
        <f>IFERROR(VLOOKUP($A41,'All Running Order'!$A$4:$CN$60,E$100,FALSE),)</f>
        <v>0</v>
      </c>
      <c r="F41" s="12">
        <f>IFERROR(VLOOKUP($A41,'All Running Order'!$A$4:$CN$60,F$100,FALSE),)</f>
        <v>0</v>
      </c>
      <c r="G41" s="12">
        <f>IFERROR(VLOOKUP($A41,'All Running Order'!$A$4:$CN$60,G$100,FALSE),)</f>
        <v>0</v>
      </c>
      <c r="H41" s="12">
        <f>IFERROR(VLOOKUP($A41,'All Running Order'!$A$4:$CN$60,H$100,FALSE),)</f>
        <v>0</v>
      </c>
      <c r="I41" s="12">
        <f>IFERROR(VLOOKUP($A41,'All Running Order'!$A$4:$CN$60,I$100,FALSE),)</f>
        <v>0</v>
      </c>
      <c r="J41" s="12">
        <f>IFERROR(VLOOKUP($A41,'All Running Order'!$A$4:$CN$60,J$100,FALSE),)</f>
        <v>0</v>
      </c>
      <c r="K41" s="12">
        <f>IFERROR(VLOOKUP($A41,'All Running Order'!$A$4:$CN$60,K$100,FALSE),)</f>
        <v>0</v>
      </c>
      <c r="L41" s="12">
        <f>IFERROR(VLOOKUP($A41,'All Running Order'!$A$4:$CN$60,L$100,FALSE),)</f>
        <v>0</v>
      </c>
      <c r="M41" s="12">
        <f>IFERROR(VLOOKUP($A41,'All Running Order'!$A$4:$CN$60,M$100,FALSE),)</f>
        <v>0</v>
      </c>
      <c r="N41" s="12">
        <f>IFERROR(VLOOKUP($A41,'All Running Order'!$A$4:$CN$60,N$100,FALSE),)</f>
        <v>0</v>
      </c>
      <c r="O41" s="12">
        <f>IFERROR(VLOOKUP($A41,'All Running Order'!$A$4:$CN$60,O$100,FALSE),)</f>
        <v>0</v>
      </c>
      <c r="P41" s="12">
        <f>IFERROR(VLOOKUP($A41,'All Running Order'!$A$4:$CN$60,P$100,FALSE),)</f>
        <v>0</v>
      </c>
      <c r="Q41" s="12">
        <f>IFERROR(VLOOKUP($A41,'All Running Order'!$A$4:$CN$60,Q$100,FALSE),)</f>
        <v>0</v>
      </c>
      <c r="R41" s="12">
        <f>IFERROR(VLOOKUP($A41,'All Running Order'!$A$4:$CN$60,R$100,FALSE),)</f>
        <v>0</v>
      </c>
      <c r="S41" s="12">
        <f>IFERROR(VLOOKUP($A41,'All Running Order'!$A$4:$CN$60,S$100,FALSE),)</f>
        <v>0</v>
      </c>
      <c r="T41" s="12">
        <f>IFERROR(VLOOKUP($A41,'All Running Order'!$A$4:$CN$60,T$100,FALSE),)</f>
        <v>0</v>
      </c>
      <c r="U41" s="12">
        <f>IFERROR(VLOOKUP($A41,'All Running Order'!$A$4:$CN$60,U$100,FALSE),)</f>
        <v>0</v>
      </c>
      <c r="V41" s="12">
        <f>IFERROR(VLOOKUP($A41,'All Running Order'!$A$4:$CN$60,V$100,FALSE),)</f>
        <v>0</v>
      </c>
      <c r="W41" s="12">
        <f>IFERROR(VLOOKUP($A41,'All Running Order'!$A$4:$CN$60,W$100,FALSE),)</f>
        <v>0</v>
      </c>
      <c r="X41" s="12">
        <f>IFERROR(VLOOKUP($A41,'All Running Order'!$A$4:$CN$60,X$100,FALSE),)</f>
        <v>0</v>
      </c>
      <c r="Y41" s="12">
        <f>IFERROR(VLOOKUP($A41,'All Running Order'!$A$4:$CN$60,Y$100,FALSE),)</f>
        <v>0</v>
      </c>
      <c r="Z41" s="12">
        <f>IFERROR(VLOOKUP($A41,'All Running Order'!$A$4:$CN$60,Z$100,FALSE),)</f>
        <v>0</v>
      </c>
      <c r="AA41" s="12">
        <f>IFERROR(VLOOKUP($A41,'All Running Order'!$A$4:$CN$60,AA$100,FALSE),)</f>
        <v>0</v>
      </c>
      <c r="AB41" s="12">
        <f>IFERROR(VLOOKUP($A41,'All Running Order'!$A$4:$CN$60,AB$100,FALSE),)</f>
        <v>0</v>
      </c>
      <c r="AC41" s="12">
        <f>IFERROR(VLOOKUP($A41,'All Running Order'!$A$4:$CN$60,AC$100,FALSE),)</f>
        <v>0</v>
      </c>
      <c r="AD41" s="12">
        <f>IFERROR(VLOOKUP($A41,'All Running Order'!$A$4:$CN$60,AD$100,FALSE),)</f>
        <v>0</v>
      </c>
      <c r="AE41" s="12">
        <f>IFERROR(VLOOKUP($A41,'All Running Order'!$A$4:$CN$60,AE$100,FALSE),)</f>
        <v>0</v>
      </c>
      <c r="AF41" s="12">
        <f>IFERROR(VLOOKUP($A41,'All Running Order'!$A$4:$CN$60,AF$100,FALSE),)</f>
        <v>0</v>
      </c>
      <c r="AG41" s="12">
        <f>IFERROR(VLOOKUP($A41,'All Running Order'!$A$4:$CN$60,AG$100,FALSE),)</f>
        <v>0</v>
      </c>
      <c r="AH41" s="12">
        <f>IFERROR(VLOOKUP($A41,'All Running Order'!$A$4:$CN$60,AH$100,FALSE),)</f>
        <v>0</v>
      </c>
      <c r="AI41" s="12">
        <f>IFERROR(VLOOKUP($A41,'All Running Order'!$A$4:$CN$60,AI$100,FALSE),)</f>
        <v>0</v>
      </c>
      <c r="AJ41" s="12">
        <f>IFERROR(VLOOKUP($A41,'All Running Order'!$A$4:$CN$60,AJ$100,FALSE),)</f>
        <v>0</v>
      </c>
      <c r="AK41" s="12">
        <f>IFERROR(VLOOKUP($A41,'All Running Order'!$A$4:$CN$60,AK$100,FALSE),)</f>
        <v>0</v>
      </c>
      <c r="AL41" s="12">
        <f>IFERROR(VLOOKUP($A41,'All Running Order'!$A$4:$CN$60,AL$100,FALSE),)</f>
        <v>0</v>
      </c>
      <c r="AM41" s="12">
        <f>IFERROR(VLOOKUP($A41,'All Running Order'!$A$4:$CN$60,AM$100,FALSE),)</f>
        <v>0</v>
      </c>
      <c r="AN41" s="12">
        <f>IFERROR(VLOOKUP($A41,'All Running Order'!$A$4:$CN$60,AN$100,FALSE),)</f>
        <v>0</v>
      </c>
      <c r="AO41" s="12">
        <f>IFERROR(VLOOKUP($A41,'All Running Order'!$A$4:$CN$60,AO$100,FALSE),)</f>
        <v>0</v>
      </c>
      <c r="AP41" s="12">
        <f>IFERROR(VLOOKUP($A41,'All Running Order'!$A$4:$CN$60,AP$100,FALSE),)</f>
        <v>0</v>
      </c>
      <c r="AQ41" s="12">
        <f>IFERROR(VLOOKUP($A41,'All Running Order'!$A$4:$CN$60,AQ$100,FALSE),)</f>
        <v>0</v>
      </c>
      <c r="AR41" s="12">
        <f>IFERROR(VLOOKUP($A41,'All Running Order'!$A$4:$CN$60,AR$100,FALSE),)</f>
        <v>0</v>
      </c>
      <c r="AS41" s="12">
        <f>IFERROR(VLOOKUP($A41,'All Running Order'!$A$4:$CN$60,AS$100,FALSE),)</f>
        <v>0</v>
      </c>
      <c r="AT41" s="12">
        <f>IFERROR(VLOOKUP($A41,'All Running Order'!$A$4:$CN$60,AT$100,FALSE),)</f>
        <v>0</v>
      </c>
      <c r="AU41" s="12">
        <f>IFERROR(VLOOKUP($A41,'All Running Order'!$A$4:$CN$60,AU$100,FALSE),)</f>
        <v>0</v>
      </c>
      <c r="AV41" s="12">
        <f>IFERROR(VLOOKUP($A41,'All Running Order'!$A$4:$CN$60,AV$100,FALSE),)</f>
        <v>0</v>
      </c>
      <c r="AW41" s="12">
        <f>IFERROR(VLOOKUP($A41,'All Running Order'!$A$4:$CN$60,AW$100,FALSE),)</f>
        <v>0</v>
      </c>
      <c r="AX41" s="12">
        <f>IFERROR(VLOOKUP($A41,'All Running Order'!$A$4:$CN$60,AX$100,FALSE),)</f>
        <v>0</v>
      </c>
      <c r="AY41" s="12">
        <f>IFERROR(VLOOKUP($A41,'All Running Order'!$A$4:$CN$60,AY$100,FALSE),)</f>
        <v>0</v>
      </c>
      <c r="AZ41" s="12">
        <f>IFERROR(VLOOKUP($A41,'All Running Order'!$A$4:$CN$60,AZ$100,FALSE),)</f>
        <v>0</v>
      </c>
      <c r="BA41" s="12">
        <f>IFERROR(VLOOKUP($A41,'All Running Order'!$A$4:$CN$60,BA$100,FALSE),)</f>
        <v>0</v>
      </c>
      <c r="BB41" s="12">
        <f>IFERROR(VLOOKUP($A41,'All Running Order'!$A$4:$CN$60,BB$100,FALSE),)</f>
        <v>0</v>
      </c>
      <c r="BC41" s="12">
        <f>IFERROR(VLOOKUP($A41,'All Running Order'!$A$4:$CN$60,BC$100,FALSE),)</f>
        <v>0</v>
      </c>
      <c r="BD41" s="12">
        <f>IFERROR(VLOOKUP($A41,'All Running Order'!$A$4:$CN$60,BD$100,FALSE),)</f>
        <v>0</v>
      </c>
      <c r="BE41" s="12">
        <f>IFERROR(VLOOKUP($A41,'All Running Order'!$A$4:$CN$60,BE$100,FALSE),)</f>
        <v>0</v>
      </c>
      <c r="BF41" s="12">
        <f>IFERROR(VLOOKUP($A41,'All Running Order'!$A$4:$CN$60,BF$100,FALSE),)</f>
        <v>0</v>
      </c>
      <c r="BG41" s="12">
        <f>IFERROR(VLOOKUP($A41,'All Running Order'!$A$4:$CN$60,BG$100,FALSE),)</f>
        <v>0</v>
      </c>
      <c r="BH41" s="12">
        <f>IFERROR(VLOOKUP($A41,'All Running Order'!$A$4:$CN$60,BH$100,FALSE),)</f>
        <v>0</v>
      </c>
      <c r="BI41" s="12">
        <f>IFERROR(VLOOKUP($A41,'All Running Order'!$A$4:$CN$60,BI$100,FALSE),)</f>
        <v>0</v>
      </c>
      <c r="BJ41" s="12">
        <f>IFERROR(VLOOKUP($A41,'All Running Order'!$A$4:$CN$60,BJ$100,FALSE),)</f>
        <v>0</v>
      </c>
      <c r="BK41" s="12">
        <f>IFERROR(VLOOKUP($A41,'All Running Order'!$A$4:$CN$60,BK$100,FALSE),)</f>
        <v>0</v>
      </c>
      <c r="BL41" s="12">
        <f>IFERROR(VLOOKUP($A41,'All Running Order'!$A$4:$CN$60,BL$100,FALSE),)</f>
        <v>0</v>
      </c>
      <c r="BM41" s="12">
        <f>IFERROR(VLOOKUP($A41,'All Running Order'!$A$4:$CN$60,BM$100,FALSE),)</f>
        <v>0</v>
      </c>
      <c r="BN41" s="12">
        <f>IFERROR(VLOOKUP($A41,'All Running Order'!$A$4:$CN$60,BN$100,FALSE),)</f>
        <v>0</v>
      </c>
      <c r="BO41" s="12">
        <f>IFERROR(VLOOKUP($A41,'All Running Order'!$A$4:$CN$60,BO$100,FALSE),)</f>
        <v>0</v>
      </c>
      <c r="BP41" s="12">
        <f>IFERROR(VLOOKUP($A41,'All Running Order'!$A$4:$CN$60,BP$100,FALSE),)</f>
        <v>0</v>
      </c>
      <c r="BQ41" s="12">
        <f>IFERROR(VLOOKUP($A41,'All Running Order'!$A$4:$CN$60,BQ$100,FALSE),)</f>
        <v>0</v>
      </c>
      <c r="BR41" s="12">
        <f>IFERROR(VLOOKUP($A41,'All Running Order'!$A$4:$CN$60,BR$100,FALSE),)</f>
        <v>0</v>
      </c>
      <c r="BS41" s="12">
        <f>IFERROR(VLOOKUP($A41,'All Running Order'!$A$4:$CN$60,BS$100,FALSE),)</f>
        <v>0</v>
      </c>
      <c r="BT41" s="12">
        <f>IFERROR(VLOOKUP($A41,'All Running Order'!$A$4:$CN$60,BT$100,FALSE),)</f>
        <v>0</v>
      </c>
      <c r="BU41" s="12">
        <f>IFERROR(VLOOKUP($A41,'All Running Order'!$A$4:$CN$60,BU$100,FALSE),)</f>
        <v>0</v>
      </c>
      <c r="BV41" s="12">
        <f>IFERROR(VLOOKUP($A41,'All Running Order'!$A$4:$CN$60,BV$100,FALSE),)</f>
        <v>0</v>
      </c>
      <c r="BW41" s="12">
        <f>IFERROR(VLOOKUP($A41,'All Running Order'!$A$4:$CN$60,BW$100,FALSE),)</f>
        <v>0</v>
      </c>
      <c r="BX41" s="12">
        <f>IFERROR(VLOOKUP($A41,'All Running Order'!$A$4:$CN$60,BX$100,FALSE),)</f>
        <v>0</v>
      </c>
      <c r="BY41" s="12">
        <f>IFERROR(VLOOKUP($A41,'All Running Order'!$A$4:$CN$60,BY$100,FALSE),)</f>
        <v>0</v>
      </c>
      <c r="BZ41" s="12">
        <f>IFERROR(VLOOKUP($A41,'All Running Order'!$A$4:$CN$60,BZ$100,FALSE),)</f>
        <v>0</v>
      </c>
      <c r="CA41" s="12">
        <f>IFERROR(VLOOKUP($A41,'All Running Order'!$A$4:$CN$60,CA$100,FALSE),)</f>
        <v>0</v>
      </c>
      <c r="CB41" s="12">
        <f>IFERROR(VLOOKUP($A41,'All Running Order'!$A$4:$CN$60,CB$100,FALSE),)</f>
        <v>0</v>
      </c>
      <c r="CC41" s="12">
        <f>IFERROR(VLOOKUP($A41,'All Running Order'!$A$4:$CN$60,CC$100,FALSE),)</f>
        <v>0</v>
      </c>
      <c r="CD41" s="12">
        <f>IFERROR(VLOOKUP($A41,'All Running Order'!$A$4:$CN$60,CD$100,FALSE),)</f>
        <v>0</v>
      </c>
      <c r="CE41" s="12">
        <f>IFERROR(VLOOKUP($A41,'All Running Order'!$A$4:$CN$60,CE$100,FALSE),)</f>
        <v>0</v>
      </c>
      <c r="CF41" s="12">
        <f>IFERROR(VLOOKUP($A41,'All Running Order'!$A$4:$CN$60,CF$100,FALSE),)</f>
        <v>0</v>
      </c>
      <c r="CG41" s="12">
        <f>IFERROR(VLOOKUP($A41,'All Running Order'!$A$4:$CN$60,CG$100,FALSE),)</f>
        <v>0</v>
      </c>
      <c r="CH41" s="12">
        <f>IFERROR(VLOOKUP($A41,'All Running Order'!$A$4:$CN$60,CH$100,FALSE),)</f>
        <v>0</v>
      </c>
      <c r="CI41" s="12">
        <f>IFERROR(VLOOKUP($A41,'All Running Order'!$A$4:$CN$60,CI$100,FALSE),)</f>
        <v>0</v>
      </c>
      <c r="CJ41" s="12">
        <f>IFERROR(VLOOKUP($A41,'All Running Order'!$A$4:$CN$60,CJ$100,FALSE),)</f>
        <v>0</v>
      </c>
      <c r="CK41" s="12">
        <f>IFERROR(VLOOKUP($A41,'All Running Order'!$A$4:$CN$60,CK$100,FALSE),)</f>
        <v>0</v>
      </c>
      <c r="CL41" s="12">
        <f>IFERROR(VLOOKUP($A41,'All Running Order'!$A$4:$CN$60,CL$100,FALSE),)</f>
        <v>0</v>
      </c>
      <c r="CM41" s="12">
        <f>IFERROR(VLOOKUP($A41,'All Running Order'!$A$4:$CN$60,CM$100,FALSE),)</f>
        <v>0</v>
      </c>
      <c r="CN41" s="12">
        <f>IFERROR(VLOOKUP($A41,'All Running Order'!$A$4:$CN$60,CN$100,FALSE),)</f>
        <v>0</v>
      </c>
    </row>
    <row r="42" spans="1:92" x14ac:dyDescent="0.2">
      <c r="A42" s="3">
        <v>39</v>
      </c>
      <c r="B42" s="12">
        <f>IFERROR(VLOOKUP($A42,'All Running Order'!$A$4:$CN$60,B$100,FALSE),)</f>
        <v>0</v>
      </c>
      <c r="C42" s="21">
        <f>IFERROR(VLOOKUP($A42,'All Running Order'!$A$4:$CN$60,C$100,FALSE),)</f>
        <v>0</v>
      </c>
      <c r="D42" s="21">
        <f>IFERROR(VLOOKUP($A42,'All Running Order'!$A$4:$CN$60,D$100,FALSE),)</f>
        <v>0</v>
      </c>
      <c r="E42" s="21">
        <f>IFERROR(VLOOKUP($A42,'All Running Order'!$A$4:$CN$60,E$100,FALSE),)</f>
        <v>0</v>
      </c>
      <c r="F42" s="12">
        <f>IFERROR(VLOOKUP($A42,'All Running Order'!$A$4:$CN$60,F$100,FALSE),)</f>
        <v>0</v>
      </c>
      <c r="G42" s="12">
        <f>IFERROR(VLOOKUP($A42,'All Running Order'!$A$4:$CN$60,G$100,FALSE),)</f>
        <v>0</v>
      </c>
      <c r="H42" s="12">
        <f>IFERROR(VLOOKUP($A42,'All Running Order'!$A$4:$CN$60,H$100,FALSE),)</f>
        <v>0</v>
      </c>
      <c r="I42" s="12">
        <f>IFERROR(VLOOKUP($A42,'All Running Order'!$A$4:$CN$60,I$100,FALSE),)</f>
        <v>0</v>
      </c>
      <c r="J42" s="12">
        <f>IFERROR(VLOOKUP($A42,'All Running Order'!$A$4:$CN$60,J$100,FALSE),)</f>
        <v>0</v>
      </c>
      <c r="K42" s="12">
        <f>IFERROR(VLOOKUP($A42,'All Running Order'!$A$4:$CN$60,K$100,FALSE),)</f>
        <v>0</v>
      </c>
      <c r="L42" s="12">
        <f>IFERROR(VLOOKUP($A42,'All Running Order'!$A$4:$CN$60,L$100,FALSE),)</f>
        <v>0</v>
      </c>
      <c r="M42" s="12">
        <f>IFERROR(VLOOKUP($A42,'All Running Order'!$A$4:$CN$60,M$100,FALSE),)</f>
        <v>0</v>
      </c>
      <c r="N42" s="12">
        <f>IFERROR(VLOOKUP($A42,'All Running Order'!$A$4:$CN$60,N$100,FALSE),)</f>
        <v>0</v>
      </c>
      <c r="O42" s="12">
        <f>IFERROR(VLOOKUP($A42,'All Running Order'!$A$4:$CN$60,O$100,FALSE),)</f>
        <v>0</v>
      </c>
      <c r="P42" s="12">
        <f>IFERROR(VLOOKUP($A42,'All Running Order'!$A$4:$CN$60,P$100,FALSE),)</f>
        <v>0</v>
      </c>
      <c r="Q42" s="12">
        <f>IFERROR(VLOOKUP($A42,'All Running Order'!$A$4:$CN$60,Q$100,FALSE),)</f>
        <v>0</v>
      </c>
      <c r="R42" s="12">
        <f>IFERROR(VLOOKUP($A42,'All Running Order'!$A$4:$CN$60,R$100,FALSE),)</f>
        <v>0</v>
      </c>
      <c r="S42" s="12">
        <f>IFERROR(VLOOKUP($A42,'All Running Order'!$A$4:$CN$60,S$100,FALSE),)</f>
        <v>0</v>
      </c>
      <c r="T42" s="12">
        <f>IFERROR(VLOOKUP($A42,'All Running Order'!$A$4:$CN$60,T$100,FALSE),)</f>
        <v>0</v>
      </c>
      <c r="U42" s="12">
        <f>IFERROR(VLOOKUP($A42,'All Running Order'!$A$4:$CN$60,U$100,FALSE),)</f>
        <v>0</v>
      </c>
      <c r="V42" s="12">
        <f>IFERROR(VLOOKUP($A42,'All Running Order'!$A$4:$CN$60,V$100,FALSE),)</f>
        <v>0</v>
      </c>
      <c r="W42" s="12">
        <f>IFERROR(VLOOKUP($A42,'All Running Order'!$A$4:$CN$60,W$100,FALSE),)</f>
        <v>0</v>
      </c>
      <c r="X42" s="12">
        <f>IFERROR(VLOOKUP($A42,'All Running Order'!$A$4:$CN$60,X$100,FALSE),)</f>
        <v>0</v>
      </c>
      <c r="Y42" s="12">
        <f>IFERROR(VLOOKUP($A42,'All Running Order'!$A$4:$CN$60,Y$100,FALSE),)</f>
        <v>0</v>
      </c>
      <c r="Z42" s="12">
        <f>IFERROR(VLOOKUP($A42,'All Running Order'!$A$4:$CN$60,Z$100,FALSE),)</f>
        <v>0</v>
      </c>
      <c r="AA42" s="12">
        <f>IFERROR(VLOOKUP($A42,'All Running Order'!$A$4:$CN$60,AA$100,FALSE),)</f>
        <v>0</v>
      </c>
      <c r="AB42" s="12">
        <f>IFERROR(VLOOKUP($A42,'All Running Order'!$A$4:$CN$60,AB$100,FALSE),)</f>
        <v>0</v>
      </c>
      <c r="AC42" s="12">
        <f>IFERROR(VLOOKUP($A42,'All Running Order'!$A$4:$CN$60,AC$100,FALSE),)</f>
        <v>0</v>
      </c>
      <c r="AD42" s="12">
        <f>IFERROR(VLOOKUP($A42,'All Running Order'!$A$4:$CN$60,AD$100,FALSE),)</f>
        <v>0</v>
      </c>
      <c r="AE42" s="12">
        <f>IFERROR(VLOOKUP($A42,'All Running Order'!$A$4:$CN$60,AE$100,FALSE),)</f>
        <v>0</v>
      </c>
      <c r="AF42" s="12">
        <f>IFERROR(VLOOKUP($A42,'All Running Order'!$A$4:$CN$60,AF$100,FALSE),)</f>
        <v>0</v>
      </c>
      <c r="AG42" s="12">
        <f>IFERROR(VLOOKUP($A42,'All Running Order'!$A$4:$CN$60,AG$100,FALSE),)</f>
        <v>0</v>
      </c>
      <c r="AH42" s="12">
        <f>IFERROR(VLOOKUP($A42,'All Running Order'!$A$4:$CN$60,AH$100,FALSE),)</f>
        <v>0</v>
      </c>
      <c r="AI42" s="12">
        <f>IFERROR(VLOOKUP($A42,'All Running Order'!$A$4:$CN$60,AI$100,FALSE),)</f>
        <v>0</v>
      </c>
      <c r="AJ42" s="12">
        <f>IFERROR(VLOOKUP($A42,'All Running Order'!$A$4:$CN$60,AJ$100,FALSE),)</f>
        <v>0</v>
      </c>
      <c r="AK42" s="12">
        <f>IFERROR(VLOOKUP($A42,'All Running Order'!$A$4:$CN$60,AK$100,FALSE),)</f>
        <v>0</v>
      </c>
      <c r="AL42" s="12">
        <f>IFERROR(VLOOKUP($A42,'All Running Order'!$A$4:$CN$60,AL$100,FALSE),)</f>
        <v>0</v>
      </c>
      <c r="AM42" s="12">
        <f>IFERROR(VLOOKUP($A42,'All Running Order'!$A$4:$CN$60,AM$100,FALSE),)</f>
        <v>0</v>
      </c>
      <c r="AN42" s="12">
        <f>IFERROR(VLOOKUP($A42,'All Running Order'!$A$4:$CN$60,AN$100,FALSE),)</f>
        <v>0</v>
      </c>
      <c r="AO42" s="12">
        <f>IFERROR(VLOOKUP($A42,'All Running Order'!$A$4:$CN$60,AO$100,FALSE),)</f>
        <v>0</v>
      </c>
      <c r="AP42" s="12">
        <f>IFERROR(VLOOKUP($A42,'All Running Order'!$A$4:$CN$60,AP$100,FALSE),)</f>
        <v>0</v>
      </c>
      <c r="AQ42" s="12">
        <f>IFERROR(VLOOKUP($A42,'All Running Order'!$A$4:$CN$60,AQ$100,FALSE),)</f>
        <v>0</v>
      </c>
      <c r="AR42" s="12">
        <f>IFERROR(VLOOKUP($A42,'All Running Order'!$A$4:$CN$60,AR$100,FALSE),)</f>
        <v>0</v>
      </c>
      <c r="AS42" s="12">
        <f>IFERROR(VLOOKUP($A42,'All Running Order'!$A$4:$CN$60,AS$100,FALSE),)</f>
        <v>0</v>
      </c>
      <c r="AT42" s="12">
        <f>IFERROR(VLOOKUP($A42,'All Running Order'!$A$4:$CN$60,AT$100,FALSE),)</f>
        <v>0</v>
      </c>
      <c r="AU42" s="12">
        <f>IFERROR(VLOOKUP($A42,'All Running Order'!$A$4:$CN$60,AU$100,FALSE),)</f>
        <v>0</v>
      </c>
      <c r="AV42" s="12">
        <f>IFERROR(VLOOKUP($A42,'All Running Order'!$A$4:$CN$60,AV$100,FALSE),)</f>
        <v>0</v>
      </c>
      <c r="AW42" s="12">
        <f>IFERROR(VLOOKUP($A42,'All Running Order'!$A$4:$CN$60,AW$100,FALSE),)</f>
        <v>0</v>
      </c>
      <c r="AX42" s="12">
        <f>IFERROR(VLOOKUP($A42,'All Running Order'!$A$4:$CN$60,AX$100,FALSE),)</f>
        <v>0</v>
      </c>
      <c r="AY42" s="12">
        <f>IFERROR(VLOOKUP($A42,'All Running Order'!$A$4:$CN$60,AY$100,FALSE),)</f>
        <v>0</v>
      </c>
      <c r="AZ42" s="12">
        <f>IFERROR(VLOOKUP($A42,'All Running Order'!$A$4:$CN$60,AZ$100,FALSE),)</f>
        <v>0</v>
      </c>
      <c r="BA42" s="12">
        <f>IFERROR(VLOOKUP($A42,'All Running Order'!$A$4:$CN$60,BA$100,FALSE),)</f>
        <v>0</v>
      </c>
      <c r="BB42" s="12">
        <f>IFERROR(VLOOKUP($A42,'All Running Order'!$A$4:$CN$60,BB$100,FALSE),)</f>
        <v>0</v>
      </c>
      <c r="BC42" s="12">
        <f>IFERROR(VLOOKUP($A42,'All Running Order'!$A$4:$CN$60,BC$100,FALSE),)</f>
        <v>0</v>
      </c>
      <c r="BD42" s="12">
        <f>IFERROR(VLOOKUP($A42,'All Running Order'!$A$4:$CN$60,BD$100,FALSE),)</f>
        <v>0</v>
      </c>
      <c r="BE42" s="12">
        <f>IFERROR(VLOOKUP($A42,'All Running Order'!$A$4:$CN$60,BE$100,FALSE),)</f>
        <v>0</v>
      </c>
      <c r="BF42" s="12">
        <f>IFERROR(VLOOKUP($A42,'All Running Order'!$A$4:$CN$60,BF$100,FALSE),)</f>
        <v>0</v>
      </c>
      <c r="BG42" s="12">
        <f>IFERROR(VLOOKUP($A42,'All Running Order'!$A$4:$CN$60,BG$100,FALSE),)</f>
        <v>0</v>
      </c>
      <c r="BH42" s="12">
        <f>IFERROR(VLOOKUP($A42,'All Running Order'!$A$4:$CN$60,BH$100,FALSE),)</f>
        <v>0</v>
      </c>
      <c r="BI42" s="12">
        <f>IFERROR(VLOOKUP($A42,'All Running Order'!$A$4:$CN$60,BI$100,FALSE),)</f>
        <v>0</v>
      </c>
      <c r="BJ42" s="12">
        <f>IFERROR(VLOOKUP($A42,'All Running Order'!$A$4:$CN$60,BJ$100,FALSE),)</f>
        <v>0</v>
      </c>
      <c r="BK42" s="12">
        <f>IFERROR(VLOOKUP($A42,'All Running Order'!$A$4:$CN$60,BK$100,FALSE),)</f>
        <v>0</v>
      </c>
      <c r="BL42" s="12">
        <f>IFERROR(VLOOKUP($A42,'All Running Order'!$A$4:$CN$60,BL$100,FALSE),)</f>
        <v>0</v>
      </c>
      <c r="BM42" s="12">
        <f>IFERROR(VLOOKUP($A42,'All Running Order'!$A$4:$CN$60,BM$100,FALSE),)</f>
        <v>0</v>
      </c>
      <c r="BN42" s="12">
        <f>IFERROR(VLOOKUP($A42,'All Running Order'!$A$4:$CN$60,BN$100,FALSE),)</f>
        <v>0</v>
      </c>
      <c r="BO42" s="12">
        <f>IFERROR(VLOOKUP($A42,'All Running Order'!$A$4:$CN$60,BO$100,FALSE),)</f>
        <v>0</v>
      </c>
      <c r="BP42" s="12">
        <f>IFERROR(VLOOKUP($A42,'All Running Order'!$A$4:$CN$60,BP$100,FALSE),)</f>
        <v>0</v>
      </c>
      <c r="BQ42" s="12">
        <f>IFERROR(VLOOKUP($A42,'All Running Order'!$A$4:$CN$60,BQ$100,FALSE),)</f>
        <v>0</v>
      </c>
      <c r="BR42" s="12">
        <f>IFERROR(VLOOKUP($A42,'All Running Order'!$A$4:$CN$60,BR$100,FALSE),)</f>
        <v>0</v>
      </c>
      <c r="BS42" s="12">
        <f>IFERROR(VLOOKUP($A42,'All Running Order'!$A$4:$CN$60,BS$100,FALSE),)</f>
        <v>0</v>
      </c>
      <c r="BT42" s="12">
        <f>IFERROR(VLOOKUP($A42,'All Running Order'!$A$4:$CN$60,BT$100,FALSE),)</f>
        <v>0</v>
      </c>
      <c r="BU42" s="12">
        <f>IFERROR(VLOOKUP($A42,'All Running Order'!$A$4:$CN$60,BU$100,FALSE),)</f>
        <v>0</v>
      </c>
      <c r="BV42" s="12">
        <f>IFERROR(VLOOKUP($A42,'All Running Order'!$A$4:$CN$60,BV$100,FALSE),)</f>
        <v>0</v>
      </c>
      <c r="BW42" s="12">
        <f>IFERROR(VLOOKUP($A42,'All Running Order'!$A$4:$CN$60,BW$100,FALSE),)</f>
        <v>0</v>
      </c>
      <c r="BX42" s="12">
        <f>IFERROR(VLOOKUP($A42,'All Running Order'!$A$4:$CN$60,BX$100,FALSE),)</f>
        <v>0</v>
      </c>
      <c r="BY42" s="12">
        <f>IFERROR(VLOOKUP($A42,'All Running Order'!$A$4:$CN$60,BY$100,FALSE),)</f>
        <v>0</v>
      </c>
      <c r="BZ42" s="12">
        <f>IFERROR(VLOOKUP($A42,'All Running Order'!$A$4:$CN$60,BZ$100,FALSE),)</f>
        <v>0</v>
      </c>
      <c r="CA42" s="12">
        <f>IFERROR(VLOOKUP($A42,'All Running Order'!$A$4:$CN$60,CA$100,FALSE),)</f>
        <v>0</v>
      </c>
      <c r="CB42" s="12">
        <f>IFERROR(VLOOKUP($A42,'All Running Order'!$A$4:$CN$60,CB$100,FALSE),)</f>
        <v>0</v>
      </c>
      <c r="CC42" s="12">
        <f>IFERROR(VLOOKUP($A42,'All Running Order'!$A$4:$CN$60,CC$100,FALSE),)</f>
        <v>0</v>
      </c>
      <c r="CD42" s="12">
        <f>IFERROR(VLOOKUP($A42,'All Running Order'!$A$4:$CN$60,CD$100,FALSE),)</f>
        <v>0</v>
      </c>
      <c r="CE42" s="12">
        <f>IFERROR(VLOOKUP($A42,'All Running Order'!$A$4:$CN$60,CE$100,FALSE),)</f>
        <v>0</v>
      </c>
      <c r="CF42" s="12">
        <f>IFERROR(VLOOKUP($A42,'All Running Order'!$A$4:$CN$60,CF$100,FALSE),)</f>
        <v>0</v>
      </c>
      <c r="CG42" s="12">
        <f>IFERROR(VLOOKUP($A42,'All Running Order'!$A$4:$CN$60,CG$100,FALSE),)</f>
        <v>0</v>
      </c>
      <c r="CH42" s="12">
        <f>IFERROR(VLOOKUP($A42,'All Running Order'!$A$4:$CN$60,CH$100,FALSE),)</f>
        <v>0</v>
      </c>
      <c r="CI42" s="12">
        <f>IFERROR(VLOOKUP($A42,'All Running Order'!$A$4:$CN$60,CI$100,FALSE),)</f>
        <v>0</v>
      </c>
      <c r="CJ42" s="12">
        <f>IFERROR(VLOOKUP($A42,'All Running Order'!$A$4:$CN$60,CJ$100,FALSE),)</f>
        <v>0</v>
      </c>
      <c r="CK42" s="12">
        <f>IFERROR(VLOOKUP($A42,'All Running Order'!$A$4:$CN$60,CK$100,FALSE),)</f>
        <v>0</v>
      </c>
      <c r="CL42" s="12">
        <f>IFERROR(VLOOKUP($A42,'All Running Order'!$A$4:$CN$60,CL$100,FALSE),)</f>
        <v>0</v>
      </c>
      <c r="CM42" s="12">
        <f>IFERROR(VLOOKUP($A42,'All Running Order'!$A$4:$CN$60,CM$100,FALSE),)</f>
        <v>0</v>
      </c>
      <c r="CN42" s="12">
        <f>IFERROR(VLOOKUP($A42,'All Running Order'!$A$4:$CN$60,CN$100,FALSE),)</f>
        <v>0</v>
      </c>
    </row>
    <row r="43" spans="1:92" x14ac:dyDescent="0.2">
      <c r="A43" s="3">
        <v>40</v>
      </c>
      <c r="B43" s="12">
        <f>IFERROR(VLOOKUP($A43,'All Running Order'!$A$4:$CN$60,B$100,FALSE),)</f>
        <v>0</v>
      </c>
      <c r="C43" s="21">
        <f>IFERROR(VLOOKUP($A43,'All Running Order'!$A$4:$CN$60,C$100,FALSE),)</f>
        <v>0</v>
      </c>
      <c r="D43" s="21">
        <f>IFERROR(VLOOKUP($A43,'All Running Order'!$A$4:$CN$60,D$100,FALSE),)</f>
        <v>0</v>
      </c>
      <c r="E43" s="21">
        <f>IFERROR(VLOOKUP($A43,'All Running Order'!$A$4:$CN$60,E$100,FALSE),)</f>
        <v>0</v>
      </c>
      <c r="F43" s="12">
        <f>IFERROR(VLOOKUP($A43,'All Running Order'!$A$4:$CN$60,F$100,FALSE),)</f>
        <v>0</v>
      </c>
      <c r="G43" s="12">
        <f>IFERROR(VLOOKUP($A43,'All Running Order'!$A$4:$CN$60,G$100,FALSE),)</f>
        <v>0</v>
      </c>
      <c r="H43" s="12">
        <f>IFERROR(VLOOKUP($A43,'All Running Order'!$A$4:$CN$60,H$100,FALSE),)</f>
        <v>0</v>
      </c>
      <c r="I43" s="12">
        <f>IFERROR(VLOOKUP($A43,'All Running Order'!$A$4:$CN$60,I$100,FALSE),)</f>
        <v>0</v>
      </c>
      <c r="J43" s="12">
        <f>IFERROR(VLOOKUP($A43,'All Running Order'!$A$4:$CN$60,J$100,FALSE),)</f>
        <v>0</v>
      </c>
      <c r="K43" s="12">
        <f>IFERROR(VLOOKUP($A43,'All Running Order'!$A$4:$CN$60,K$100,FALSE),)</f>
        <v>0</v>
      </c>
      <c r="L43" s="12">
        <f>IFERROR(VLOOKUP($A43,'All Running Order'!$A$4:$CN$60,L$100,FALSE),)</f>
        <v>0</v>
      </c>
      <c r="M43" s="12">
        <f>IFERROR(VLOOKUP($A43,'All Running Order'!$A$4:$CN$60,M$100,FALSE),)</f>
        <v>0</v>
      </c>
      <c r="N43" s="12">
        <f>IFERROR(VLOOKUP($A43,'All Running Order'!$A$4:$CN$60,N$100,FALSE),)</f>
        <v>0</v>
      </c>
      <c r="O43" s="12">
        <f>IFERROR(VLOOKUP($A43,'All Running Order'!$A$4:$CN$60,O$100,FALSE),)</f>
        <v>0</v>
      </c>
      <c r="P43" s="12">
        <f>IFERROR(VLOOKUP($A43,'All Running Order'!$A$4:$CN$60,P$100,FALSE),)</f>
        <v>0</v>
      </c>
      <c r="Q43" s="12">
        <f>IFERROR(VLOOKUP($A43,'All Running Order'!$A$4:$CN$60,Q$100,FALSE),)</f>
        <v>0</v>
      </c>
      <c r="R43" s="12">
        <f>IFERROR(VLOOKUP($A43,'All Running Order'!$A$4:$CN$60,R$100,FALSE),)</f>
        <v>0</v>
      </c>
      <c r="S43" s="12">
        <f>IFERROR(VLOOKUP($A43,'All Running Order'!$A$4:$CN$60,S$100,FALSE),)</f>
        <v>0</v>
      </c>
      <c r="T43" s="12">
        <f>IFERROR(VLOOKUP($A43,'All Running Order'!$A$4:$CN$60,T$100,FALSE),)</f>
        <v>0</v>
      </c>
      <c r="U43" s="12">
        <f>IFERROR(VLOOKUP($A43,'All Running Order'!$A$4:$CN$60,U$100,FALSE),)</f>
        <v>0</v>
      </c>
      <c r="V43" s="12">
        <f>IFERROR(VLOOKUP($A43,'All Running Order'!$A$4:$CN$60,V$100,FALSE),)</f>
        <v>0</v>
      </c>
      <c r="W43" s="12">
        <f>IFERROR(VLOOKUP($A43,'All Running Order'!$A$4:$CN$60,W$100,FALSE),)</f>
        <v>0</v>
      </c>
      <c r="X43" s="12">
        <f>IFERROR(VLOOKUP($A43,'All Running Order'!$A$4:$CN$60,X$100,FALSE),)</f>
        <v>0</v>
      </c>
      <c r="Y43" s="12">
        <f>IFERROR(VLOOKUP($A43,'All Running Order'!$A$4:$CN$60,Y$100,FALSE),)</f>
        <v>0</v>
      </c>
      <c r="Z43" s="12">
        <f>IFERROR(VLOOKUP($A43,'All Running Order'!$A$4:$CN$60,Z$100,FALSE),)</f>
        <v>0</v>
      </c>
      <c r="AA43" s="12">
        <f>IFERROR(VLOOKUP($A43,'All Running Order'!$A$4:$CN$60,AA$100,FALSE),)</f>
        <v>0</v>
      </c>
      <c r="AB43" s="12">
        <f>IFERROR(VLOOKUP($A43,'All Running Order'!$A$4:$CN$60,AB$100,FALSE),)</f>
        <v>0</v>
      </c>
      <c r="AC43" s="12">
        <f>IFERROR(VLOOKUP($A43,'All Running Order'!$A$4:$CN$60,AC$100,FALSE),)</f>
        <v>0</v>
      </c>
      <c r="AD43" s="12">
        <f>IFERROR(VLOOKUP($A43,'All Running Order'!$A$4:$CN$60,AD$100,FALSE),)</f>
        <v>0</v>
      </c>
      <c r="AE43" s="12">
        <f>IFERROR(VLOOKUP($A43,'All Running Order'!$A$4:$CN$60,AE$100,FALSE),)</f>
        <v>0</v>
      </c>
      <c r="AF43" s="12">
        <f>IFERROR(VLOOKUP($A43,'All Running Order'!$A$4:$CN$60,AF$100,FALSE),)</f>
        <v>0</v>
      </c>
      <c r="AG43" s="12">
        <f>IFERROR(VLOOKUP($A43,'All Running Order'!$A$4:$CN$60,AG$100,FALSE),)</f>
        <v>0</v>
      </c>
      <c r="AH43" s="12">
        <f>IFERROR(VLOOKUP($A43,'All Running Order'!$A$4:$CN$60,AH$100,FALSE),)</f>
        <v>0</v>
      </c>
      <c r="AI43" s="12">
        <f>IFERROR(VLOOKUP($A43,'All Running Order'!$A$4:$CN$60,AI$100,FALSE),)</f>
        <v>0</v>
      </c>
      <c r="AJ43" s="12">
        <f>IFERROR(VLOOKUP($A43,'All Running Order'!$A$4:$CN$60,AJ$100,FALSE),)</f>
        <v>0</v>
      </c>
      <c r="AK43" s="12">
        <f>IFERROR(VLOOKUP($A43,'All Running Order'!$A$4:$CN$60,AK$100,FALSE),)</f>
        <v>0</v>
      </c>
      <c r="AL43" s="12">
        <f>IFERROR(VLOOKUP($A43,'All Running Order'!$A$4:$CN$60,AL$100,FALSE),)</f>
        <v>0</v>
      </c>
      <c r="AM43" s="12">
        <f>IFERROR(VLOOKUP($A43,'All Running Order'!$A$4:$CN$60,AM$100,FALSE),)</f>
        <v>0</v>
      </c>
      <c r="AN43" s="12">
        <f>IFERROR(VLOOKUP($A43,'All Running Order'!$A$4:$CN$60,AN$100,FALSE),)</f>
        <v>0</v>
      </c>
      <c r="AO43" s="12">
        <f>IFERROR(VLOOKUP($A43,'All Running Order'!$A$4:$CN$60,AO$100,FALSE),)</f>
        <v>0</v>
      </c>
      <c r="AP43" s="12">
        <f>IFERROR(VLOOKUP($A43,'All Running Order'!$A$4:$CN$60,AP$100,FALSE),)</f>
        <v>0</v>
      </c>
      <c r="AQ43" s="12">
        <f>IFERROR(VLOOKUP($A43,'All Running Order'!$A$4:$CN$60,AQ$100,FALSE),)</f>
        <v>0</v>
      </c>
      <c r="AR43" s="12">
        <f>IFERROR(VLOOKUP($A43,'All Running Order'!$A$4:$CN$60,AR$100,FALSE),)</f>
        <v>0</v>
      </c>
      <c r="AS43" s="12">
        <f>IFERROR(VLOOKUP($A43,'All Running Order'!$A$4:$CN$60,AS$100,FALSE),)</f>
        <v>0</v>
      </c>
      <c r="AT43" s="12">
        <f>IFERROR(VLOOKUP($A43,'All Running Order'!$A$4:$CN$60,AT$100,FALSE),)</f>
        <v>0</v>
      </c>
      <c r="AU43" s="12">
        <f>IFERROR(VLOOKUP($A43,'All Running Order'!$A$4:$CN$60,AU$100,FALSE),)</f>
        <v>0</v>
      </c>
      <c r="AV43" s="12">
        <f>IFERROR(VLOOKUP($A43,'All Running Order'!$A$4:$CN$60,AV$100,FALSE),)</f>
        <v>0</v>
      </c>
      <c r="AW43" s="12">
        <f>IFERROR(VLOOKUP($A43,'All Running Order'!$A$4:$CN$60,AW$100,FALSE),)</f>
        <v>0</v>
      </c>
      <c r="AX43" s="12">
        <f>IFERROR(VLOOKUP($A43,'All Running Order'!$A$4:$CN$60,AX$100,FALSE),)</f>
        <v>0</v>
      </c>
      <c r="AY43" s="12">
        <f>IFERROR(VLOOKUP($A43,'All Running Order'!$A$4:$CN$60,AY$100,FALSE),)</f>
        <v>0</v>
      </c>
      <c r="AZ43" s="12">
        <f>IFERROR(VLOOKUP($A43,'All Running Order'!$A$4:$CN$60,AZ$100,FALSE),)</f>
        <v>0</v>
      </c>
      <c r="BA43" s="12">
        <f>IFERROR(VLOOKUP($A43,'All Running Order'!$A$4:$CN$60,BA$100,FALSE),)</f>
        <v>0</v>
      </c>
      <c r="BB43" s="12">
        <f>IFERROR(VLOOKUP($A43,'All Running Order'!$A$4:$CN$60,BB$100,FALSE),)</f>
        <v>0</v>
      </c>
      <c r="BC43" s="12">
        <f>IFERROR(VLOOKUP($A43,'All Running Order'!$A$4:$CN$60,BC$100,FALSE),)</f>
        <v>0</v>
      </c>
      <c r="BD43" s="12">
        <f>IFERROR(VLOOKUP($A43,'All Running Order'!$A$4:$CN$60,BD$100,FALSE),)</f>
        <v>0</v>
      </c>
      <c r="BE43" s="12">
        <f>IFERROR(VLOOKUP($A43,'All Running Order'!$A$4:$CN$60,BE$100,FALSE),)</f>
        <v>0</v>
      </c>
      <c r="BF43" s="12">
        <f>IFERROR(VLOOKUP($A43,'All Running Order'!$A$4:$CN$60,BF$100,FALSE),)</f>
        <v>0</v>
      </c>
      <c r="BG43" s="12">
        <f>IFERROR(VLOOKUP($A43,'All Running Order'!$A$4:$CN$60,BG$100,FALSE),)</f>
        <v>0</v>
      </c>
      <c r="BH43" s="12">
        <f>IFERROR(VLOOKUP($A43,'All Running Order'!$A$4:$CN$60,BH$100,FALSE),)</f>
        <v>0</v>
      </c>
      <c r="BI43" s="12">
        <f>IFERROR(VLOOKUP($A43,'All Running Order'!$A$4:$CN$60,BI$100,FALSE),)</f>
        <v>0</v>
      </c>
      <c r="BJ43" s="12">
        <f>IFERROR(VLOOKUP($A43,'All Running Order'!$A$4:$CN$60,BJ$100,FALSE),)</f>
        <v>0</v>
      </c>
      <c r="BK43" s="12">
        <f>IFERROR(VLOOKUP($A43,'All Running Order'!$A$4:$CN$60,BK$100,FALSE),)</f>
        <v>0</v>
      </c>
      <c r="BL43" s="12">
        <f>IFERROR(VLOOKUP($A43,'All Running Order'!$A$4:$CN$60,BL$100,FALSE),)</f>
        <v>0</v>
      </c>
      <c r="BM43" s="12">
        <f>IFERROR(VLOOKUP($A43,'All Running Order'!$A$4:$CN$60,BM$100,FALSE),)</f>
        <v>0</v>
      </c>
      <c r="BN43" s="12">
        <f>IFERROR(VLOOKUP($A43,'All Running Order'!$A$4:$CN$60,BN$100,FALSE),)</f>
        <v>0</v>
      </c>
      <c r="BO43" s="12">
        <f>IFERROR(VLOOKUP($A43,'All Running Order'!$A$4:$CN$60,BO$100,FALSE),)</f>
        <v>0</v>
      </c>
      <c r="BP43" s="12">
        <f>IFERROR(VLOOKUP($A43,'All Running Order'!$A$4:$CN$60,BP$100,FALSE),)</f>
        <v>0</v>
      </c>
      <c r="BQ43" s="12">
        <f>IFERROR(VLOOKUP($A43,'All Running Order'!$A$4:$CN$60,BQ$100,FALSE),)</f>
        <v>0</v>
      </c>
      <c r="BR43" s="12">
        <f>IFERROR(VLOOKUP($A43,'All Running Order'!$A$4:$CN$60,BR$100,FALSE),)</f>
        <v>0</v>
      </c>
      <c r="BS43" s="12">
        <f>IFERROR(VLOOKUP($A43,'All Running Order'!$A$4:$CN$60,BS$100,FALSE),)</f>
        <v>0</v>
      </c>
      <c r="BT43" s="12">
        <f>IFERROR(VLOOKUP($A43,'All Running Order'!$A$4:$CN$60,BT$100,FALSE),)</f>
        <v>0</v>
      </c>
      <c r="BU43" s="12">
        <f>IFERROR(VLOOKUP($A43,'All Running Order'!$A$4:$CN$60,BU$100,FALSE),)</f>
        <v>0</v>
      </c>
      <c r="BV43" s="12">
        <f>IFERROR(VLOOKUP($A43,'All Running Order'!$A$4:$CN$60,BV$100,FALSE),)</f>
        <v>0</v>
      </c>
      <c r="BW43" s="12">
        <f>IFERROR(VLOOKUP($A43,'All Running Order'!$A$4:$CN$60,BW$100,FALSE),)</f>
        <v>0</v>
      </c>
      <c r="BX43" s="12">
        <f>IFERROR(VLOOKUP($A43,'All Running Order'!$A$4:$CN$60,BX$100,FALSE),)</f>
        <v>0</v>
      </c>
      <c r="BY43" s="12">
        <f>IFERROR(VLOOKUP($A43,'All Running Order'!$A$4:$CN$60,BY$100,FALSE),)</f>
        <v>0</v>
      </c>
      <c r="BZ43" s="12">
        <f>IFERROR(VLOOKUP($A43,'All Running Order'!$A$4:$CN$60,BZ$100,FALSE),)</f>
        <v>0</v>
      </c>
      <c r="CA43" s="12">
        <f>IFERROR(VLOOKUP($A43,'All Running Order'!$A$4:$CN$60,CA$100,FALSE),)</f>
        <v>0</v>
      </c>
      <c r="CB43" s="12">
        <f>IFERROR(VLOOKUP($A43,'All Running Order'!$A$4:$CN$60,CB$100,FALSE),)</f>
        <v>0</v>
      </c>
      <c r="CC43" s="12">
        <f>IFERROR(VLOOKUP($A43,'All Running Order'!$A$4:$CN$60,CC$100,FALSE),)</f>
        <v>0</v>
      </c>
      <c r="CD43" s="12">
        <f>IFERROR(VLOOKUP($A43,'All Running Order'!$A$4:$CN$60,CD$100,FALSE),)</f>
        <v>0</v>
      </c>
      <c r="CE43" s="12">
        <f>IFERROR(VLOOKUP($A43,'All Running Order'!$A$4:$CN$60,CE$100,FALSE),)</f>
        <v>0</v>
      </c>
      <c r="CF43" s="12">
        <f>IFERROR(VLOOKUP($A43,'All Running Order'!$A$4:$CN$60,CF$100,FALSE),)</f>
        <v>0</v>
      </c>
      <c r="CG43" s="12">
        <f>IFERROR(VLOOKUP($A43,'All Running Order'!$A$4:$CN$60,CG$100,FALSE),)</f>
        <v>0</v>
      </c>
      <c r="CH43" s="12">
        <f>IFERROR(VLOOKUP($A43,'All Running Order'!$A$4:$CN$60,CH$100,FALSE),)</f>
        <v>0</v>
      </c>
      <c r="CI43" s="12">
        <f>IFERROR(VLOOKUP($A43,'All Running Order'!$A$4:$CN$60,CI$100,FALSE),)</f>
        <v>0</v>
      </c>
      <c r="CJ43" s="12">
        <f>IFERROR(VLOOKUP($A43,'All Running Order'!$A$4:$CN$60,CJ$100,FALSE),)</f>
        <v>0</v>
      </c>
      <c r="CK43" s="12">
        <f>IFERROR(VLOOKUP($A43,'All Running Order'!$A$4:$CN$60,CK$100,FALSE),)</f>
        <v>0</v>
      </c>
      <c r="CL43" s="12">
        <f>IFERROR(VLOOKUP($A43,'All Running Order'!$A$4:$CN$60,CL$100,FALSE),)</f>
        <v>0</v>
      </c>
      <c r="CM43" s="12">
        <f>IFERROR(VLOOKUP($A43,'All Running Order'!$A$4:$CN$60,CM$100,FALSE),)</f>
        <v>0</v>
      </c>
      <c r="CN43" s="12">
        <f>IFERROR(VLOOKUP($A43,'All Running Order'!$A$4:$CN$60,CN$100,FALSE),)</f>
        <v>0</v>
      </c>
    </row>
    <row r="44" spans="1:92" x14ac:dyDescent="0.2">
      <c r="A44" s="3">
        <v>41</v>
      </c>
      <c r="B44" s="12">
        <f>IFERROR(VLOOKUP($A44,'All Running Order'!$A$4:$CN$60,B$100,FALSE),)</f>
        <v>0</v>
      </c>
      <c r="C44" s="21">
        <f>IFERROR(VLOOKUP($A44,'All Running Order'!$A$4:$CN$60,C$100,FALSE),)</f>
        <v>0</v>
      </c>
      <c r="D44" s="21">
        <f>IFERROR(VLOOKUP($A44,'All Running Order'!$A$4:$CN$60,D$100,FALSE),)</f>
        <v>0</v>
      </c>
      <c r="E44" s="21">
        <f>IFERROR(VLOOKUP($A44,'All Running Order'!$A$4:$CN$60,E$100,FALSE),)</f>
        <v>0</v>
      </c>
      <c r="F44" s="12">
        <f>IFERROR(VLOOKUP($A44,'All Running Order'!$A$4:$CN$60,F$100,FALSE),)</f>
        <v>0</v>
      </c>
      <c r="G44" s="12">
        <f>IFERROR(VLOOKUP($A44,'All Running Order'!$A$4:$CN$60,G$100,FALSE),)</f>
        <v>0</v>
      </c>
      <c r="H44" s="12">
        <f>IFERROR(VLOOKUP($A44,'All Running Order'!$A$4:$CN$60,H$100,FALSE),)</f>
        <v>0</v>
      </c>
      <c r="I44" s="12">
        <f>IFERROR(VLOOKUP($A44,'All Running Order'!$A$4:$CN$60,I$100,FALSE),)</f>
        <v>0</v>
      </c>
      <c r="J44" s="12">
        <f>IFERROR(VLOOKUP($A44,'All Running Order'!$A$4:$CN$60,J$100,FALSE),)</f>
        <v>0</v>
      </c>
      <c r="K44" s="12">
        <f>IFERROR(VLOOKUP($A44,'All Running Order'!$A$4:$CN$60,K$100,FALSE),)</f>
        <v>0</v>
      </c>
      <c r="L44" s="12">
        <f>IFERROR(VLOOKUP($A44,'All Running Order'!$A$4:$CN$60,L$100,FALSE),)</f>
        <v>0</v>
      </c>
      <c r="M44" s="12">
        <f>IFERROR(VLOOKUP($A44,'All Running Order'!$A$4:$CN$60,M$100,FALSE),)</f>
        <v>0</v>
      </c>
      <c r="N44" s="12">
        <f>IFERROR(VLOOKUP($A44,'All Running Order'!$A$4:$CN$60,N$100,FALSE),)</f>
        <v>0</v>
      </c>
      <c r="O44" s="12">
        <f>IFERROR(VLOOKUP($A44,'All Running Order'!$A$4:$CN$60,O$100,FALSE),)</f>
        <v>0</v>
      </c>
      <c r="P44" s="12">
        <f>IFERROR(VLOOKUP($A44,'All Running Order'!$A$4:$CN$60,P$100,FALSE),)</f>
        <v>0</v>
      </c>
      <c r="Q44" s="12">
        <f>IFERROR(VLOOKUP($A44,'All Running Order'!$A$4:$CN$60,Q$100,FALSE),)</f>
        <v>0</v>
      </c>
      <c r="R44" s="12">
        <f>IFERROR(VLOOKUP($A44,'All Running Order'!$A$4:$CN$60,R$100,FALSE),)</f>
        <v>0</v>
      </c>
      <c r="S44" s="12">
        <f>IFERROR(VLOOKUP($A44,'All Running Order'!$A$4:$CN$60,S$100,FALSE),)</f>
        <v>0</v>
      </c>
      <c r="T44" s="12">
        <f>IFERROR(VLOOKUP($A44,'All Running Order'!$A$4:$CN$60,T$100,FALSE),)</f>
        <v>0</v>
      </c>
      <c r="U44" s="12">
        <f>IFERROR(VLOOKUP($A44,'All Running Order'!$A$4:$CN$60,U$100,FALSE),)</f>
        <v>0</v>
      </c>
      <c r="V44" s="12">
        <f>IFERROR(VLOOKUP($A44,'All Running Order'!$A$4:$CN$60,V$100,FALSE),)</f>
        <v>0</v>
      </c>
      <c r="W44" s="12">
        <f>IFERROR(VLOOKUP($A44,'All Running Order'!$A$4:$CN$60,W$100,FALSE),)</f>
        <v>0</v>
      </c>
      <c r="X44" s="12">
        <f>IFERROR(VLOOKUP($A44,'All Running Order'!$A$4:$CN$60,X$100,FALSE),)</f>
        <v>0</v>
      </c>
      <c r="Y44" s="12">
        <f>IFERROR(VLOOKUP($A44,'All Running Order'!$A$4:$CN$60,Y$100,FALSE),)</f>
        <v>0</v>
      </c>
      <c r="Z44" s="12">
        <f>IFERROR(VLOOKUP($A44,'All Running Order'!$A$4:$CN$60,Z$100,FALSE),)</f>
        <v>0</v>
      </c>
      <c r="AA44" s="12">
        <f>IFERROR(VLOOKUP($A44,'All Running Order'!$A$4:$CN$60,AA$100,FALSE),)</f>
        <v>0</v>
      </c>
      <c r="AB44" s="12">
        <f>IFERROR(VLOOKUP($A44,'All Running Order'!$A$4:$CN$60,AB$100,FALSE),)</f>
        <v>0</v>
      </c>
      <c r="AC44" s="12">
        <f>IFERROR(VLOOKUP($A44,'All Running Order'!$A$4:$CN$60,AC$100,FALSE),)</f>
        <v>0</v>
      </c>
      <c r="AD44" s="12">
        <f>IFERROR(VLOOKUP($A44,'All Running Order'!$A$4:$CN$60,AD$100,FALSE),)</f>
        <v>0</v>
      </c>
      <c r="AE44" s="12">
        <f>IFERROR(VLOOKUP($A44,'All Running Order'!$A$4:$CN$60,AE$100,FALSE),)</f>
        <v>0</v>
      </c>
      <c r="AF44" s="12">
        <f>IFERROR(VLOOKUP($A44,'All Running Order'!$A$4:$CN$60,AF$100,FALSE),)</f>
        <v>0</v>
      </c>
      <c r="AG44" s="12">
        <f>IFERROR(VLOOKUP($A44,'All Running Order'!$A$4:$CN$60,AG$100,FALSE),)</f>
        <v>0</v>
      </c>
      <c r="AH44" s="12">
        <f>IFERROR(VLOOKUP($A44,'All Running Order'!$A$4:$CN$60,AH$100,FALSE),)</f>
        <v>0</v>
      </c>
      <c r="AI44" s="12">
        <f>IFERROR(VLOOKUP($A44,'All Running Order'!$A$4:$CN$60,AI$100,FALSE),)</f>
        <v>0</v>
      </c>
      <c r="AJ44" s="12">
        <f>IFERROR(VLOOKUP($A44,'All Running Order'!$A$4:$CN$60,AJ$100,FALSE),)</f>
        <v>0</v>
      </c>
      <c r="AK44" s="12">
        <f>IFERROR(VLOOKUP($A44,'All Running Order'!$A$4:$CN$60,AK$100,FALSE),)</f>
        <v>0</v>
      </c>
      <c r="AL44" s="12">
        <f>IFERROR(VLOOKUP($A44,'All Running Order'!$A$4:$CN$60,AL$100,FALSE),)</f>
        <v>0</v>
      </c>
      <c r="AM44" s="12">
        <f>IFERROR(VLOOKUP($A44,'All Running Order'!$A$4:$CN$60,AM$100,FALSE),)</f>
        <v>0</v>
      </c>
      <c r="AN44" s="12">
        <f>IFERROR(VLOOKUP($A44,'All Running Order'!$A$4:$CN$60,AN$100,FALSE),)</f>
        <v>0</v>
      </c>
      <c r="AO44" s="12">
        <f>IFERROR(VLOOKUP($A44,'All Running Order'!$A$4:$CN$60,AO$100,FALSE),)</f>
        <v>0</v>
      </c>
      <c r="AP44" s="12">
        <f>IFERROR(VLOOKUP($A44,'All Running Order'!$A$4:$CN$60,AP$100,FALSE),)</f>
        <v>0</v>
      </c>
      <c r="AQ44" s="12">
        <f>IFERROR(VLOOKUP($A44,'All Running Order'!$A$4:$CN$60,AQ$100,FALSE),)</f>
        <v>0</v>
      </c>
      <c r="AR44" s="12">
        <f>IFERROR(VLOOKUP($A44,'All Running Order'!$A$4:$CN$60,AR$100,FALSE),)</f>
        <v>0</v>
      </c>
      <c r="AS44" s="12">
        <f>IFERROR(VLOOKUP($A44,'All Running Order'!$A$4:$CN$60,AS$100,FALSE),)</f>
        <v>0</v>
      </c>
      <c r="AT44" s="12">
        <f>IFERROR(VLOOKUP($A44,'All Running Order'!$A$4:$CN$60,AT$100,FALSE),)</f>
        <v>0</v>
      </c>
      <c r="AU44" s="12">
        <f>IFERROR(VLOOKUP($A44,'All Running Order'!$A$4:$CN$60,AU$100,FALSE),)</f>
        <v>0</v>
      </c>
      <c r="AV44" s="12">
        <f>IFERROR(VLOOKUP($A44,'All Running Order'!$A$4:$CN$60,AV$100,FALSE),)</f>
        <v>0</v>
      </c>
      <c r="AW44" s="12">
        <f>IFERROR(VLOOKUP($A44,'All Running Order'!$A$4:$CN$60,AW$100,FALSE),)</f>
        <v>0</v>
      </c>
      <c r="AX44" s="12">
        <f>IFERROR(VLOOKUP($A44,'All Running Order'!$A$4:$CN$60,AX$100,FALSE),)</f>
        <v>0</v>
      </c>
      <c r="AY44" s="12">
        <f>IFERROR(VLOOKUP($A44,'All Running Order'!$A$4:$CN$60,AY$100,FALSE),)</f>
        <v>0</v>
      </c>
      <c r="AZ44" s="12">
        <f>IFERROR(VLOOKUP($A44,'All Running Order'!$A$4:$CN$60,AZ$100,FALSE),)</f>
        <v>0</v>
      </c>
      <c r="BA44" s="12">
        <f>IFERROR(VLOOKUP($A44,'All Running Order'!$A$4:$CN$60,BA$100,FALSE),)</f>
        <v>0</v>
      </c>
      <c r="BB44" s="12">
        <f>IFERROR(VLOOKUP($A44,'All Running Order'!$A$4:$CN$60,BB$100,FALSE),)</f>
        <v>0</v>
      </c>
      <c r="BC44" s="12">
        <f>IFERROR(VLOOKUP($A44,'All Running Order'!$A$4:$CN$60,BC$100,FALSE),)</f>
        <v>0</v>
      </c>
      <c r="BD44" s="12">
        <f>IFERROR(VLOOKUP($A44,'All Running Order'!$A$4:$CN$60,BD$100,FALSE),)</f>
        <v>0</v>
      </c>
      <c r="BE44" s="12">
        <f>IFERROR(VLOOKUP($A44,'All Running Order'!$A$4:$CN$60,BE$100,FALSE),)</f>
        <v>0</v>
      </c>
      <c r="BF44" s="12">
        <f>IFERROR(VLOOKUP($A44,'All Running Order'!$A$4:$CN$60,BF$100,FALSE),)</f>
        <v>0</v>
      </c>
      <c r="BG44" s="12">
        <f>IFERROR(VLOOKUP($A44,'All Running Order'!$A$4:$CN$60,BG$100,FALSE),)</f>
        <v>0</v>
      </c>
      <c r="BH44" s="12">
        <f>IFERROR(VLOOKUP($A44,'All Running Order'!$A$4:$CN$60,BH$100,FALSE),)</f>
        <v>0</v>
      </c>
      <c r="BI44" s="12">
        <f>IFERROR(VLOOKUP($A44,'All Running Order'!$A$4:$CN$60,BI$100,FALSE),)</f>
        <v>0</v>
      </c>
      <c r="BJ44" s="12">
        <f>IFERROR(VLOOKUP($A44,'All Running Order'!$A$4:$CN$60,BJ$100,FALSE),)</f>
        <v>0</v>
      </c>
      <c r="BK44" s="12">
        <f>IFERROR(VLOOKUP($A44,'All Running Order'!$A$4:$CN$60,BK$100,FALSE),)</f>
        <v>0</v>
      </c>
      <c r="BL44" s="12">
        <f>IFERROR(VLOOKUP($A44,'All Running Order'!$A$4:$CN$60,BL$100,FALSE),)</f>
        <v>0</v>
      </c>
      <c r="BM44" s="12">
        <f>IFERROR(VLOOKUP($A44,'All Running Order'!$A$4:$CN$60,BM$100,FALSE),)</f>
        <v>0</v>
      </c>
      <c r="BN44" s="12">
        <f>IFERROR(VLOOKUP($A44,'All Running Order'!$A$4:$CN$60,BN$100,FALSE),)</f>
        <v>0</v>
      </c>
      <c r="BO44" s="12">
        <f>IFERROR(VLOOKUP($A44,'All Running Order'!$A$4:$CN$60,BO$100,FALSE),)</f>
        <v>0</v>
      </c>
      <c r="BP44" s="12">
        <f>IFERROR(VLOOKUP($A44,'All Running Order'!$A$4:$CN$60,BP$100,FALSE),)</f>
        <v>0</v>
      </c>
      <c r="BQ44" s="12">
        <f>IFERROR(VLOOKUP($A44,'All Running Order'!$A$4:$CN$60,BQ$100,FALSE),)</f>
        <v>0</v>
      </c>
      <c r="BR44" s="12">
        <f>IFERROR(VLOOKUP($A44,'All Running Order'!$A$4:$CN$60,BR$100,FALSE),)</f>
        <v>0</v>
      </c>
      <c r="BS44" s="12">
        <f>IFERROR(VLOOKUP($A44,'All Running Order'!$A$4:$CN$60,BS$100,FALSE),)</f>
        <v>0</v>
      </c>
      <c r="BT44" s="12">
        <f>IFERROR(VLOOKUP($A44,'All Running Order'!$A$4:$CN$60,BT$100,FALSE),)</f>
        <v>0</v>
      </c>
      <c r="BU44" s="12">
        <f>IFERROR(VLOOKUP($A44,'All Running Order'!$A$4:$CN$60,BU$100,FALSE),)</f>
        <v>0</v>
      </c>
      <c r="BV44" s="12">
        <f>IFERROR(VLOOKUP($A44,'All Running Order'!$A$4:$CN$60,BV$100,FALSE),)</f>
        <v>0</v>
      </c>
      <c r="BW44" s="12">
        <f>IFERROR(VLOOKUP($A44,'All Running Order'!$A$4:$CN$60,BW$100,FALSE),)</f>
        <v>0</v>
      </c>
      <c r="BX44" s="12">
        <f>IFERROR(VLOOKUP($A44,'All Running Order'!$A$4:$CN$60,BX$100,FALSE),)</f>
        <v>0</v>
      </c>
      <c r="BY44" s="12">
        <f>IFERROR(VLOOKUP($A44,'All Running Order'!$A$4:$CN$60,BY$100,FALSE),)</f>
        <v>0</v>
      </c>
      <c r="BZ44" s="12">
        <f>IFERROR(VLOOKUP($A44,'All Running Order'!$A$4:$CN$60,BZ$100,FALSE),)</f>
        <v>0</v>
      </c>
      <c r="CA44" s="12">
        <f>IFERROR(VLOOKUP($A44,'All Running Order'!$A$4:$CN$60,CA$100,FALSE),)</f>
        <v>0</v>
      </c>
      <c r="CB44" s="12">
        <f>IFERROR(VLOOKUP($A44,'All Running Order'!$A$4:$CN$60,CB$100,FALSE),)</f>
        <v>0</v>
      </c>
      <c r="CC44" s="12">
        <f>IFERROR(VLOOKUP($A44,'All Running Order'!$A$4:$CN$60,CC$100,FALSE),)</f>
        <v>0</v>
      </c>
      <c r="CD44" s="12">
        <f>IFERROR(VLOOKUP($A44,'All Running Order'!$A$4:$CN$60,CD$100,FALSE),)</f>
        <v>0</v>
      </c>
      <c r="CE44" s="12">
        <f>IFERROR(VLOOKUP($A44,'All Running Order'!$A$4:$CN$60,CE$100,FALSE),)</f>
        <v>0</v>
      </c>
      <c r="CF44" s="12">
        <f>IFERROR(VLOOKUP($A44,'All Running Order'!$A$4:$CN$60,CF$100,FALSE),)</f>
        <v>0</v>
      </c>
      <c r="CG44" s="12">
        <f>IFERROR(VLOOKUP($A44,'All Running Order'!$A$4:$CN$60,CG$100,FALSE),)</f>
        <v>0</v>
      </c>
      <c r="CH44" s="12">
        <f>IFERROR(VLOOKUP($A44,'All Running Order'!$A$4:$CN$60,CH$100,FALSE),)</f>
        <v>0</v>
      </c>
      <c r="CI44" s="12">
        <f>IFERROR(VLOOKUP($A44,'All Running Order'!$A$4:$CN$60,CI$100,FALSE),)</f>
        <v>0</v>
      </c>
      <c r="CJ44" s="12">
        <f>IFERROR(VLOOKUP($A44,'All Running Order'!$A$4:$CN$60,CJ$100,FALSE),)</f>
        <v>0</v>
      </c>
      <c r="CK44" s="12">
        <f>IFERROR(VLOOKUP($A44,'All Running Order'!$A$4:$CN$60,CK$100,FALSE),)</f>
        <v>0</v>
      </c>
      <c r="CL44" s="12">
        <f>IFERROR(VLOOKUP($A44,'All Running Order'!$A$4:$CN$60,CL$100,FALSE),)</f>
        <v>0</v>
      </c>
      <c r="CM44" s="12">
        <f>IFERROR(VLOOKUP($A44,'All Running Order'!$A$4:$CN$60,CM$100,FALSE),)</f>
        <v>0</v>
      </c>
      <c r="CN44" s="12">
        <f>IFERROR(VLOOKUP($A44,'All Running Order'!$A$4:$CN$60,CN$100,FALSE),)</f>
        <v>0</v>
      </c>
    </row>
    <row r="45" spans="1:92" x14ac:dyDescent="0.2">
      <c r="A45" s="3">
        <v>42</v>
      </c>
      <c r="B45" s="12">
        <f>IFERROR(VLOOKUP($A45,'All Running Order'!$A$4:$CN$60,B$100,FALSE),)</f>
        <v>0</v>
      </c>
      <c r="C45" s="21">
        <f>IFERROR(VLOOKUP($A45,'All Running Order'!$A$4:$CN$60,C$100,FALSE),)</f>
        <v>0</v>
      </c>
      <c r="D45" s="21">
        <f>IFERROR(VLOOKUP($A45,'All Running Order'!$A$4:$CN$60,D$100,FALSE),)</f>
        <v>0</v>
      </c>
      <c r="E45" s="21">
        <f>IFERROR(VLOOKUP($A45,'All Running Order'!$A$4:$CN$60,E$100,FALSE),)</f>
        <v>0</v>
      </c>
      <c r="F45" s="12">
        <f>IFERROR(VLOOKUP($A45,'All Running Order'!$A$4:$CN$60,F$100,FALSE),)</f>
        <v>0</v>
      </c>
      <c r="G45" s="12">
        <f>IFERROR(VLOOKUP($A45,'All Running Order'!$A$4:$CN$60,G$100,FALSE),)</f>
        <v>0</v>
      </c>
      <c r="H45" s="12">
        <f>IFERROR(VLOOKUP($A45,'All Running Order'!$A$4:$CN$60,H$100,FALSE),)</f>
        <v>0</v>
      </c>
      <c r="I45" s="12">
        <f>IFERROR(VLOOKUP($A45,'All Running Order'!$A$4:$CN$60,I$100,FALSE),)</f>
        <v>0</v>
      </c>
      <c r="J45" s="12">
        <f>IFERROR(VLOOKUP($A45,'All Running Order'!$A$4:$CN$60,J$100,FALSE),)</f>
        <v>0</v>
      </c>
      <c r="K45" s="12">
        <f>IFERROR(VLOOKUP($A45,'All Running Order'!$A$4:$CN$60,K$100,FALSE),)</f>
        <v>0</v>
      </c>
      <c r="L45" s="12">
        <f>IFERROR(VLOOKUP($A45,'All Running Order'!$A$4:$CN$60,L$100,FALSE),)</f>
        <v>0</v>
      </c>
      <c r="M45" s="12">
        <f>IFERROR(VLOOKUP($A45,'All Running Order'!$A$4:$CN$60,M$100,FALSE),)</f>
        <v>0</v>
      </c>
      <c r="N45" s="12">
        <f>IFERROR(VLOOKUP($A45,'All Running Order'!$A$4:$CN$60,N$100,FALSE),)</f>
        <v>0</v>
      </c>
      <c r="O45" s="12">
        <f>IFERROR(VLOOKUP($A45,'All Running Order'!$A$4:$CN$60,O$100,FALSE),)</f>
        <v>0</v>
      </c>
      <c r="P45" s="12">
        <f>IFERROR(VLOOKUP($A45,'All Running Order'!$A$4:$CN$60,P$100,FALSE),)</f>
        <v>0</v>
      </c>
      <c r="Q45" s="12">
        <f>IFERROR(VLOOKUP($A45,'All Running Order'!$A$4:$CN$60,Q$100,FALSE),)</f>
        <v>0</v>
      </c>
      <c r="R45" s="12">
        <f>IFERROR(VLOOKUP($A45,'All Running Order'!$A$4:$CN$60,R$100,FALSE),)</f>
        <v>0</v>
      </c>
      <c r="S45" s="12">
        <f>IFERROR(VLOOKUP($A45,'All Running Order'!$A$4:$CN$60,S$100,FALSE),)</f>
        <v>0</v>
      </c>
      <c r="T45" s="12">
        <f>IFERROR(VLOOKUP($A45,'All Running Order'!$A$4:$CN$60,T$100,FALSE),)</f>
        <v>0</v>
      </c>
      <c r="U45" s="12">
        <f>IFERROR(VLOOKUP($A45,'All Running Order'!$A$4:$CN$60,U$100,FALSE),)</f>
        <v>0</v>
      </c>
      <c r="V45" s="12">
        <f>IFERROR(VLOOKUP($A45,'All Running Order'!$A$4:$CN$60,V$100,FALSE),)</f>
        <v>0</v>
      </c>
      <c r="W45" s="12">
        <f>IFERROR(VLOOKUP($A45,'All Running Order'!$A$4:$CN$60,W$100,FALSE),)</f>
        <v>0</v>
      </c>
      <c r="X45" s="12">
        <f>IFERROR(VLOOKUP($A45,'All Running Order'!$A$4:$CN$60,X$100,FALSE),)</f>
        <v>0</v>
      </c>
      <c r="Y45" s="12">
        <f>IFERROR(VLOOKUP($A45,'All Running Order'!$A$4:$CN$60,Y$100,FALSE),)</f>
        <v>0</v>
      </c>
      <c r="Z45" s="12">
        <f>IFERROR(VLOOKUP($A45,'All Running Order'!$A$4:$CN$60,Z$100,FALSE),)</f>
        <v>0</v>
      </c>
      <c r="AA45" s="12">
        <f>IFERROR(VLOOKUP($A45,'All Running Order'!$A$4:$CN$60,AA$100,FALSE),)</f>
        <v>0</v>
      </c>
      <c r="AB45" s="12">
        <f>IFERROR(VLOOKUP($A45,'All Running Order'!$A$4:$CN$60,AB$100,FALSE),)</f>
        <v>0</v>
      </c>
      <c r="AC45" s="12">
        <f>IFERROR(VLOOKUP($A45,'All Running Order'!$A$4:$CN$60,AC$100,FALSE),)</f>
        <v>0</v>
      </c>
      <c r="AD45" s="12">
        <f>IFERROR(VLOOKUP($A45,'All Running Order'!$A$4:$CN$60,AD$100,FALSE),)</f>
        <v>0</v>
      </c>
      <c r="AE45" s="12">
        <f>IFERROR(VLOOKUP($A45,'All Running Order'!$A$4:$CN$60,AE$100,FALSE),)</f>
        <v>0</v>
      </c>
      <c r="AF45" s="12">
        <f>IFERROR(VLOOKUP($A45,'All Running Order'!$A$4:$CN$60,AF$100,FALSE),)</f>
        <v>0</v>
      </c>
      <c r="AG45" s="12">
        <f>IFERROR(VLOOKUP($A45,'All Running Order'!$A$4:$CN$60,AG$100,FALSE),)</f>
        <v>0</v>
      </c>
      <c r="AH45" s="12">
        <f>IFERROR(VLOOKUP($A45,'All Running Order'!$A$4:$CN$60,AH$100,FALSE),)</f>
        <v>0</v>
      </c>
      <c r="AI45" s="12">
        <f>IFERROR(VLOOKUP($A45,'All Running Order'!$A$4:$CN$60,AI$100,FALSE),)</f>
        <v>0</v>
      </c>
      <c r="AJ45" s="12">
        <f>IFERROR(VLOOKUP($A45,'All Running Order'!$A$4:$CN$60,AJ$100,FALSE),)</f>
        <v>0</v>
      </c>
      <c r="AK45" s="12">
        <f>IFERROR(VLOOKUP($A45,'All Running Order'!$A$4:$CN$60,AK$100,FALSE),)</f>
        <v>0</v>
      </c>
      <c r="AL45" s="12">
        <f>IFERROR(VLOOKUP($A45,'All Running Order'!$A$4:$CN$60,AL$100,FALSE),)</f>
        <v>0</v>
      </c>
      <c r="AM45" s="12">
        <f>IFERROR(VLOOKUP($A45,'All Running Order'!$A$4:$CN$60,AM$100,FALSE),)</f>
        <v>0</v>
      </c>
      <c r="AN45" s="12">
        <f>IFERROR(VLOOKUP($A45,'All Running Order'!$A$4:$CN$60,AN$100,FALSE),)</f>
        <v>0</v>
      </c>
      <c r="AO45" s="12">
        <f>IFERROR(VLOOKUP($A45,'All Running Order'!$A$4:$CN$60,AO$100,FALSE),)</f>
        <v>0</v>
      </c>
      <c r="AP45" s="12">
        <f>IFERROR(VLOOKUP($A45,'All Running Order'!$A$4:$CN$60,AP$100,FALSE),)</f>
        <v>0</v>
      </c>
      <c r="AQ45" s="12">
        <f>IFERROR(VLOOKUP($A45,'All Running Order'!$A$4:$CN$60,AQ$100,FALSE),)</f>
        <v>0</v>
      </c>
      <c r="AR45" s="12">
        <f>IFERROR(VLOOKUP($A45,'All Running Order'!$A$4:$CN$60,AR$100,FALSE),)</f>
        <v>0</v>
      </c>
      <c r="AS45" s="12">
        <f>IFERROR(VLOOKUP($A45,'All Running Order'!$A$4:$CN$60,AS$100,FALSE),)</f>
        <v>0</v>
      </c>
      <c r="AT45" s="12">
        <f>IFERROR(VLOOKUP($A45,'All Running Order'!$A$4:$CN$60,AT$100,FALSE),)</f>
        <v>0</v>
      </c>
      <c r="AU45" s="12">
        <f>IFERROR(VLOOKUP($A45,'All Running Order'!$A$4:$CN$60,AU$100,FALSE),)</f>
        <v>0</v>
      </c>
      <c r="AV45" s="12">
        <f>IFERROR(VLOOKUP($A45,'All Running Order'!$A$4:$CN$60,AV$100,FALSE),)</f>
        <v>0</v>
      </c>
      <c r="AW45" s="12">
        <f>IFERROR(VLOOKUP($A45,'All Running Order'!$A$4:$CN$60,AW$100,FALSE),)</f>
        <v>0</v>
      </c>
      <c r="AX45" s="12">
        <f>IFERROR(VLOOKUP($A45,'All Running Order'!$A$4:$CN$60,AX$100,FALSE),)</f>
        <v>0</v>
      </c>
      <c r="AY45" s="12">
        <f>IFERROR(VLOOKUP($A45,'All Running Order'!$A$4:$CN$60,AY$100,FALSE),)</f>
        <v>0</v>
      </c>
      <c r="AZ45" s="12">
        <f>IFERROR(VLOOKUP($A45,'All Running Order'!$A$4:$CN$60,AZ$100,FALSE),)</f>
        <v>0</v>
      </c>
      <c r="BA45" s="12">
        <f>IFERROR(VLOOKUP($A45,'All Running Order'!$A$4:$CN$60,BA$100,FALSE),)</f>
        <v>0</v>
      </c>
      <c r="BB45" s="12">
        <f>IFERROR(VLOOKUP($A45,'All Running Order'!$A$4:$CN$60,BB$100,FALSE),)</f>
        <v>0</v>
      </c>
      <c r="BC45" s="12">
        <f>IFERROR(VLOOKUP($A45,'All Running Order'!$A$4:$CN$60,BC$100,FALSE),)</f>
        <v>0</v>
      </c>
      <c r="BD45" s="12">
        <f>IFERROR(VLOOKUP($A45,'All Running Order'!$A$4:$CN$60,BD$100,FALSE),)</f>
        <v>0</v>
      </c>
      <c r="BE45" s="12">
        <f>IFERROR(VLOOKUP($A45,'All Running Order'!$A$4:$CN$60,BE$100,FALSE),)</f>
        <v>0</v>
      </c>
      <c r="BF45" s="12">
        <f>IFERROR(VLOOKUP($A45,'All Running Order'!$A$4:$CN$60,BF$100,FALSE),)</f>
        <v>0</v>
      </c>
      <c r="BG45" s="12">
        <f>IFERROR(VLOOKUP($A45,'All Running Order'!$A$4:$CN$60,BG$100,FALSE),)</f>
        <v>0</v>
      </c>
      <c r="BH45" s="12">
        <f>IFERROR(VLOOKUP($A45,'All Running Order'!$A$4:$CN$60,BH$100,FALSE),)</f>
        <v>0</v>
      </c>
      <c r="BI45" s="12">
        <f>IFERROR(VLOOKUP($A45,'All Running Order'!$A$4:$CN$60,BI$100,FALSE),)</f>
        <v>0</v>
      </c>
      <c r="BJ45" s="12">
        <f>IFERROR(VLOOKUP($A45,'All Running Order'!$A$4:$CN$60,BJ$100,FALSE),)</f>
        <v>0</v>
      </c>
      <c r="BK45" s="12">
        <f>IFERROR(VLOOKUP($A45,'All Running Order'!$A$4:$CN$60,BK$100,FALSE),)</f>
        <v>0</v>
      </c>
      <c r="BL45" s="12">
        <f>IFERROR(VLOOKUP($A45,'All Running Order'!$A$4:$CN$60,BL$100,FALSE),)</f>
        <v>0</v>
      </c>
      <c r="BM45" s="12">
        <f>IFERROR(VLOOKUP($A45,'All Running Order'!$A$4:$CN$60,BM$100,FALSE),)</f>
        <v>0</v>
      </c>
      <c r="BN45" s="12">
        <f>IFERROR(VLOOKUP($A45,'All Running Order'!$A$4:$CN$60,BN$100,FALSE),)</f>
        <v>0</v>
      </c>
      <c r="BO45" s="12">
        <f>IFERROR(VLOOKUP($A45,'All Running Order'!$A$4:$CN$60,BO$100,FALSE),)</f>
        <v>0</v>
      </c>
      <c r="BP45" s="12">
        <f>IFERROR(VLOOKUP($A45,'All Running Order'!$A$4:$CN$60,BP$100,FALSE),)</f>
        <v>0</v>
      </c>
      <c r="BQ45" s="12">
        <f>IFERROR(VLOOKUP($A45,'All Running Order'!$A$4:$CN$60,BQ$100,FALSE),)</f>
        <v>0</v>
      </c>
      <c r="BR45" s="12">
        <f>IFERROR(VLOOKUP($A45,'All Running Order'!$A$4:$CN$60,BR$100,FALSE),)</f>
        <v>0</v>
      </c>
      <c r="BS45" s="12">
        <f>IFERROR(VLOOKUP($A45,'All Running Order'!$A$4:$CN$60,BS$100,FALSE),)</f>
        <v>0</v>
      </c>
      <c r="BT45" s="12">
        <f>IFERROR(VLOOKUP($A45,'All Running Order'!$A$4:$CN$60,BT$100,FALSE),)</f>
        <v>0</v>
      </c>
      <c r="BU45" s="12">
        <f>IFERROR(VLOOKUP($A45,'All Running Order'!$A$4:$CN$60,BU$100,FALSE),)</f>
        <v>0</v>
      </c>
      <c r="BV45" s="12">
        <f>IFERROR(VLOOKUP($A45,'All Running Order'!$A$4:$CN$60,BV$100,FALSE),)</f>
        <v>0</v>
      </c>
      <c r="BW45" s="12">
        <f>IFERROR(VLOOKUP($A45,'All Running Order'!$A$4:$CN$60,BW$100,FALSE),)</f>
        <v>0</v>
      </c>
      <c r="BX45" s="12">
        <f>IFERROR(VLOOKUP($A45,'All Running Order'!$A$4:$CN$60,BX$100,FALSE),)</f>
        <v>0</v>
      </c>
      <c r="BY45" s="12">
        <f>IFERROR(VLOOKUP($A45,'All Running Order'!$A$4:$CN$60,BY$100,FALSE),)</f>
        <v>0</v>
      </c>
      <c r="BZ45" s="12">
        <f>IFERROR(VLOOKUP($A45,'All Running Order'!$A$4:$CN$60,BZ$100,FALSE),)</f>
        <v>0</v>
      </c>
      <c r="CA45" s="12">
        <f>IFERROR(VLOOKUP($A45,'All Running Order'!$A$4:$CN$60,CA$100,FALSE),)</f>
        <v>0</v>
      </c>
      <c r="CB45" s="12">
        <f>IFERROR(VLOOKUP($A45,'All Running Order'!$A$4:$CN$60,CB$100,FALSE),)</f>
        <v>0</v>
      </c>
      <c r="CC45" s="12">
        <f>IFERROR(VLOOKUP($A45,'All Running Order'!$A$4:$CN$60,CC$100,FALSE),)</f>
        <v>0</v>
      </c>
      <c r="CD45" s="12">
        <f>IFERROR(VLOOKUP($A45,'All Running Order'!$A$4:$CN$60,CD$100,FALSE),)</f>
        <v>0</v>
      </c>
      <c r="CE45" s="12">
        <f>IFERROR(VLOOKUP($A45,'All Running Order'!$A$4:$CN$60,CE$100,FALSE),)</f>
        <v>0</v>
      </c>
      <c r="CF45" s="12">
        <f>IFERROR(VLOOKUP($A45,'All Running Order'!$A$4:$CN$60,CF$100,FALSE),)</f>
        <v>0</v>
      </c>
      <c r="CG45" s="12">
        <f>IFERROR(VLOOKUP($A45,'All Running Order'!$A$4:$CN$60,CG$100,FALSE),)</f>
        <v>0</v>
      </c>
      <c r="CH45" s="12">
        <f>IFERROR(VLOOKUP($A45,'All Running Order'!$A$4:$CN$60,CH$100,FALSE),)</f>
        <v>0</v>
      </c>
      <c r="CI45" s="12">
        <f>IFERROR(VLOOKUP($A45,'All Running Order'!$A$4:$CN$60,CI$100,FALSE),)</f>
        <v>0</v>
      </c>
      <c r="CJ45" s="12">
        <f>IFERROR(VLOOKUP($A45,'All Running Order'!$A$4:$CN$60,CJ$100,FALSE),)</f>
        <v>0</v>
      </c>
      <c r="CK45" s="12">
        <f>IFERROR(VLOOKUP($A45,'All Running Order'!$A$4:$CN$60,CK$100,FALSE),)</f>
        <v>0</v>
      </c>
      <c r="CL45" s="12">
        <f>IFERROR(VLOOKUP($A45,'All Running Order'!$A$4:$CN$60,CL$100,FALSE),)</f>
        <v>0</v>
      </c>
      <c r="CM45" s="12">
        <f>IFERROR(VLOOKUP($A45,'All Running Order'!$A$4:$CN$60,CM$100,FALSE),)</f>
        <v>0</v>
      </c>
      <c r="CN45" s="12">
        <f>IFERROR(VLOOKUP($A45,'All Running Order'!$A$4:$CN$60,CN$100,FALSE),)</f>
        <v>0</v>
      </c>
    </row>
    <row r="46" spans="1:92" x14ac:dyDescent="0.2">
      <c r="A46" s="3">
        <v>43</v>
      </c>
      <c r="B46" s="12">
        <f>IFERROR(VLOOKUP($A46,'All Running Order'!$A$4:$CN$60,B$100,FALSE),)</f>
        <v>0</v>
      </c>
      <c r="C46" s="21">
        <f>IFERROR(VLOOKUP($A46,'All Running Order'!$A$4:$CN$60,C$100,FALSE),)</f>
        <v>0</v>
      </c>
      <c r="D46" s="21">
        <f>IFERROR(VLOOKUP($A46,'All Running Order'!$A$4:$CN$60,D$100,FALSE),)</f>
        <v>0</v>
      </c>
      <c r="E46" s="21">
        <f>IFERROR(VLOOKUP($A46,'All Running Order'!$A$4:$CN$60,E$100,FALSE),)</f>
        <v>0</v>
      </c>
      <c r="F46" s="12">
        <f>IFERROR(VLOOKUP($A46,'All Running Order'!$A$4:$CN$60,F$100,FALSE),)</f>
        <v>0</v>
      </c>
      <c r="G46" s="12">
        <f>IFERROR(VLOOKUP($A46,'All Running Order'!$A$4:$CN$60,G$100,FALSE),)</f>
        <v>0</v>
      </c>
      <c r="H46" s="12">
        <f>IFERROR(VLOOKUP($A46,'All Running Order'!$A$4:$CN$60,H$100,FALSE),)</f>
        <v>0</v>
      </c>
      <c r="I46" s="12">
        <f>IFERROR(VLOOKUP($A46,'All Running Order'!$A$4:$CN$60,I$100,FALSE),)</f>
        <v>0</v>
      </c>
      <c r="J46" s="12">
        <f>IFERROR(VLOOKUP($A46,'All Running Order'!$A$4:$CN$60,J$100,FALSE),)</f>
        <v>0</v>
      </c>
      <c r="K46" s="12">
        <f>IFERROR(VLOOKUP($A46,'All Running Order'!$A$4:$CN$60,K$100,FALSE),)</f>
        <v>0</v>
      </c>
      <c r="L46" s="12">
        <f>IFERROR(VLOOKUP($A46,'All Running Order'!$A$4:$CN$60,L$100,FALSE),)</f>
        <v>0</v>
      </c>
      <c r="M46" s="12">
        <f>IFERROR(VLOOKUP($A46,'All Running Order'!$A$4:$CN$60,M$100,FALSE),)</f>
        <v>0</v>
      </c>
      <c r="N46" s="12">
        <f>IFERROR(VLOOKUP($A46,'All Running Order'!$A$4:$CN$60,N$100,FALSE),)</f>
        <v>0</v>
      </c>
      <c r="O46" s="12">
        <f>IFERROR(VLOOKUP($A46,'All Running Order'!$A$4:$CN$60,O$100,FALSE),)</f>
        <v>0</v>
      </c>
      <c r="P46" s="12">
        <f>IFERROR(VLOOKUP($A46,'All Running Order'!$A$4:$CN$60,P$100,FALSE),)</f>
        <v>0</v>
      </c>
      <c r="Q46" s="12">
        <f>IFERROR(VLOOKUP($A46,'All Running Order'!$A$4:$CN$60,Q$100,FALSE),)</f>
        <v>0</v>
      </c>
      <c r="R46" s="12">
        <f>IFERROR(VLOOKUP($A46,'All Running Order'!$A$4:$CN$60,R$100,FALSE),)</f>
        <v>0</v>
      </c>
      <c r="S46" s="12">
        <f>IFERROR(VLOOKUP($A46,'All Running Order'!$A$4:$CN$60,S$100,FALSE),)</f>
        <v>0</v>
      </c>
      <c r="T46" s="12">
        <f>IFERROR(VLOOKUP($A46,'All Running Order'!$A$4:$CN$60,T$100,FALSE),)</f>
        <v>0</v>
      </c>
      <c r="U46" s="12">
        <f>IFERROR(VLOOKUP($A46,'All Running Order'!$A$4:$CN$60,U$100,FALSE),)</f>
        <v>0</v>
      </c>
      <c r="V46" s="12">
        <f>IFERROR(VLOOKUP($A46,'All Running Order'!$A$4:$CN$60,V$100,FALSE),)</f>
        <v>0</v>
      </c>
      <c r="W46" s="12">
        <f>IFERROR(VLOOKUP($A46,'All Running Order'!$A$4:$CN$60,W$100,FALSE),)</f>
        <v>0</v>
      </c>
      <c r="X46" s="12">
        <f>IFERROR(VLOOKUP($A46,'All Running Order'!$A$4:$CN$60,X$100,FALSE),)</f>
        <v>0</v>
      </c>
      <c r="Y46" s="12">
        <f>IFERROR(VLOOKUP($A46,'All Running Order'!$A$4:$CN$60,Y$100,FALSE),)</f>
        <v>0</v>
      </c>
      <c r="Z46" s="12">
        <f>IFERROR(VLOOKUP($A46,'All Running Order'!$A$4:$CN$60,Z$100,FALSE),)</f>
        <v>0</v>
      </c>
      <c r="AA46" s="12">
        <f>IFERROR(VLOOKUP($A46,'All Running Order'!$A$4:$CN$60,AA$100,FALSE),)</f>
        <v>0</v>
      </c>
      <c r="AB46" s="12">
        <f>IFERROR(VLOOKUP($A46,'All Running Order'!$A$4:$CN$60,AB$100,FALSE),)</f>
        <v>0</v>
      </c>
      <c r="AC46" s="12">
        <f>IFERROR(VLOOKUP($A46,'All Running Order'!$A$4:$CN$60,AC$100,FALSE),)</f>
        <v>0</v>
      </c>
      <c r="AD46" s="12">
        <f>IFERROR(VLOOKUP($A46,'All Running Order'!$A$4:$CN$60,AD$100,FALSE),)</f>
        <v>0</v>
      </c>
      <c r="AE46" s="12">
        <f>IFERROR(VLOOKUP($A46,'All Running Order'!$A$4:$CN$60,AE$100,FALSE),)</f>
        <v>0</v>
      </c>
      <c r="AF46" s="12">
        <f>IFERROR(VLOOKUP($A46,'All Running Order'!$A$4:$CN$60,AF$100,FALSE),)</f>
        <v>0</v>
      </c>
      <c r="AG46" s="12">
        <f>IFERROR(VLOOKUP($A46,'All Running Order'!$A$4:$CN$60,AG$100,FALSE),)</f>
        <v>0</v>
      </c>
      <c r="AH46" s="12">
        <f>IFERROR(VLOOKUP($A46,'All Running Order'!$A$4:$CN$60,AH$100,FALSE),)</f>
        <v>0</v>
      </c>
      <c r="AI46" s="12">
        <f>IFERROR(VLOOKUP($A46,'All Running Order'!$A$4:$CN$60,AI$100,FALSE),)</f>
        <v>0</v>
      </c>
      <c r="AJ46" s="12">
        <f>IFERROR(VLOOKUP($A46,'All Running Order'!$A$4:$CN$60,AJ$100,FALSE),)</f>
        <v>0</v>
      </c>
      <c r="AK46" s="12">
        <f>IFERROR(VLOOKUP($A46,'All Running Order'!$A$4:$CN$60,AK$100,FALSE),)</f>
        <v>0</v>
      </c>
      <c r="AL46" s="12">
        <f>IFERROR(VLOOKUP($A46,'All Running Order'!$A$4:$CN$60,AL$100,FALSE),)</f>
        <v>0</v>
      </c>
      <c r="AM46" s="12">
        <f>IFERROR(VLOOKUP($A46,'All Running Order'!$A$4:$CN$60,AM$100,FALSE),)</f>
        <v>0</v>
      </c>
      <c r="AN46" s="12">
        <f>IFERROR(VLOOKUP($A46,'All Running Order'!$A$4:$CN$60,AN$100,FALSE),)</f>
        <v>0</v>
      </c>
      <c r="AO46" s="12">
        <f>IFERROR(VLOOKUP($A46,'All Running Order'!$A$4:$CN$60,AO$100,FALSE),)</f>
        <v>0</v>
      </c>
      <c r="AP46" s="12">
        <f>IFERROR(VLOOKUP($A46,'All Running Order'!$A$4:$CN$60,AP$100,FALSE),)</f>
        <v>0</v>
      </c>
      <c r="AQ46" s="12">
        <f>IFERROR(VLOOKUP($A46,'All Running Order'!$A$4:$CN$60,AQ$100,FALSE),)</f>
        <v>0</v>
      </c>
      <c r="AR46" s="12">
        <f>IFERROR(VLOOKUP($A46,'All Running Order'!$A$4:$CN$60,AR$100,FALSE),)</f>
        <v>0</v>
      </c>
      <c r="AS46" s="12">
        <f>IFERROR(VLOOKUP($A46,'All Running Order'!$A$4:$CN$60,AS$100,FALSE),)</f>
        <v>0</v>
      </c>
      <c r="AT46" s="12">
        <f>IFERROR(VLOOKUP($A46,'All Running Order'!$A$4:$CN$60,AT$100,FALSE),)</f>
        <v>0</v>
      </c>
      <c r="AU46" s="12">
        <f>IFERROR(VLOOKUP($A46,'All Running Order'!$A$4:$CN$60,AU$100,FALSE),)</f>
        <v>0</v>
      </c>
      <c r="AV46" s="12">
        <f>IFERROR(VLOOKUP($A46,'All Running Order'!$A$4:$CN$60,AV$100,FALSE),)</f>
        <v>0</v>
      </c>
      <c r="AW46" s="12">
        <f>IFERROR(VLOOKUP($A46,'All Running Order'!$A$4:$CN$60,AW$100,FALSE),)</f>
        <v>0</v>
      </c>
      <c r="AX46" s="12">
        <f>IFERROR(VLOOKUP($A46,'All Running Order'!$A$4:$CN$60,AX$100,FALSE),)</f>
        <v>0</v>
      </c>
      <c r="AY46" s="12">
        <f>IFERROR(VLOOKUP($A46,'All Running Order'!$A$4:$CN$60,AY$100,FALSE),)</f>
        <v>0</v>
      </c>
      <c r="AZ46" s="12">
        <f>IFERROR(VLOOKUP($A46,'All Running Order'!$A$4:$CN$60,AZ$100,FALSE),)</f>
        <v>0</v>
      </c>
      <c r="BA46" s="12">
        <f>IFERROR(VLOOKUP($A46,'All Running Order'!$A$4:$CN$60,BA$100,FALSE),)</f>
        <v>0</v>
      </c>
      <c r="BB46" s="12">
        <f>IFERROR(VLOOKUP($A46,'All Running Order'!$A$4:$CN$60,BB$100,FALSE),)</f>
        <v>0</v>
      </c>
      <c r="BC46" s="12">
        <f>IFERROR(VLOOKUP($A46,'All Running Order'!$A$4:$CN$60,BC$100,FALSE),)</f>
        <v>0</v>
      </c>
      <c r="BD46" s="12">
        <f>IFERROR(VLOOKUP($A46,'All Running Order'!$A$4:$CN$60,BD$100,FALSE),)</f>
        <v>0</v>
      </c>
      <c r="BE46" s="12">
        <f>IFERROR(VLOOKUP($A46,'All Running Order'!$A$4:$CN$60,BE$100,FALSE),)</f>
        <v>0</v>
      </c>
      <c r="BF46" s="12">
        <f>IFERROR(VLOOKUP($A46,'All Running Order'!$A$4:$CN$60,BF$100,FALSE),)</f>
        <v>0</v>
      </c>
      <c r="BG46" s="12">
        <f>IFERROR(VLOOKUP($A46,'All Running Order'!$A$4:$CN$60,BG$100,FALSE),)</f>
        <v>0</v>
      </c>
      <c r="BH46" s="12">
        <f>IFERROR(VLOOKUP($A46,'All Running Order'!$A$4:$CN$60,BH$100,FALSE),)</f>
        <v>0</v>
      </c>
      <c r="BI46" s="12">
        <f>IFERROR(VLOOKUP($A46,'All Running Order'!$A$4:$CN$60,BI$100,FALSE),)</f>
        <v>0</v>
      </c>
      <c r="BJ46" s="12">
        <f>IFERROR(VLOOKUP($A46,'All Running Order'!$A$4:$CN$60,BJ$100,FALSE),)</f>
        <v>0</v>
      </c>
      <c r="BK46" s="12">
        <f>IFERROR(VLOOKUP($A46,'All Running Order'!$A$4:$CN$60,BK$100,FALSE),)</f>
        <v>0</v>
      </c>
      <c r="BL46" s="12">
        <f>IFERROR(VLOOKUP($A46,'All Running Order'!$A$4:$CN$60,BL$100,FALSE),)</f>
        <v>0</v>
      </c>
      <c r="BM46" s="12">
        <f>IFERROR(VLOOKUP($A46,'All Running Order'!$A$4:$CN$60,BM$100,FALSE),)</f>
        <v>0</v>
      </c>
      <c r="BN46" s="12">
        <f>IFERROR(VLOOKUP($A46,'All Running Order'!$A$4:$CN$60,BN$100,FALSE),)</f>
        <v>0</v>
      </c>
      <c r="BO46" s="12">
        <f>IFERROR(VLOOKUP($A46,'All Running Order'!$A$4:$CN$60,BO$100,FALSE),)</f>
        <v>0</v>
      </c>
      <c r="BP46" s="12">
        <f>IFERROR(VLOOKUP($A46,'All Running Order'!$A$4:$CN$60,BP$100,FALSE),)</f>
        <v>0</v>
      </c>
      <c r="BQ46" s="12">
        <f>IFERROR(VLOOKUP($A46,'All Running Order'!$A$4:$CN$60,BQ$100,FALSE),)</f>
        <v>0</v>
      </c>
      <c r="BR46" s="12">
        <f>IFERROR(VLOOKUP($A46,'All Running Order'!$A$4:$CN$60,BR$100,FALSE),)</f>
        <v>0</v>
      </c>
      <c r="BS46" s="12">
        <f>IFERROR(VLOOKUP($A46,'All Running Order'!$A$4:$CN$60,BS$100,FALSE),)</f>
        <v>0</v>
      </c>
      <c r="BT46" s="12">
        <f>IFERROR(VLOOKUP($A46,'All Running Order'!$A$4:$CN$60,BT$100,FALSE),)</f>
        <v>0</v>
      </c>
      <c r="BU46" s="12">
        <f>IFERROR(VLOOKUP($A46,'All Running Order'!$A$4:$CN$60,BU$100,FALSE),)</f>
        <v>0</v>
      </c>
      <c r="BV46" s="12">
        <f>IFERROR(VLOOKUP($A46,'All Running Order'!$A$4:$CN$60,BV$100,FALSE),)</f>
        <v>0</v>
      </c>
      <c r="BW46" s="12">
        <f>IFERROR(VLOOKUP($A46,'All Running Order'!$A$4:$CN$60,BW$100,FALSE),)</f>
        <v>0</v>
      </c>
      <c r="BX46" s="12">
        <f>IFERROR(VLOOKUP($A46,'All Running Order'!$A$4:$CN$60,BX$100,FALSE),)</f>
        <v>0</v>
      </c>
      <c r="BY46" s="12">
        <f>IFERROR(VLOOKUP($A46,'All Running Order'!$A$4:$CN$60,BY$100,FALSE),)</f>
        <v>0</v>
      </c>
      <c r="BZ46" s="12">
        <f>IFERROR(VLOOKUP($A46,'All Running Order'!$A$4:$CN$60,BZ$100,FALSE),)</f>
        <v>0</v>
      </c>
      <c r="CA46" s="12">
        <f>IFERROR(VLOOKUP($A46,'All Running Order'!$A$4:$CN$60,CA$100,FALSE),)</f>
        <v>0</v>
      </c>
      <c r="CB46" s="12">
        <f>IFERROR(VLOOKUP($A46,'All Running Order'!$A$4:$CN$60,CB$100,FALSE),)</f>
        <v>0</v>
      </c>
      <c r="CC46" s="12">
        <f>IFERROR(VLOOKUP($A46,'All Running Order'!$A$4:$CN$60,CC$100,FALSE),)</f>
        <v>0</v>
      </c>
      <c r="CD46" s="12">
        <f>IFERROR(VLOOKUP($A46,'All Running Order'!$A$4:$CN$60,CD$100,FALSE),)</f>
        <v>0</v>
      </c>
      <c r="CE46" s="12">
        <f>IFERROR(VLOOKUP($A46,'All Running Order'!$A$4:$CN$60,CE$100,FALSE),)</f>
        <v>0</v>
      </c>
      <c r="CF46" s="12">
        <f>IFERROR(VLOOKUP($A46,'All Running Order'!$A$4:$CN$60,CF$100,FALSE),)</f>
        <v>0</v>
      </c>
      <c r="CG46" s="12">
        <f>IFERROR(VLOOKUP($A46,'All Running Order'!$A$4:$CN$60,CG$100,FALSE),)</f>
        <v>0</v>
      </c>
      <c r="CH46" s="12">
        <f>IFERROR(VLOOKUP($A46,'All Running Order'!$A$4:$CN$60,CH$100,FALSE),)</f>
        <v>0</v>
      </c>
      <c r="CI46" s="12">
        <f>IFERROR(VLOOKUP($A46,'All Running Order'!$A$4:$CN$60,CI$100,FALSE),)</f>
        <v>0</v>
      </c>
      <c r="CJ46" s="12">
        <f>IFERROR(VLOOKUP($A46,'All Running Order'!$A$4:$CN$60,CJ$100,FALSE),)</f>
        <v>0</v>
      </c>
      <c r="CK46" s="12">
        <f>IFERROR(VLOOKUP($A46,'All Running Order'!$A$4:$CN$60,CK$100,FALSE),)</f>
        <v>0</v>
      </c>
      <c r="CL46" s="12">
        <f>IFERROR(VLOOKUP($A46,'All Running Order'!$A$4:$CN$60,CL$100,FALSE),)</f>
        <v>0</v>
      </c>
      <c r="CM46" s="12">
        <f>IFERROR(VLOOKUP($A46,'All Running Order'!$A$4:$CN$60,CM$100,FALSE),)</f>
        <v>0</v>
      </c>
      <c r="CN46" s="12">
        <f>IFERROR(VLOOKUP($A46,'All Running Order'!$A$4:$CN$60,CN$100,FALSE),)</f>
        <v>0</v>
      </c>
    </row>
    <row r="47" spans="1:92" x14ac:dyDescent="0.2">
      <c r="A47" s="3">
        <v>44</v>
      </c>
      <c r="B47" s="12">
        <f>IFERROR(VLOOKUP($A47,'All Running Order'!$A$4:$CN$60,B$100,FALSE),)</f>
        <v>0</v>
      </c>
      <c r="C47" s="21">
        <f>IFERROR(VLOOKUP($A47,'All Running Order'!$A$4:$CN$60,C$100,FALSE),)</f>
        <v>0</v>
      </c>
      <c r="D47" s="21">
        <f>IFERROR(VLOOKUP($A47,'All Running Order'!$A$4:$CN$60,D$100,FALSE),)</f>
        <v>0</v>
      </c>
      <c r="E47" s="21">
        <f>IFERROR(VLOOKUP($A47,'All Running Order'!$A$4:$CN$60,E$100,FALSE),)</f>
        <v>0</v>
      </c>
      <c r="F47" s="12">
        <f>IFERROR(VLOOKUP($A47,'All Running Order'!$A$4:$CN$60,F$100,FALSE),)</f>
        <v>0</v>
      </c>
      <c r="G47" s="12">
        <f>IFERROR(VLOOKUP($A47,'All Running Order'!$A$4:$CN$60,G$100,FALSE),)</f>
        <v>0</v>
      </c>
      <c r="H47" s="12">
        <f>IFERROR(VLOOKUP($A47,'All Running Order'!$A$4:$CN$60,H$100,FALSE),)</f>
        <v>0</v>
      </c>
      <c r="I47" s="12">
        <f>IFERROR(VLOOKUP($A47,'All Running Order'!$A$4:$CN$60,I$100,FALSE),)</f>
        <v>0</v>
      </c>
      <c r="J47" s="12">
        <f>IFERROR(VLOOKUP($A47,'All Running Order'!$A$4:$CN$60,J$100,FALSE),)</f>
        <v>0</v>
      </c>
      <c r="K47" s="12">
        <f>IFERROR(VLOOKUP($A47,'All Running Order'!$A$4:$CN$60,K$100,FALSE),)</f>
        <v>0</v>
      </c>
      <c r="L47" s="12">
        <f>IFERROR(VLOOKUP($A47,'All Running Order'!$A$4:$CN$60,L$100,FALSE),)</f>
        <v>0</v>
      </c>
      <c r="M47" s="12">
        <f>IFERROR(VLOOKUP($A47,'All Running Order'!$A$4:$CN$60,M$100,FALSE),)</f>
        <v>0</v>
      </c>
      <c r="N47" s="12">
        <f>IFERROR(VLOOKUP($A47,'All Running Order'!$A$4:$CN$60,N$100,FALSE),)</f>
        <v>0</v>
      </c>
      <c r="O47" s="12">
        <f>IFERROR(VLOOKUP($A47,'All Running Order'!$A$4:$CN$60,O$100,FALSE),)</f>
        <v>0</v>
      </c>
      <c r="P47" s="12">
        <f>IFERROR(VLOOKUP($A47,'All Running Order'!$A$4:$CN$60,P$100,FALSE),)</f>
        <v>0</v>
      </c>
      <c r="Q47" s="12">
        <f>IFERROR(VLOOKUP($A47,'All Running Order'!$A$4:$CN$60,Q$100,FALSE),)</f>
        <v>0</v>
      </c>
      <c r="R47" s="12">
        <f>IFERROR(VLOOKUP($A47,'All Running Order'!$A$4:$CN$60,R$100,FALSE),)</f>
        <v>0</v>
      </c>
      <c r="S47" s="12">
        <f>IFERROR(VLOOKUP($A47,'All Running Order'!$A$4:$CN$60,S$100,FALSE),)</f>
        <v>0</v>
      </c>
      <c r="T47" s="12">
        <f>IFERROR(VLOOKUP($A47,'All Running Order'!$A$4:$CN$60,T$100,FALSE),)</f>
        <v>0</v>
      </c>
      <c r="U47" s="12">
        <f>IFERROR(VLOOKUP($A47,'All Running Order'!$A$4:$CN$60,U$100,FALSE),)</f>
        <v>0</v>
      </c>
      <c r="V47" s="12">
        <f>IFERROR(VLOOKUP($A47,'All Running Order'!$A$4:$CN$60,V$100,FALSE),)</f>
        <v>0</v>
      </c>
      <c r="W47" s="12">
        <f>IFERROR(VLOOKUP($A47,'All Running Order'!$A$4:$CN$60,W$100,FALSE),)</f>
        <v>0</v>
      </c>
      <c r="X47" s="12">
        <f>IFERROR(VLOOKUP($A47,'All Running Order'!$A$4:$CN$60,X$100,FALSE),)</f>
        <v>0</v>
      </c>
      <c r="Y47" s="12">
        <f>IFERROR(VLOOKUP($A47,'All Running Order'!$A$4:$CN$60,Y$100,FALSE),)</f>
        <v>0</v>
      </c>
      <c r="Z47" s="12">
        <f>IFERROR(VLOOKUP($A47,'All Running Order'!$A$4:$CN$60,Z$100,FALSE),)</f>
        <v>0</v>
      </c>
      <c r="AA47" s="12">
        <f>IFERROR(VLOOKUP($A47,'All Running Order'!$A$4:$CN$60,AA$100,FALSE),)</f>
        <v>0</v>
      </c>
      <c r="AB47" s="12">
        <f>IFERROR(VLOOKUP($A47,'All Running Order'!$A$4:$CN$60,AB$100,FALSE),)</f>
        <v>0</v>
      </c>
      <c r="AC47" s="12">
        <f>IFERROR(VLOOKUP($A47,'All Running Order'!$A$4:$CN$60,AC$100,FALSE),)</f>
        <v>0</v>
      </c>
      <c r="AD47" s="12">
        <f>IFERROR(VLOOKUP($A47,'All Running Order'!$A$4:$CN$60,AD$100,FALSE),)</f>
        <v>0</v>
      </c>
      <c r="AE47" s="12">
        <f>IFERROR(VLOOKUP($A47,'All Running Order'!$A$4:$CN$60,AE$100,FALSE),)</f>
        <v>0</v>
      </c>
      <c r="AF47" s="12">
        <f>IFERROR(VLOOKUP($A47,'All Running Order'!$A$4:$CN$60,AF$100,FALSE),)</f>
        <v>0</v>
      </c>
      <c r="AG47" s="12">
        <f>IFERROR(VLOOKUP($A47,'All Running Order'!$A$4:$CN$60,AG$100,FALSE),)</f>
        <v>0</v>
      </c>
      <c r="AH47" s="12">
        <f>IFERROR(VLOOKUP($A47,'All Running Order'!$A$4:$CN$60,AH$100,FALSE),)</f>
        <v>0</v>
      </c>
      <c r="AI47" s="12">
        <f>IFERROR(VLOOKUP($A47,'All Running Order'!$A$4:$CN$60,AI$100,FALSE),)</f>
        <v>0</v>
      </c>
      <c r="AJ47" s="12">
        <f>IFERROR(VLOOKUP($A47,'All Running Order'!$A$4:$CN$60,AJ$100,FALSE),)</f>
        <v>0</v>
      </c>
      <c r="AK47" s="12">
        <f>IFERROR(VLOOKUP($A47,'All Running Order'!$A$4:$CN$60,AK$100,FALSE),)</f>
        <v>0</v>
      </c>
      <c r="AL47" s="12">
        <f>IFERROR(VLOOKUP($A47,'All Running Order'!$A$4:$CN$60,AL$100,FALSE),)</f>
        <v>0</v>
      </c>
      <c r="AM47" s="12">
        <f>IFERROR(VLOOKUP($A47,'All Running Order'!$A$4:$CN$60,AM$100,FALSE),)</f>
        <v>0</v>
      </c>
      <c r="AN47" s="12">
        <f>IFERROR(VLOOKUP($A47,'All Running Order'!$A$4:$CN$60,AN$100,FALSE),)</f>
        <v>0</v>
      </c>
      <c r="AO47" s="12">
        <f>IFERROR(VLOOKUP($A47,'All Running Order'!$A$4:$CN$60,AO$100,FALSE),)</f>
        <v>0</v>
      </c>
      <c r="AP47" s="12">
        <f>IFERROR(VLOOKUP($A47,'All Running Order'!$A$4:$CN$60,AP$100,FALSE),)</f>
        <v>0</v>
      </c>
      <c r="AQ47" s="12">
        <f>IFERROR(VLOOKUP($A47,'All Running Order'!$A$4:$CN$60,AQ$100,FALSE),)</f>
        <v>0</v>
      </c>
      <c r="AR47" s="12">
        <f>IFERROR(VLOOKUP($A47,'All Running Order'!$A$4:$CN$60,AR$100,FALSE),)</f>
        <v>0</v>
      </c>
      <c r="AS47" s="12">
        <f>IFERROR(VLOOKUP($A47,'All Running Order'!$A$4:$CN$60,AS$100,FALSE),)</f>
        <v>0</v>
      </c>
      <c r="AT47" s="12">
        <f>IFERROR(VLOOKUP($A47,'All Running Order'!$A$4:$CN$60,AT$100,FALSE),)</f>
        <v>0</v>
      </c>
      <c r="AU47" s="12">
        <f>IFERROR(VLOOKUP($A47,'All Running Order'!$A$4:$CN$60,AU$100,FALSE),)</f>
        <v>0</v>
      </c>
      <c r="AV47" s="12">
        <f>IFERROR(VLOOKUP($A47,'All Running Order'!$A$4:$CN$60,AV$100,FALSE),)</f>
        <v>0</v>
      </c>
      <c r="AW47" s="12">
        <f>IFERROR(VLOOKUP($A47,'All Running Order'!$A$4:$CN$60,AW$100,FALSE),)</f>
        <v>0</v>
      </c>
      <c r="AX47" s="12">
        <f>IFERROR(VLOOKUP($A47,'All Running Order'!$A$4:$CN$60,AX$100,FALSE),)</f>
        <v>0</v>
      </c>
      <c r="AY47" s="12">
        <f>IFERROR(VLOOKUP($A47,'All Running Order'!$A$4:$CN$60,AY$100,FALSE),)</f>
        <v>0</v>
      </c>
      <c r="AZ47" s="12">
        <f>IFERROR(VLOOKUP($A47,'All Running Order'!$A$4:$CN$60,AZ$100,FALSE),)</f>
        <v>0</v>
      </c>
      <c r="BA47" s="12">
        <f>IFERROR(VLOOKUP($A47,'All Running Order'!$A$4:$CN$60,BA$100,FALSE),)</f>
        <v>0</v>
      </c>
      <c r="BB47" s="12">
        <f>IFERROR(VLOOKUP($A47,'All Running Order'!$A$4:$CN$60,BB$100,FALSE),)</f>
        <v>0</v>
      </c>
      <c r="BC47" s="12">
        <f>IFERROR(VLOOKUP($A47,'All Running Order'!$A$4:$CN$60,BC$100,FALSE),)</f>
        <v>0</v>
      </c>
      <c r="BD47" s="12">
        <f>IFERROR(VLOOKUP($A47,'All Running Order'!$A$4:$CN$60,BD$100,FALSE),)</f>
        <v>0</v>
      </c>
      <c r="BE47" s="12">
        <f>IFERROR(VLOOKUP($A47,'All Running Order'!$A$4:$CN$60,BE$100,FALSE),)</f>
        <v>0</v>
      </c>
      <c r="BF47" s="12">
        <f>IFERROR(VLOOKUP($A47,'All Running Order'!$A$4:$CN$60,BF$100,FALSE),)</f>
        <v>0</v>
      </c>
      <c r="BG47" s="12">
        <f>IFERROR(VLOOKUP($A47,'All Running Order'!$A$4:$CN$60,BG$100,FALSE),)</f>
        <v>0</v>
      </c>
      <c r="BH47" s="12">
        <f>IFERROR(VLOOKUP($A47,'All Running Order'!$A$4:$CN$60,BH$100,FALSE),)</f>
        <v>0</v>
      </c>
      <c r="BI47" s="12">
        <f>IFERROR(VLOOKUP($A47,'All Running Order'!$A$4:$CN$60,BI$100,FALSE),)</f>
        <v>0</v>
      </c>
      <c r="BJ47" s="12">
        <f>IFERROR(VLOOKUP($A47,'All Running Order'!$A$4:$CN$60,BJ$100,FALSE),)</f>
        <v>0</v>
      </c>
      <c r="BK47" s="12">
        <f>IFERROR(VLOOKUP($A47,'All Running Order'!$A$4:$CN$60,BK$100,FALSE),)</f>
        <v>0</v>
      </c>
      <c r="BL47" s="12">
        <f>IFERROR(VLOOKUP($A47,'All Running Order'!$A$4:$CN$60,BL$100,FALSE),)</f>
        <v>0</v>
      </c>
      <c r="BM47" s="12">
        <f>IFERROR(VLOOKUP($A47,'All Running Order'!$A$4:$CN$60,BM$100,FALSE),)</f>
        <v>0</v>
      </c>
      <c r="BN47" s="12">
        <f>IFERROR(VLOOKUP($A47,'All Running Order'!$A$4:$CN$60,BN$100,FALSE),)</f>
        <v>0</v>
      </c>
      <c r="BO47" s="12">
        <f>IFERROR(VLOOKUP($A47,'All Running Order'!$A$4:$CN$60,BO$100,FALSE),)</f>
        <v>0</v>
      </c>
      <c r="BP47" s="12">
        <f>IFERROR(VLOOKUP($A47,'All Running Order'!$A$4:$CN$60,BP$100,FALSE),)</f>
        <v>0</v>
      </c>
      <c r="BQ47" s="12">
        <f>IFERROR(VLOOKUP($A47,'All Running Order'!$A$4:$CN$60,BQ$100,FALSE),)</f>
        <v>0</v>
      </c>
      <c r="BR47" s="12">
        <f>IFERROR(VLOOKUP($A47,'All Running Order'!$A$4:$CN$60,BR$100,FALSE),)</f>
        <v>0</v>
      </c>
      <c r="BS47" s="12">
        <f>IFERROR(VLOOKUP($A47,'All Running Order'!$A$4:$CN$60,BS$100,FALSE),)</f>
        <v>0</v>
      </c>
      <c r="BT47" s="12">
        <f>IFERROR(VLOOKUP($A47,'All Running Order'!$A$4:$CN$60,BT$100,FALSE),)</f>
        <v>0</v>
      </c>
      <c r="BU47" s="12">
        <f>IFERROR(VLOOKUP($A47,'All Running Order'!$A$4:$CN$60,BU$100,FALSE),)</f>
        <v>0</v>
      </c>
      <c r="BV47" s="12">
        <f>IFERROR(VLOOKUP($A47,'All Running Order'!$A$4:$CN$60,BV$100,FALSE),)</f>
        <v>0</v>
      </c>
      <c r="BW47" s="12">
        <f>IFERROR(VLOOKUP($A47,'All Running Order'!$A$4:$CN$60,BW$100,FALSE),)</f>
        <v>0</v>
      </c>
      <c r="BX47" s="12">
        <f>IFERROR(VLOOKUP($A47,'All Running Order'!$A$4:$CN$60,BX$100,FALSE),)</f>
        <v>0</v>
      </c>
      <c r="BY47" s="12">
        <f>IFERROR(VLOOKUP($A47,'All Running Order'!$A$4:$CN$60,BY$100,FALSE),)</f>
        <v>0</v>
      </c>
      <c r="BZ47" s="12">
        <f>IFERROR(VLOOKUP($A47,'All Running Order'!$A$4:$CN$60,BZ$100,FALSE),)</f>
        <v>0</v>
      </c>
      <c r="CA47" s="12">
        <f>IFERROR(VLOOKUP($A47,'All Running Order'!$A$4:$CN$60,CA$100,FALSE),)</f>
        <v>0</v>
      </c>
      <c r="CB47" s="12">
        <f>IFERROR(VLOOKUP($A47,'All Running Order'!$A$4:$CN$60,CB$100,FALSE),)</f>
        <v>0</v>
      </c>
      <c r="CC47" s="12">
        <f>IFERROR(VLOOKUP($A47,'All Running Order'!$A$4:$CN$60,CC$100,FALSE),)</f>
        <v>0</v>
      </c>
      <c r="CD47" s="12">
        <f>IFERROR(VLOOKUP($A47,'All Running Order'!$A$4:$CN$60,CD$100,FALSE),)</f>
        <v>0</v>
      </c>
      <c r="CE47" s="12">
        <f>IFERROR(VLOOKUP($A47,'All Running Order'!$A$4:$CN$60,CE$100,FALSE),)</f>
        <v>0</v>
      </c>
      <c r="CF47" s="12">
        <f>IFERROR(VLOOKUP($A47,'All Running Order'!$A$4:$CN$60,CF$100,FALSE),)</f>
        <v>0</v>
      </c>
      <c r="CG47" s="12">
        <f>IFERROR(VLOOKUP($A47,'All Running Order'!$A$4:$CN$60,CG$100,FALSE),)</f>
        <v>0</v>
      </c>
      <c r="CH47" s="12">
        <f>IFERROR(VLOOKUP($A47,'All Running Order'!$A$4:$CN$60,CH$100,FALSE),)</f>
        <v>0</v>
      </c>
      <c r="CI47" s="12">
        <f>IFERROR(VLOOKUP($A47,'All Running Order'!$A$4:$CN$60,CI$100,FALSE),)</f>
        <v>0</v>
      </c>
      <c r="CJ47" s="12">
        <f>IFERROR(VLOOKUP($A47,'All Running Order'!$A$4:$CN$60,CJ$100,FALSE),)</f>
        <v>0</v>
      </c>
      <c r="CK47" s="12">
        <f>IFERROR(VLOOKUP($A47,'All Running Order'!$A$4:$CN$60,CK$100,FALSE),)</f>
        <v>0</v>
      </c>
      <c r="CL47" s="12">
        <f>IFERROR(VLOOKUP($A47,'All Running Order'!$A$4:$CN$60,CL$100,FALSE),)</f>
        <v>0</v>
      </c>
      <c r="CM47" s="12">
        <f>IFERROR(VLOOKUP($A47,'All Running Order'!$A$4:$CN$60,CM$100,FALSE),)</f>
        <v>0</v>
      </c>
      <c r="CN47" s="12">
        <f>IFERROR(VLOOKUP($A47,'All Running Order'!$A$4:$CN$60,CN$100,FALSE),)</f>
        <v>0</v>
      </c>
    </row>
    <row r="48" spans="1:92" x14ac:dyDescent="0.2">
      <c r="A48" s="3">
        <v>45</v>
      </c>
      <c r="B48" s="12">
        <f>IFERROR(VLOOKUP($A48,'All Running Order'!$A$4:$CN$60,B$100,FALSE),)</f>
        <v>0</v>
      </c>
      <c r="C48" s="21">
        <f>IFERROR(VLOOKUP($A48,'All Running Order'!$A$4:$CN$60,C$100,FALSE),)</f>
        <v>0</v>
      </c>
      <c r="D48" s="21">
        <f>IFERROR(VLOOKUP($A48,'All Running Order'!$A$4:$CN$60,D$100,FALSE),)</f>
        <v>0</v>
      </c>
      <c r="E48" s="21">
        <f>IFERROR(VLOOKUP($A48,'All Running Order'!$A$4:$CN$60,E$100,FALSE),)</f>
        <v>0</v>
      </c>
      <c r="F48" s="12">
        <f>IFERROR(VLOOKUP($A48,'All Running Order'!$A$4:$CN$60,F$100,FALSE),)</f>
        <v>0</v>
      </c>
      <c r="G48" s="12">
        <f>IFERROR(VLOOKUP($A48,'All Running Order'!$A$4:$CN$60,G$100,FALSE),)</f>
        <v>0</v>
      </c>
      <c r="H48" s="12">
        <f>IFERROR(VLOOKUP($A48,'All Running Order'!$A$4:$CN$60,H$100,FALSE),)</f>
        <v>0</v>
      </c>
      <c r="I48" s="12">
        <f>IFERROR(VLOOKUP($A48,'All Running Order'!$A$4:$CN$60,I$100,FALSE),)</f>
        <v>0</v>
      </c>
      <c r="J48" s="12">
        <f>IFERROR(VLOOKUP($A48,'All Running Order'!$A$4:$CN$60,J$100,FALSE),)</f>
        <v>0</v>
      </c>
      <c r="K48" s="12">
        <f>IFERROR(VLOOKUP($A48,'All Running Order'!$A$4:$CN$60,K$100,FALSE),)</f>
        <v>0</v>
      </c>
      <c r="L48" s="12">
        <f>IFERROR(VLOOKUP($A48,'All Running Order'!$A$4:$CN$60,L$100,FALSE),)</f>
        <v>0</v>
      </c>
      <c r="M48" s="12">
        <f>IFERROR(VLOOKUP($A48,'All Running Order'!$A$4:$CN$60,M$100,FALSE),)</f>
        <v>0</v>
      </c>
      <c r="N48" s="12">
        <f>IFERROR(VLOOKUP($A48,'All Running Order'!$A$4:$CN$60,N$100,FALSE),)</f>
        <v>0</v>
      </c>
      <c r="O48" s="12">
        <f>IFERROR(VLOOKUP($A48,'All Running Order'!$A$4:$CN$60,O$100,FALSE),)</f>
        <v>0</v>
      </c>
      <c r="P48" s="12">
        <f>IFERROR(VLOOKUP($A48,'All Running Order'!$A$4:$CN$60,P$100,FALSE),)</f>
        <v>0</v>
      </c>
      <c r="Q48" s="12">
        <f>IFERROR(VLOOKUP($A48,'All Running Order'!$A$4:$CN$60,Q$100,FALSE),)</f>
        <v>0</v>
      </c>
      <c r="R48" s="12">
        <f>IFERROR(VLOOKUP($A48,'All Running Order'!$A$4:$CN$60,R$100,FALSE),)</f>
        <v>0</v>
      </c>
      <c r="S48" s="12">
        <f>IFERROR(VLOOKUP($A48,'All Running Order'!$A$4:$CN$60,S$100,FALSE),)</f>
        <v>0</v>
      </c>
      <c r="T48" s="12">
        <f>IFERROR(VLOOKUP($A48,'All Running Order'!$A$4:$CN$60,T$100,FALSE),)</f>
        <v>0</v>
      </c>
      <c r="U48" s="12">
        <f>IFERROR(VLOOKUP($A48,'All Running Order'!$A$4:$CN$60,U$100,FALSE),)</f>
        <v>0</v>
      </c>
      <c r="V48" s="12">
        <f>IFERROR(VLOOKUP($A48,'All Running Order'!$A$4:$CN$60,V$100,FALSE),)</f>
        <v>0</v>
      </c>
      <c r="W48" s="12">
        <f>IFERROR(VLOOKUP($A48,'All Running Order'!$A$4:$CN$60,W$100,FALSE),)</f>
        <v>0</v>
      </c>
      <c r="X48" s="12">
        <f>IFERROR(VLOOKUP($A48,'All Running Order'!$A$4:$CN$60,X$100,FALSE),)</f>
        <v>0</v>
      </c>
      <c r="Y48" s="12">
        <f>IFERROR(VLOOKUP($A48,'All Running Order'!$A$4:$CN$60,Y$100,FALSE),)</f>
        <v>0</v>
      </c>
      <c r="Z48" s="12">
        <f>IFERROR(VLOOKUP($A48,'All Running Order'!$A$4:$CN$60,Z$100,FALSE),)</f>
        <v>0</v>
      </c>
      <c r="AA48" s="12">
        <f>IFERROR(VLOOKUP($A48,'All Running Order'!$A$4:$CN$60,AA$100,FALSE),)</f>
        <v>0</v>
      </c>
      <c r="AB48" s="12">
        <f>IFERROR(VLOOKUP($A48,'All Running Order'!$A$4:$CN$60,AB$100,FALSE),)</f>
        <v>0</v>
      </c>
      <c r="AC48" s="12">
        <f>IFERROR(VLOOKUP($A48,'All Running Order'!$A$4:$CN$60,AC$100,FALSE),)</f>
        <v>0</v>
      </c>
      <c r="AD48" s="12">
        <f>IFERROR(VLOOKUP($A48,'All Running Order'!$A$4:$CN$60,AD$100,FALSE),)</f>
        <v>0</v>
      </c>
      <c r="AE48" s="12">
        <f>IFERROR(VLOOKUP($A48,'All Running Order'!$A$4:$CN$60,AE$100,FALSE),)</f>
        <v>0</v>
      </c>
      <c r="AF48" s="12">
        <f>IFERROR(VLOOKUP($A48,'All Running Order'!$A$4:$CN$60,AF$100,FALSE),)</f>
        <v>0</v>
      </c>
      <c r="AG48" s="12">
        <f>IFERROR(VLOOKUP($A48,'All Running Order'!$A$4:$CN$60,AG$100,FALSE),)</f>
        <v>0</v>
      </c>
      <c r="AH48" s="12">
        <f>IFERROR(VLOOKUP($A48,'All Running Order'!$A$4:$CN$60,AH$100,FALSE),)</f>
        <v>0</v>
      </c>
      <c r="AI48" s="12">
        <f>IFERROR(VLOOKUP($A48,'All Running Order'!$A$4:$CN$60,AI$100,FALSE),)</f>
        <v>0</v>
      </c>
      <c r="AJ48" s="12">
        <f>IFERROR(VLOOKUP($A48,'All Running Order'!$A$4:$CN$60,AJ$100,FALSE),)</f>
        <v>0</v>
      </c>
      <c r="AK48" s="12">
        <f>IFERROR(VLOOKUP($A48,'All Running Order'!$A$4:$CN$60,AK$100,FALSE),)</f>
        <v>0</v>
      </c>
      <c r="AL48" s="12">
        <f>IFERROR(VLOOKUP($A48,'All Running Order'!$A$4:$CN$60,AL$100,FALSE),)</f>
        <v>0</v>
      </c>
      <c r="AM48" s="12">
        <f>IFERROR(VLOOKUP($A48,'All Running Order'!$A$4:$CN$60,AM$100,FALSE),)</f>
        <v>0</v>
      </c>
      <c r="AN48" s="12">
        <f>IFERROR(VLOOKUP($A48,'All Running Order'!$A$4:$CN$60,AN$100,FALSE),)</f>
        <v>0</v>
      </c>
      <c r="AO48" s="12">
        <f>IFERROR(VLOOKUP($A48,'All Running Order'!$A$4:$CN$60,AO$100,FALSE),)</f>
        <v>0</v>
      </c>
      <c r="AP48" s="12">
        <f>IFERROR(VLOOKUP($A48,'All Running Order'!$A$4:$CN$60,AP$100,FALSE),)</f>
        <v>0</v>
      </c>
      <c r="AQ48" s="12">
        <f>IFERROR(VLOOKUP($A48,'All Running Order'!$A$4:$CN$60,AQ$100,FALSE),)</f>
        <v>0</v>
      </c>
      <c r="AR48" s="12">
        <f>IFERROR(VLOOKUP($A48,'All Running Order'!$A$4:$CN$60,AR$100,FALSE),)</f>
        <v>0</v>
      </c>
      <c r="AS48" s="12">
        <f>IFERROR(VLOOKUP($A48,'All Running Order'!$A$4:$CN$60,AS$100,FALSE),)</f>
        <v>0</v>
      </c>
      <c r="AT48" s="12">
        <f>IFERROR(VLOOKUP($A48,'All Running Order'!$A$4:$CN$60,AT$100,FALSE),)</f>
        <v>0</v>
      </c>
      <c r="AU48" s="12">
        <f>IFERROR(VLOOKUP($A48,'All Running Order'!$A$4:$CN$60,AU$100,FALSE),)</f>
        <v>0</v>
      </c>
      <c r="AV48" s="12">
        <f>IFERROR(VLOOKUP($A48,'All Running Order'!$A$4:$CN$60,AV$100,FALSE),)</f>
        <v>0</v>
      </c>
      <c r="AW48" s="12">
        <f>IFERROR(VLOOKUP($A48,'All Running Order'!$A$4:$CN$60,AW$100,FALSE),)</f>
        <v>0</v>
      </c>
      <c r="AX48" s="12">
        <f>IFERROR(VLOOKUP($A48,'All Running Order'!$A$4:$CN$60,AX$100,FALSE),)</f>
        <v>0</v>
      </c>
      <c r="AY48" s="12">
        <f>IFERROR(VLOOKUP($A48,'All Running Order'!$A$4:$CN$60,AY$100,FALSE),)</f>
        <v>0</v>
      </c>
      <c r="AZ48" s="12">
        <f>IFERROR(VLOOKUP($A48,'All Running Order'!$A$4:$CN$60,AZ$100,FALSE),)</f>
        <v>0</v>
      </c>
      <c r="BA48" s="12">
        <f>IFERROR(VLOOKUP($A48,'All Running Order'!$A$4:$CN$60,BA$100,FALSE),)</f>
        <v>0</v>
      </c>
      <c r="BB48" s="12">
        <f>IFERROR(VLOOKUP($A48,'All Running Order'!$A$4:$CN$60,BB$100,FALSE),)</f>
        <v>0</v>
      </c>
      <c r="BC48" s="12">
        <f>IFERROR(VLOOKUP($A48,'All Running Order'!$A$4:$CN$60,BC$100,FALSE),)</f>
        <v>0</v>
      </c>
      <c r="BD48" s="12">
        <f>IFERROR(VLOOKUP($A48,'All Running Order'!$A$4:$CN$60,BD$100,FALSE),)</f>
        <v>0</v>
      </c>
      <c r="BE48" s="12">
        <f>IFERROR(VLOOKUP($A48,'All Running Order'!$A$4:$CN$60,BE$100,FALSE),)</f>
        <v>0</v>
      </c>
      <c r="BF48" s="12">
        <f>IFERROR(VLOOKUP($A48,'All Running Order'!$A$4:$CN$60,BF$100,FALSE),)</f>
        <v>0</v>
      </c>
      <c r="BG48" s="12">
        <f>IFERROR(VLOOKUP($A48,'All Running Order'!$A$4:$CN$60,BG$100,FALSE),)</f>
        <v>0</v>
      </c>
      <c r="BH48" s="12">
        <f>IFERROR(VLOOKUP($A48,'All Running Order'!$A$4:$CN$60,BH$100,FALSE),)</f>
        <v>0</v>
      </c>
      <c r="BI48" s="12">
        <f>IFERROR(VLOOKUP($A48,'All Running Order'!$A$4:$CN$60,BI$100,FALSE),)</f>
        <v>0</v>
      </c>
      <c r="BJ48" s="12">
        <f>IFERROR(VLOOKUP($A48,'All Running Order'!$A$4:$CN$60,BJ$100,FALSE),)</f>
        <v>0</v>
      </c>
      <c r="BK48" s="12">
        <f>IFERROR(VLOOKUP($A48,'All Running Order'!$A$4:$CN$60,BK$100,FALSE),)</f>
        <v>0</v>
      </c>
      <c r="BL48" s="12">
        <f>IFERROR(VLOOKUP($A48,'All Running Order'!$A$4:$CN$60,BL$100,FALSE),)</f>
        <v>0</v>
      </c>
      <c r="BM48" s="12">
        <f>IFERROR(VLOOKUP($A48,'All Running Order'!$A$4:$CN$60,BM$100,FALSE),)</f>
        <v>0</v>
      </c>
      <c r="BN48" s="12">
        <f>IFERROR(VLOOKUP($A48,'All Running Order'!$A$4:$CN$60,BN$100,FALSE),)</f>
        <v>0</v>
      </c>
      <c r="BO48" s="12">
        <f>IFERROR(VLOOKUP($A48,'All Running Order'!$A$4:$CN$60,BO$100,FALSE),)</f>
        <v>0</v>
      </c>
      <c r="BP48" s="12">
        <f>IFERROR(VLOOKUP($A48,'All Running Order'!$A$4:$CN$60,BP$100,FALSE),)</f>
        <v>0</v>
      </c>
      <c r="BQ48" s="12">
        <f>IFERROR(VLOOKUP($A48,'All Running Order'!$A$4:$CN$60,BQ$100,FALSE),)</f>
        <v>0</v>
      </c>
      <c r="BR48" s="12">
        <f>IFERROR(VLOOKUP($A48,'All Running Order'!$A$4:$CN$60,BR$100,FALSE),)</f>
        <v>0</v>
      </c>
      <c r="BS48" s="12">
        <f>IFERROR(VLOOKUP($A48,'All Running Order'!$A$4:$CN$60,BS$100,FALSE),)</f>
        <v>0</v>
      </c>
      <c r="BT48" s="12">
        <f>IFERROR(VLOOKUP($A48,'All Running Order'!$A$4:$CN$60,BT$100,FALSE),)</f>
        <v>0</v>
      </c>
      <c r="BU48" s="12">
        <f>IFERROR(VLOOKUP($A48,'All Running Order'!$A$4:$CN$60,BU$100,FALSE),)</f>
        <v>0</v>
      </c>
      <c r="BV48" s="12">
        <f>IFERROR(VLOOKUP($A48,'All Running Order'!$A$4:$CN$60,BV$100,FALSE),)</f>
        <v>0</v>
      </c>
      <c r="BW48" s="12">
        <f>IFERROR(VLOOKUP($A48,'All Running Order'!$A$4:$CN$60,BW$100,FALSE),)</f>
        <v>0</v>
      </c>
      <c r="BX48" s="12">
        <f>IFERROR(VLOOKUP($A48,'All Running Order'!$A$4:$CN$60,BX$100,FALSE),)</f>
        <v>0</v>
      </c>
      <c r="BY48" s="12">
        <f>IFERROR(VLOOKUP($A48,'All Running Order'!$A$4:$CN$60,BY$100,FALSE),)</f>
        <v>0</v>
      </c>
      <c r="BZ48" s="12">
        <f>IFERROR(VLOOKUP($A48,'All Running Order'!$A$4:$CN$60,BZ$100,FALSE),)</f>
        <v>0</v>
      </c>
      <c r="CA48" s="12">
        <f>IFERROR(VLOOKUP($A48,'All Running Order'!$A$4:$CN$60,CA$100,FALSE),)</f>
        <v>0</v>
      </c>
      <c r="CB48" s="12">
        <f>IFERROR(VLOOKUP($A48,'All Running Order'!$A$4:$CN$60,CB$100,FALSE),)</f>
        <v>0</v>
      </c>
      <c r="CC48" s="12">
        <f>IFERROR(VLOOKUP($A48,'All Running Order'!$A$4:$CN$60,CC$100,FALSE),)</f>
        <v>0</v>
      </c>
      <c r="CD48" s="12">
        <f>IFERROR(VLOOKUP($A48,'All Running Order'!$A$4:$CN$60,CD$100,FALSE),)</f>
        <v>0</v>
      </c>
      <c r="CE48" s="12">
        <f>IFERROR(VLOOKUP($A48,'All Running Order'!$A$4:$CN$60,CE$100,FALSE),)</f>
        <v>0</v>
      </c>
      <c r="CF48" s="12">
        <f>IFERROR(VLOOKUP($A48,'All Running Order'!$A$4:$CN$60,CF$100,FALSE),)</f>
        <v>0</v>
      </c>
      <c r="CG48" s="12">
        <f>IFERROR(VLOOKUP($A48,'All Running Order'!$A$4:$CN$60,CG$100,FALSE),)</f>
        <v>0</v>
      </c>
      <c r="CH48" s="12">
        <f>IFERROR(VLOOKUP($A48,'All Running Order'!$A$4:$CN$60,CH$100,FALSE),)</f>
        <v>0</v>
      </c>
      <c r="CI48" s="12">
        <f>IFERROR(VLOOKUP($A48,'All Running Order'!$A$4:$CN$60,CI$100,FALSE),)</f>
        <v>0</v>
      </c>
      <c r="CJ48" s="12">
        <f>IFERROR(VLOOKUP($A48,'All Running Order'!$A$4:$CN$60,CJ$100,FALSE),)</f>
        <v>0</v>
      </c>
      <c r="CK48" s="12">
        <f>IFERROR(VLOOKUP($A48,'All Running Order'!$A$4:$CN$60,CK$100,FALSE),)</f>
        <v>0</v>
      </c>
      <c r="CL48" s="12">
        <f>IFERROR(VLOOKUP($A48,'All Running Order'!$A$4:$CN$60,CL$100,FALSE),)</f>
        <v>0</v>
      </c>
      <c r="CM48" s="12">
        <f>IFERROR(VLOOKUP($A48,'All Running Order'!$A$4:$CN$60,CM$100,FALSE),)</f>
        <v>0</v>
      </c>
      <c r="CN48" s="12">
        <f>IFERROR(VLOOKUP($A48,'All Running Order'!$A$4:$CN$60,CN$100,FALSE),)</f>
        <v>0</v>
      </c>
    </row>
    <row r="49" spans="1:92" x14ac:dyDescent="0.2">
      <c r="A49" s="3">
        <v>46</v>
      </c>
      <c r="B49" s="12">
        <f>IFERROR(VLOOKUP($A49,'All Running Order'!$A$4:$CN$60,B$100,FALSE),)</f>
        <v>0</v>
      </c>
      <c r="C49" s="21">
        <f>IFERROR(VLOOKUP($A49,'All Running Order'!$A$4:$CN$60,C$100,FALSE),)</f>
        <v>0</v>
      </c>
      <c r="D49" s="21">
        <f>IFERROR(VLOOKUP($A49,'All Running Order'!$A$4:$CN$60,D$100,FALSE),)</f>
        <v>0</v>
      </c>
      <c r="E49" s="21">
        <f>IFERROR(VLOOKUP($A49,'All Running Order'!$A$4:$CN$60,E$100,FALSE),)</f>
        <v>0</v>
      </c>
      <c r="F49" s="12">
        <f>IFERROR(VLOOKUP($A49,'All Running Order'!$A$4:$CN$60,F$100,FALSE),)</f>
        <v>0</v>
      </c>
      <c r="G49" s="12">
        <f>IFERROR(VLOOKUP($A49,'All Running Order'!$A$4:$CN$60,G$100,FALSE),)</f>
        <v>0</v>
      </c>
      <c r="H49" s="12">
        <f>IFERROR(VLOOKUP($A49,'All Running Order'!$A$4:$CN$60,H$100,FALSE),)</f>
        <v>0</v>
      </c>
      <c r="I49" s="12">
        <f>IFERROR(VLOOKUP($A49,'All Running Order'!$A$4:$CN$60,I$100,FALSE),)</f>
        <v>0</v>
      </c>
      <c r="J49" s="12">
        <f>IFERROR(VLOOKUP($A49,'All Running Order'!$A$4:$CN$60,J$100,FALSE),)</f>
        <v>0</v>
      </c>
      <c r="K49" s="12">
        <f>IFERROR(VLOOKUP($A49,'All Running Order'!$A$4:$CN$60,K$100,FALSE),)</f>
        <v>0</v>
      </c>
      <c r="L49" s="12">
        <f>IFERROR(VLOOKUP($A49,'All Running Order'!$A$4:$CN$60,L$100,FALSE),)</f>
        <v>0</v>
      </c>
      <c r="M49" s="12">
        <f>IFERROR(VLOOKUP($A49,'All Running Order'!$A$4:$CN$60,M$100,FALSE),)</f>
        <v>0</v>
      </c>
      <c r="N49" s="12">
        <f>IFERROR(VLOOKUP($A49,'All Running Order'!$A$4:$CN$60,N$100,FALSE),)</f>
        <v>0</v>
      </c>
      <c r="O49" s="12">
        <f>IFERROR(VLOOKUP($A49,'All Running Order'!$A$4:$CN$60,O$100,FALSE),)</f>
        <v>0</v>
      </c>
      <c r="P49" s="12">
        <f>IFERROR(VLOOKUP($A49,'All Running Order'!$A$4:$CN$60,P$100,FALSE),)</f>
        <v>0</v>
      </c>
      <c r="Q49" s="12">
        <f>IFERROR(VLOOKUP($A49,'All Running Order'!$A$4:$CN$60,Q$100,FALSE),)</f>
        <v>0</v>
      </c>
      <c r="R49" s="12">
        <f>IFERROR(VLOOKUP($A49,'All Running Order'!$A$4:$CN$60,R$100,FALSE),)</f>
        <v>0</v>
      </c>
      <c r="S49" s="12">
        <f>IFERROR(VLOOKUP($A49,'All Running Order'!$A$4:$CN$60,S$100,FALSE),)</f>
        <v>0</v>
      </c>
      <c r="T49" s="12">
        <f>IFERROR(VLOOKUP($A49,'All Running Order'!$A$4:$CN$60,T$100,FALSE),)</f>
        <v>0</v>
      </c>
      <c r="U49" s="12">
        <f>IFERROR(VLOOKUP($A49,'All Running Order'!$A$4:$CN$60,U$100,FALSE),)</f>
        <v>0</v>
      </c>
      <c r="V49" s="12">
        <f>IFERROR(VLOOKUP($A49,'All Running Order'!$A$4:$CN$60,V$100,FALSE),)</f>
        <v>0</v>
      </c>
      <c r="W49" s="12">
        <f>IFERROR(VLOOKUP($A49,'All Running Order'!$A$4:$CN$60,W$100,FALSE),)</f>
        <v>0</v>
      </c>
      <c r="X49" s="12">
        <f>IFERROR(VLOOKUP($A49,'All Running Order'!$A$4:$CN$60,X$100,FALSE),)</f>
        <v>0</v>
      </c>
      <c r="Y49" s="12">
        <f>IFERROR(VLOOKUP($A49,'All Running Order'!$A$4:$CN$60,Y$100,FALSE),)</f>
        <v>0</v>
      </c>
      <c r="Z49" s="12">
        <f>IFERROR(VLOOKUP($A49,'All Running Order'!$A$4:$CN$60,Z$100,FALSE),)</f>
        <v>0</v>
      </c>
      <c r="AA49" s="12">
        <f>IFERROR(VLOOKUP($A49,'All Running Order'!$A$4:$CN$60,AA$100,FALSE),)</f>
        <v>0</v>
      </c>
      <c r="AB49" s="12">
        <f>IFERROR(VLOOKUP($A49,'All Running Order'!$A$4:$CN$60,AB$100,FALSE),)</f>
        <v>0</v>
      </c>
      <c r="AC49" s="12">
        <f>IFERROR(VLOOKUP($A49,'All Running Order'!$A$4:$CN$60,AC$100,FALSE),)</f>
        <v>0</v>
      </c>
      <c r="AD49" s="12">
        <f>IFERROR(VLOOKUP($A49,'All Running Order'!$A$4:$CN$60,AD$100,FALSE),)</f>
        <v>0</v>
      </c>
      <c r="AE49" s="12">
        <f>IFERROR(VLOOKUP($A49,'All Running Order'!$A$4:$CN$60,AE$100,FALSE),)</f>
        <v>0</v>
      </c>
      <c r="AF49" s="12">
        <f>IFERROR(VLOOKUP($A49,'All Running Order'!$A$4:$CN$60,AF$100,FALSE),)</f>
        <v>0</v>
      </c>
      <c r="AG49" s="12">
        <f>IFERROR(VLOOKUP($A49,'All Running Order'!$A$4:$CN$60,AG$100,FALSE),)</f>
        <v>0</v>
      </c>
      <c r="AH49" s="12">
        <f>IFERROR(VLOOKUP($A49,'All Running Order'!$A$4:$CN$60,AH$100,FALSE),)</f>
        <v>0</v>
      </c>
      <c r="AI49" s="12">
        <f>IFERROR(VLOOKUP($A49,'All Running Order'!$A$4:$CN$60,AI$100,FALSE),)</f>
        <v>0</v>
      </c>
      <c r="AJ49" s="12">
        <f>IFERROR(VLOOKUP($A49,'All Running Order'!$A$4:$CN$60,AJ$100,FALSE),)</f>
        <v>0</v>
      </c>
      <c r="AK49" s="12">
        <f>IFERROR(VLOOKUP($A49,'All Running Order'!$A$4:$CN$60,AK$100,FALSE),)</f>
        <v>0</v>
      </c>
      <c r="AL49" s="12">
        <f>IFERROR(VLOOKUP($A49,'All Running Order'!$A$4:$CN$60,AL$100,FALSE),)</f>
        <v>0</v>
      </c>
      <c r="AM49" s="12">
        <f>IFERROR(VLOOKUP($A49,'All Running Order'!$A$4:$CN$60,AM$100,FALSE),)</f>
        <v>0</v>
      </c>
      <c r="AN49" s="12">
        <f>IFERROR(VLOOKUP($A49,'All Running Order'!$A$4:$CN$60,AN$100,FALSE),)</f>
        <v>0</v>
      </c>
      <c r="AO49" s="12">
        <f>IFERROR(VLOOKUP($A49,'All Running Order'!$A$4:$CN$60,AO$100,FALSE),)</f>
        <v>0</v>
      </c>
      <c r="AP49" s="12">
        <f>IFERROR(VLOOKUP($A49,'All Running Order'!$A$4:$CN$60,AP$100,FALSE),)</f>
        <v>0</v>
      </c>
      <c r="AQ49" s="12">
        <f>IFERROR(VLOOKUP($A49,'All Running Order'!$A$4:$CN$60,AQ$100,FALSE),)</f>
        <v>0</v>
      </c>
      <c r="AR49" s="12">
        <f>IFERROR(VLOOKUP($A49,'All Running Order'!$A$4:$CN$60,AR$100,FALSE),)</f>
        <v>0</v>
      </c>
      <c r="AS49" s="12">
        <f>IFERROR(VLOOKUP($A49,'All Running Order'!$A$4:$CN$60,AS$100,FALSE),)</f>
        <v>0</v>
      </c>
      <c r="AT49" s="12">
        <f>IFERROR(VLOOKUP($A49,'All Running Order'!$A$4:$CN$60,AT$100,FALSE),)</f>
        <v>0</v>
      </c>
      <c r="AU49" s="12">
        <f>IFERROR(VLOOKUP($A49,'All Running Order'!$A$4:$CN$60,AU$100,FALSE),)</f>
        <v>0</v>
      </c>
      <c r="AV49" s="12">
        <f>IFERROR(VLOOKUP($A49,'All Running Order'!$A$4:$CN$60,AV$100,FALSE),)</f>
        <v>0</v>
      </c>
      <c r="AW49" s="12">
        <f>IFERROR(VLOOKUP($A49,'All Running Order'!$A$4:$CN$60,AW$100,FALSE),)</f>
        <v>0</v>
      </c>
      <c r="AX49" s="12">
        <f>IFERROR(VLOOKUP($A49,'All Running Order'!$A$4:$CN$60,AX$100,FALSE),)</f>
        <v>0</v>
      </c>
      <c r="AY49" s="12">
        <f>IFERROR(VLOOKUP($A49,'All Running Order'!$A$4:$CN$60,AY$100,FALSE),)</f>
        <v>0</v>
      </c>
      <c r="AZ49" s="12">
        <f>IFERROR(VLOOKUP($A49,'All Running Order'!$A$4:$CN$60,AZ$100,FALSE),)</f>
        <v>0</v>
      </c>
      <c r="BA49" s="12">
        <f>IFERROR(VLOOKUP($A49,'All Running Order'!$A$4:$CN$60,BA$100,FALSE),)</f>
        <v>0</v>
      </c>
      <c r="BB49" s="12">
        <f>IFERROR(VLOOKUP($A49,'All Running Order'!$A$4:$CN$60,BB$100,FALSE),)</f>
        <v>0</v>
      </c>
      <c r="BC49" s="12">
        <f>IFERROR(VLOOKUP($A49,'All Running Order'!$A$4:$CN$60,BC$100,FALSE),)</f>
        <v>0</v>
      </c>
      <c r="BD49" s="12">
        <f>IFERROR(VLOOKUP($A49,'All Running Order'!$A$4:$CN$60,BD$100,FALSE),)</f>
        <v>0</v>
      </c>
      <c r="BE49" s="12">
        <f>IFERROR(VLOOKUP($A49,'All Running Order'!$A$4:$CN$60,BE$100,FALSE),)</f>
        <v>0</v>
      </c>
      <c r="BF49" s="12">
        <f>IFERROR(VLOOKUP($A49,'All Running Order'!$A$4:$CN$60,BF$100,FALSE),)</f>
        <v>0</v>
      </c>
      <c r="BG49" s="12">
        <f>IFERROR(VLOOKUP($A49,'All Running Order'!$A$4:$CN$60,BG$100,FALSE),)</f>
        <v>0</v>
      </c>
      <c r="BH49" s="12">
        <f>IFERROR(VLOOKUP($A49,'All Running Order'!$A$4:$CN$60,BH$100,FALSE),)</f>
        <v>0</v>
      </c>
      <c r="BI49" s="12">
        <f>IFERROR(VLOOKUP($A49,'All Running Order'!$A$4:$CN$60,BI$100,FALSE),)</f>
        <v>0</v>
      </c>
      <c r="BJ49" s="12">
        <f>IFERROR(VLOOKUP($A49,'All Running Order'!$A$4:$CN$60,BJ$100,FALSE),)</f>
        <v>0</v>
      </c>
      <c r="BK49" s="12">
        <f>IFERROR(VLOOKUP($A49,'All Running Order'!$A$4:$CN$60,BK$100,FALSE),)</f>
        <v>0</v>
      </c>
      <c r="BL49" s="12">
        <f>IFERROR(VLOOKUP($A49,'All Running Order'!$A$4:$CN$60,BL$100,FALSE),)</f>
        <v>0</v>
      </c>
      <c r="BM49" s="12">
        <f>IFERROR(VLOOKUP($A49,'All Running Order'!$A$4:$CN$60,BM$100,FALSE),)</f>
        <v>0</v>
      </c>
      <c r="BN49" s="12">
        <f>IFERROR(VLOOKUP($A49,'All Running Order'!$A$4:$CN$60,BN$100,FALSE),)</f>
        <v>0</v>
      </c>
      <c r="BO49" s="12">
        <f>IFERROR(VLOOKUP($A49,'All Running Order'!$A$4:$CN$60,BO$100,FALSE),)</f>
        <v>0</v>
      </c>
      <c r="BP49" s="12">
        <f>IFERROR(VLOOKUP($A49,'All Running Order'!$A$4:$CN$60,BP$100,FALSE),)</f>
        <v>0</v>
      </c>
      <c r="BQ49" s="12">
        <f>IFERROR(VLOOKUP($A49,'All Running Order'!$A$4:$CN$60,BQ$100,FALSE),)</f>
        <v>0</v>
      </c>
      <c r="BR49" s="12">
        <f>IFERROR(VLOOKUP($A49,'All Running Order'!$A$4:$CN$60,BR$100,FALSE),)</f>
        <v>0</v>
      </c>
      <c r="BS49" s="12">
        <f>IFERROR(VLOOKUP($A49,'All Running Order'!$A$4:$CN$60,BS$100,FALSE),)</f>
        <v>0</v>
      </c>
      <c r="BT49" s="12">
        <f>IFERROR(VLOOKUP($A49,'All Running Order'!$A$4:$CN$60,BT$100,FALSE),)</f>
        <v>0</v>
      </c>
      <c r="BU49" s="12">
        <f>IFERROR(VLOOKUP($A49,'All Running Order'!$A$4:$CN$60,BU$100,FALSE),)</f>
        <v>0</v>
      </c>
      <c r="BV49" s="12">
        <f>IFERROR(VLOOKUP($A49,'All Running Order'!$A$4:$CN$60,BV$100,FALSE),)</f>
        <v>0</v>
      </c>
      <c r="BW49" s="12">
        <f>IFERROR(VLOOKUP($A49,'All Running Order'!$A$4:$CN$60,BW$100,FALSE),)</f>
        <v>0</v>
      </c>
      <c r="BX49" s="12">
        <f>IFERROR(VLOOKUP($A49,'All Running Order'!$A$4:$CN$60,BX$100,FALSE),)</f>
        <v>0</v>
      </c>
      <c r="BY49" s="12">
        <f>IFERROR(VLOOKUP($A49,'All Running Order'!$A$4:$CN$60,BY$100,FALSE),)</f>
        <v>0</v>
      </c>
      <c r="BZ49" s="12">
        <f>IFERROR(VLOOKUP($A49,'All Running Order'!$A$4:$CN$60,BZ$100,FALSE),)</f>
        <v>0</v>
      </c>
      <c r="CA49" s="12">
        <f>IFERROR(VLOOKUP($A49,'All Running Order'!$A$4:$CN$60,CA$100,FALSE),)</f>
        <v>0</v>
      </c>
      <c r="CB49" s="12">
        <f>IFERROR(VLOOKUP($A49,'All Running Order'!$A$4:$CN$60,CB$100,FALSE),)</f>
        <v>0</v>
      </c>
      <c r="CC49" s="12">
        <f>IFERROR(VLOOKUP($A49,'All Running Order'!$A$4:$CN$60,CC$100,FALSE),)</f>
        <v>0</v>
      </c>
      <c r="CD49" s="12">
        <f>IFERROR(VLOOKUP($A49,'All Running Order'!$A$4:$CN$60,CD$100,FALSE),)</f>
        <v>0</v>
      </c>
      <c r="CE49" s="12">
        <f>IFERROR(VLOOKUP($A49,'All Running Order'!$A$4:$CN$60,CE$100,FALSE),)</f>
        <v>0</v>
      </c>
      <c r="CF49" s="12">
        <f>IFERROR(VLOOKUP($A49,'All Running Order'!$A$4:$CN$60,CF$100,FALSE),)</f>
        <v>0</v>
      </c>
      <c r="CG49" s="12">
        <f>IFERROR(VLOOKUP($A49,'All Running Order'!$A$4:$CN$60,CG$100,FALSE),)</f>
        <v>0</v>
      </c>
      <c r="CH49" s="12">
        <f>IFERROR(VLOOKUP($A49,'All Running Order'!$A$4:$CN$60,CH$100,FALSE),)</f>
        <v>0</v>
      </c>
      <c r="CI49" s="12">
        <f>IFERROR(VLOOKUP($A49,'All Running Order'!$A$4:$CN$60,CI$100,FALSE),)</f>
        <v>0</v>
      </c>
      <c r="CJ49" s="12">
        <f>IFERROR(VLOOKUP($A49,'All Running Order'!$A$4:$CN$60,CJ$100,FALSE),)</f>
        <v>0</v>
      </c>
      <c r="CK49" s="12">
        <f>IFERROR(VLOOKUP($A49,'All Running Order'!$A$4:$CN$60,CK$100,FALSE),)</f>
        <v>0</v>
      </c>
      <c r="CL49" s="12">
        <f>IFERROR(VLOOKUP($A49,'All Running Order'!$A$4:$CN$60,CL$100,FALSE),)</f>
        <v>0</v>
      </c>
      <c r="CM49" s="12">
        <f>IFERROR(VLOOKUP($A49,'All Running Order'!$A$4:$CN$60,CM$100,FALSE),)</f>
        <v>0</v>
      </c>
      <c r="CN49" s="12">
        <f>IFERROR(VLOOKUP($A49,'All Running Order'!$A$4:$CN$60,CN$100,FALSE),)</f>
        <v>0</v>
      </c>
    </row>
    <row r="50" spans="1:92" x14ac:dyDescent="0.2">
      <c r="A50" s="3">
        <v>47</v>
      </c>
      <c r="B50" s="12">
        <f>IFERROR(VLOOKUP($A50,'All Running Order'!$A$4:$CN$60,B$100,FALSE),)</f>
        <v>0</v>
      </c>
      <c r="C50" s="21">
        <f>IFERROR(VLOOKUP($A50,'All Running Order'!$A$4:$CN$60,C$100,FALSE),)</f>
        <v>0</v>
      </c>
      <c r="D50" s="21">
        <f>IFERROR(VLOOKUP($A50,'All Running Order'!$A$4:$CN$60,D$100,FALSE),)</f>
        <v>0</v>
      </c>
      <c r="E50" s="21">
        <f>IFERROR(VLOOKUP($A50,'All Running Order'!$A$4:$CN$60,E$100,FALSE),)</f>
        <v>0</v>
      </c>
      <c r="F50" s="12">
        <f>IFERROR(VLOOKUP($A50,'All Running Order'!$A$4:$CN$60,F$100,FALSE),)</f>
        <v>0</v>
      </c>
      <c r="G50" s="12">
        <f>IFERROR(VLOOKUP($A50,'All Running Order'!$A$4:$CN$60,G$100,FALSE),)</f>
        <v>0</v>
      </c>
      <c r="H50" s="12">
        <f>IFERROR(VLOOKUP($A50,'All Running Order'!$A$4:$CN$60,H$100,FALSE),)</f>
        <v>0</v>
      </c>
      <c r="I50" s="12">
        <f>IFERROR(VLOOKUP($A50,'All Running Order'!$A$4:$CN$60,I$100,FALSE),)</f>
        <v>0</v>
      </c>
      <c r="J50" s="12">
        <f>IFERROR(VLOOKUP($A50,'All Running Order'!$A$4:$CN$60,J$100,FALSE),)</f>
        <v>0</v>
      </c>
      <c r="K50" s="12">
        <f>IFERROR(VLOOKUP($A50,'All Running Order'!$A$4:$CN$60,K$100,FALSE),)</f>
        <v>0</v>
      </c>
      <c r="L50" s="12">
        <f>IFERROR(VLOOKUP($A50,'All Running Order'!$A$4:$CN$60,L$100,FALSE),)</f>
        <v>0</v>
      </c>
      <c r="M50" s="12">
        <f>IFERROR(VLOOKUP($A50,'All Running Order'!$A$4:$CN$60,M$100,FALSE),)</f>
        <v>0</v>
      </c>
      <c r="N50" s="12">
        <f>IFERROR(VLOOKUP($A50,'All Running Order'!$A$4:$CN$60,N$100,FALSE),)</f>
        <v>0</v>
      </c>
      <c r="O50" s="12">
        <f>IFERROR(VLOOKUP($A50,'All Running Order'!$A$4:$CN$60,O$100,FALSE),)</f>
        <v>0</v>
      </c>
      <c r="P50" s="12">
        <f>IFERROR(VLOOKUP($A50,'All Running Order'!$A$4:$CN$60,P$100,FALSE),)</f>
        <v>0</v>
      </c>
      <c r="Q50" s="12">
        <f>IFERROR(VLOOKUP($A50,'All Running Order'!$A$4:$CN$60,Q$100,FALSE),)</f>
        <v>0</v>
      </c>
      <c r="R50" s="12">
        <f>IFERROR(VLOOKUP($A50,'All Running Order'!$A$4:$CN$60,R$100,FALSE),)</f>
        <v>0</v>
      </c>
      <c r="S50" s="12">
        <f>IFERROR(VLOOKUP($A50,'All Running Order'!$A$4:$CN$60,S$100,FALSE),)</f>
        <v>0</v>
      </c>
      <c r="T50" s="12">
        <f>IFERROR(VLOOKUP($A50,'All Running Order'!$A$4:$CN$60,T$100,FALSE),)</f>
        <v>0</v>
      </c>
      <c r="U50" s="12">
        <f>IFERROR(VLOOKUP($A50,'All Running Order'!$A$4:$CN$60,U$100,FALSE),)</f>
        <v>0</v>
      </c>
      <c r="V50" s="12">
        <f>IFERROR(VLOOKUP($A50,'All Running Order'!$A$4:$CN$60,V$100,FALSE),)</f>
        <v>0</v>
      </c>
      <c r="W50" s="12">
        <f>IFERROR(VLOOKUP($A50,'All Running Order'!$A$4:$CN$60,W$100,FALSE),)</f>
        <v>0</v>
      </c>
      <c r="X50" s="12">
        <f>IFERROR(VLOOKUP($A50,'All Running Order'!$A$4:$CN$60,X$100,FALSE),)</f>
        <v>0</v>
      </c>
      <c r="Y50" s="12">
        <f>IFERROR(VLOOKUP($A50,'All Running Order'!$A$4:$CN$60,Y$100,FALSE),)</f>
        <v>0</v>
      </c>
      <c r="Z50" s="12">
        <f>IFERROR(VLOOKUP($A50,'All Running Order'!$A$4:$CN$60,Z$100,FALSE),)</f>
        <v>0</v>
      </c>
      <c r="AA50" s="12">
        <f>IFERROR(VLOOKUP($A50,'All Running Order'!$A$4:$CN$60,AA$100,FALSE),)</f>
        <v>0</v>
      </c>
      <c r="AB50" s="12">
        <f>IFERROR(VLOOKUP($A50,'All Running Order'!$A$4:$CN$60,AB$100,FALSE),)</f>
        <v>0</v>
      </c>
      <c r="AC50" s="12">
        <f>IFERROR(VLOOKUP($A50,'All Running Order'!$A$4:$CN$60,AC$100,FALSE),)</f>
        <v>0</v>
      </c>
      <c r="AD50" s="12">
        <f>IFERROR(VLOOKUP($A50,'All Running Order'!$A$4:$CN$60,AD$100,FALSE),)</f>
        <v>0</v>
      </c>
      <c r="AE50" s="12">
        <f>IFERROR(VLOOKUP($A50,'All Running Order'!$A$4:$CN$60,AE$100,FALSE),)</f>
        <v>0</v>
      </c>
      <c r="AF50" s="12">
        <f>IFERROR(VLOOKUP($A50,'All Running Order'!$A$4:$CN$60,AF$100,FALSE),)</f>
        <v>0</v>
      </c>
      <c r="AG50" s="12">
        <f>IFERROR(VLOOKUP($A50,'All Running Order'!$A$4:$CN$60,AG$100,FALSE),)</f>
        <v>0</v>
      </c>
      <c r="AH50" s="12">
        <f>IFERROR(VLOOKUP($A50,'All Running Order'!$A$4:$CN$60,AH$100,FALSE),)</f>
        <v>0</v>
      </c>
      <c r="AI50" s="12">
        <f>IFERROR(VLOOKUP($A50,'All Running Order'!$A$4:$CN$60,AI$100,FALSE),)</f>
        <v>0</v>
      </c>
      <c r="AJ50" s="12">
        <f>IFERROR(VLOOKUP($A50,'All Running Order'!$A$4:$CN$60,AJ$100,FALSE),)</f>
        <v>0</v>
      </c>
      <c r="AK50" s="12">
        <f>IFERROR(VLOOKUP($A50,'All Running Order'!$A$4:$CN$60,AK$100,FALSE),)</f>
        <v>0</v>
      </c>
      <c r="AL50" s="12">
        <f>IFERROR(VLOOKUP($A50,'All Running Order'!$A$4:$CN$60,AL$100,FALSE),)</f>
        <v>0</v>
      </c>
      <c r="AM50" s="12">
        <f>IFERROR(VLOOKUP($A50,'All Running Order'!$A$4:$CN$60,AM$100,FALSE),)</f>
        <v>0</v>
      </c>
      <c r="AN50" s="12">
        <f>IFERROR(VLOOKUP($A50,'All Running Order'!$A$4:$CN$60,AN$100,FALSE),)</f>
        <v>0</v>
      </c>
      <c r="AO50" s="12">
        <f>IFERROR(VLOOKUP($A50,'All Running Order'!$A$4:$CN$60,AO$100,FALSE),)</f>
        <v>0</v>
      </c>
      <c r="AP50" s="12">
        <f>IFERROR(VLOOKUP($A50,'All Running Order'!$A$4:$CN$60,AP$100,FALSE),)</f>
        <v>0</v>
      </c>
      <c r="AQ50" s="12">
        <f>IFERROR(VLOOKUP($A50,'All Running Order'!$A$4:$CN$60,AQ$100,FALSE),)</f>
        <v>0</v>
      </c>
      <c r="AR50" s="12">
        <f>IFERROR(VLOOKUP($A50,'All Running Order'!$A$4:$CN$60,AR$100,FALSE),)</f>
        <v>0</v>
      </c>
      <c r="AS50" s="12">
        <f>IFERROR(VLOOKUP($A50,'All Running Order'!$A$4:$CN$60,AS$100,FALSE),)</f>
        <v>0</v>
      </c>
      <c r="AT50" s="12">
        <f>IFERROR(VLOOKUP($A50,'All Running Order'!$A$4:$CN$60,AT$100,FALSE),)</f>
        <v>0</v>
      </c>
      <c r="AU50" s="12">
        <f>IFERROR(VLOOKUP($A50,'All Running Order'!$A$4:$CN$60,AU$100,FALSE),)</f>
        <v>0</v>
      </c>
      <c r="AV50" s="12">
        <f>IFERROR(VLOOKUP($A50,'All Running Order'!$A$4:$CN$60,AV$100,FALSE),)</f>
        <v>0</v>
      </c>
      <c r="AW50" s="12">
        <f>IFERROR(VLOOKUP($A50,'All Running Order'!$A$4:$CN$60,AW$100,FALSE),)</f>
        <v>0</v>
      </c>
      <c r="AX50" s="12">
        <f>IFERROR(VLOOKUP($A50,'All Running Order'!$A$4:$CN$60,AX$100,FALSE),)</f>
        <v>0</v>
      </c>
      <c r="AY50" s="12">
        <f>IFERROR(VLOOKUP($A50,'All Running Order'!$A$4:$CN$60,AY$100,FALSE),)</f>
        <v>0</v>
      </c>
      <c r="AZ50" s="12">
        <f>IFERROR(VLOOKUP($A50,'All Running Order'!$A$4:$CN$60,AZ$100,FALSE),)</f>
        <v>0</v>
      </c>
      <c r="BA50" s="12">
        <f>IFERROR(VLOOKUP($A50,'All Running Order'!$A$4:$CN$60,BA$100,FALSE),)</f>
        <v>0</v>
      </c>
      <c r="BB50" s="12">
        <f>IFERROR(VLOOKUP($A50,'All Running Order'!$A$4:$CN$60,BB$100,FALSE),)</f>
        <v>0</v>
      </c>
      <c r="BC50" s="12">
        <f>IFERROR(VLOOKUP($A50,'All Running Order'!$A$4:$CN$60,BC$100,FALSE),)</f>
        <v>0</v>
      </c>
      <c r="BD50" s="12">
        <f>IFERROR(VLOOKUP($A50,'All Running Order'!$A$4:$CN$60,BD$100,FALSE),)</f>
        <v>0</v>
      </c>
      <c r="BE50" s="12">
        <f>IFERROR(VLOOKUP($A50,'All Running Order'!$A$4:$CN$60,BE$100,FALSE),)</f>
        <v>0</v>
      </c>
      <c r="BF50" s="12">
        <f>IFERROR(VLOOKUP($A50,'All Running Order'!$A$4:$CN$60,BF$100,FALSE),)</f>
        <v>0</v>
      </c>
      <c r="BG50" s="12">
        <f>IFERROR(VLOOKUP($A50,'All Running Order'!$A$4:$CN$60,BG$100,FALSE),)</f>
        <v>0</v>
      </c>
      <c r="BH50" s="12">
        <f>IFERROR(VLOOKUP($A50,'All Running Order'!$A$4:$CN$60,BH$100,FALSE),)</f>
        <v>0</v>
      </c>
      <c r="BI50" s="12">
        <f>IFERROR(VLOOKUP($A50,'All Running Order'!$A$4:$CN$60,BI$100,FALSE),)</f>
        <v>0</v>
      </c>
      <c r="BJ50" s="12">
        <f>IFERROR(VLOOKUP($A50,'All Running Order'!$A$4:$CN$60,BJ$100,FALSE),)</f>
        <v>0</v>
      </c>
      <c r="BK50" s="12">
        <f>IFERROR(VLOOKUP($A50,'All Running Order'!$A$4:$CN$60,BK$100,FALSE),)</f>
        <v>0</v>
      </c>
      <c r="BL50" s="12">
        <f>IFERROR(VLOOKUP($A50,'All Running Order'!$A$4:$CN$60,BL$100,FALSE),)</f>
        <v>0</v>
      </c>
      <c r="BM50" s="12">
        <f>IFERROR(VLOOKUP($A50,'All Running Order'!$A$4:$CN$60,BM$100,FALSE),)</f>
        <v>0</v>
      </c>
      <c r="BN50" s="12">
        <f>IFERROR(VLOOKUP($A50,'All Running Order'!$A$4:$CN$60,BN$100,FALSE),)</f>
        <v>0</v>
      </c>
      <c r="BO50" s="12">
        <f>IFERROR(VLOOKUP($A50,'All Running Order'!$A$4:$CN$60,BO$100,FALSE),)</f>
        <v>0</v>
      </c>
      <c r="BP50" s="12">
        <f>IFERROR(VLOOKUP($A50,'All Running Order'!$A$4:$CN$60,BP$100,FALSE),)</f>
        <v>0</v>
      </c>
      <c r="BQ50" s="12">
        <f>IFERROR(VLOOKUP($A50,'All Running Order'!$A$4:$CN$60,BQ$100,FALSE),)</f>
        <v>0</v>
      </c>
      <c r="BR50" s="12">
        <f>IFERROR(VLOOKUP($A50,'All Running Order'!$A$4:$CN$60,BR$100,FALSE),)</f>
        <v>0</v>
      </c>
      <c r="BS50" s="12">
        <f>IFERROR(VLOOKUP($A50,'All Running Order'!$A$4:$CN$60,BS$100,FALSE),)</f>
        <v>0</v>
      </c>
      <c r="BT50" s="12">
        <f>IFERROR(VLOOKUP($A50,'All Running Order'!$A$4:$CN$60,BT$100,FALSE),)</f>
        <v>0</v>
      </c>
      <c r="BU50" s="12">
        <f>IFERROR(VLOOKUP($A50,'All Running Order'!$A$4:$CN$60,BU$100,FALSE),)</f>
        <v>0</v>
      </c>
      <c r="BV50" s="12">
        <f>IFERROR(VLOOKUP($A50,'All Running Order'!$A$4:$CN$60,BV$100,FALSE),)</f>
        <v>0</v>
      </c>
      <c r="BW50" s="12">
        <f>IFERROR(VLOOKUP($A50,'All Running Order'!$A$4:$CN$60,BW$100,FALSE),)</f>
        <v>0</v>
      </c>
      <c r="BX50" s="12">
        <f>IFERROR(VLOOKUP($A50,'All Running Order'!$A$4:$CN$60,BX$100,FALSE),)</f>
        <v>0</v>
      </c>
      <c r="BY50" s="12">
        <f>IFERROR(VLOOKUP($A50,'All Running Order'!$A$4:$CN$60,BY$100,FALSE),)</f>
        <v>0</v>
      </c>
      <c r="BZ50" s="12">
        <f>IFERROR(VLOOKUP($A50,'All Running Order'!$A$4:$CN$60,BZ$100,FALSE),)</f>
        <v>0</v>
      </c>
      <c r="CA50" s="12">
        <f>IFERROR(VLOOKUP($A50,'All Running Order'!$A$4:$CN$60,CA$100,FALSE),)</f>
        <v>0</v>
      </c>
      <c r="CB50" s="12">
        <f>IFERROR(VLOOKUP($A50,'All Running Order'!$A$4:$CN$60,CB$100,FALSE),)</f>
        <v>0</v>
      </c>
      <c r="CC50" s="12">
        <f>IFERROR(VLOOKUP($A50,'All Running Order'!$A$4:$CN$60,CC$100,FALSE),)</f>
        <v>0</v>
      </c>
      <c r="CD50" s="12">
        <f>IFERROR(VLOOKUP($A50,'All Running Order'!$A$4:$CN$60,CD$100,FALSE),)</f>
        <v>0</v>
      </c>
      <c r="CE50" s="12">
        <f>IFERROR(VLOOKUP($A50,'All Running Order'!$A$4:$CN$60,CE$100,FALSE),)</f>
        <v>0</v>
      </c>
      <c r="CF50" s="12">
        <f>IFERROR(VLOOKUP($A50,'All Running Order'!$A$4:$CN$60,CF$100,FALSE),)</f>
        <v>0</v>
      </c>
      <c r="CG50" s="12">
        <f>IFERROR(VLOOKUP($A50,'All Running Order'!$A$4:$CN$60,CG$100,FALSE),)</f>
        <v>0</v>
      </c>
      <c r="CH50" s="12">
        <f>IFERROR(VLOOKUP($A50,'All Running Order'!$A$4:$CN$60,CH$100,FALSE),)</f>
        <v>0</v>
      </c>
      <c r="CI50" s="12">
        <f>IFERROR(VLOOKUP($A50,'All Running Order'!$A$4:$CN$60,CI$100,FALSE),)</f>
        <v>0</v>
      </c>
      <c r="CJ50" s="12">
        <f>IFERROR(VLOOKUP($A50,'All Running Order'!$A$4:$CN$60,CJ$100,FALSE),)</f>
        <v>0</v>
      </c>
      <c r="CK50" s="12">
        <f>IFERROR(VLOOKUP($A50,'All Running Order'!$A$4:$CN$60,CK$100,FALSE),)</f>
        <v>0</v>
      </c>
      <c r="CL50" s="12">
        <f>IFERROR(VLOOKUP($A50,'All Running Order'!$A$4:$CN$60,CL$100,FALSE),)</f>
        <v>0</v>
      </c>
      <c r="CM50" s="12">
        <f>IFERROR(VLOOKUP($A50,'All Running Order'!$A$4:$CN$60,CM$100,FALSE),)</f>
        <v>0</v>
      </c>
      <c r="CN50" s="12">
        <f>IFERROR(VLOOKUP($A50,'All Running Order'!$A$4:$CN$60,CN$100,FALSE),)</f>
        <v>0</v>
      </c>
    </row>
    <row r="51" spans="1:92" x14ac:dyDescent="0.2">
      <c r="A51" s="3">
        <v>48</v>
      </c>
      <c r="B51" s="12">
        <f>IFERROR(VLOOKUP($A51,'All Running Order'!$A$4:$CN$60,B$100,FALSE),)</f>
        <v>0</v>
      </c>
      <c r="C51" s="21">
        <f>IFERROR(VLOOKUP($A51,'All Running Order'!$A$4:$CN$60,C$100,FALSE),)</f>
        <v>0</v>
      </c>
      <c r="D51" s="21">
        <f>IFERROR(VLOOKUP($A51,'All Running Order'!$A$4:$CN$60,D$100,FALSE),)</f>
        <v>0</v>
      </c>
      <c r="E51" s="21">
        <f>IFERROR(VLOOKUP($A51,'All Running Order'!$A$4:$CN$60,E$100,FALSE),)</f>
        <v>0</v>
      </c>
      <c r="F51" s="12">
        <f>IFERROR(VLOOKUP($A51,'All Running Order'!$A$4:$CN$60,F$100,FALSE),)</f>
        <v>0</v>
      </c>
      <c r="G51" s="12">
        <f>IFERROR(VLOOKUP($A51,'All Running Order'!$A$4:$CN$60,G$100,FALSE),)</f>
        <v>0</v>
      </c>
      <c r="H51" s="12">
        <f>IFERROR(VLOOKUP($A51,'All Running Order'!$A$4:$CN$60,H$100,FALSE),)</f>
        <v>0</v>
      </c>
      <c r="I51" s="12">
        <f>IFERROR(VLOOKUP($A51,'All Running Order'!$A$4:$CN$60,I$100,FALSE),)</f>
        <v>0</v>
      </c>
      <c r="J51" s="12">
        <f>IFERROR(VLOOKUP($A51,'All Running Order'!$A$4:$CN$60,J$100,FALSE),)</f>
        <v>0</v>
      </c>
      <c r="K51" s="12">
        <f>IFERROR(VLOOKUP($A51,'All Running Order'!$A$4:$CN$60,K$100,FALSE),)</f>
        <v>0</v>
      </c>
      <c r="L51" s="12">
        <f>IFERROR(VLOOKUP($A51,'All Running Order'!$A$4:$CN$60,L$100,FALSE),)</f>
        <v>0</v>
      </c>
      <c r="M51" s="12">
        <f>IFERROR(VLOOKUP($A51,'All Running Order'!$A$4:$CN$60,M$100,FALSE),)</f>
        <v>0</v>
      </c>
      <c r="N51" s="12">
        <f>IFERROR(VLOOKUP($A51,'All Running Order'!$A$4:$CN$60,N$100,FALSE),)</f>
        <v>0</v>
      </c>
      <c r="O51" s="12">
        <f>IFERROR(VLOOKUP($A51,'All Running Order'!$A$4:$CN$60,O$100,FALSE),)</f>
        <v>0</v>
      </c>
      <c r="P51" s="12">
        <f>IFERROR(VLOOKUP($A51,'All Running Order'!$A$4:$CN$60,P$100,FALSE),)</f>
        <v>0</v>
      </c>
      <c r="Q51" s="12">
        <f>IFERROR(VLOOKUP($A51,'All Running Order'!$A$4:$CN$60,Q$100,FALSE),)</f>
        <v>0</v>
      </c>
      <c r="R51" s="12">
        <f>IFERROR(VLOOKUP($A51,'All Running Order'!$A$4:$CN$60,R$100,FALSE),)</f>
        <v>0</v>
      </c>
      <c r="S51" s="12">
        <f>IFERROR(VLOOKUP($A51,'All Running Order'!$A$4:$CN$60,S$100,FALSE),)</f>
        <v>0</v>
      </c>
      <c r="T51" s="12">
        <f>IFERROR(VLOOKUP($A51,'All Running Order'!$A$4:$CN$60,T$100,FALSE),)</f>
        <v>0</v>
      </c>
      <c r="U51" s="12">
        <f>IFERROR(VLOOKUP($A51,'All Running Order'!$A$4:$CN$60,U$100,FALSE),)</f>
        <v>0</v>
      </c>
      <c r="V51" s="12">
        <f>IFERROR(VLOOKUP($A51,'All Running Order'!$A$4:$CN$60,V$100,FALSE),)</f>
        <v>0</v>
      </c>
      <c r="W51" s="12">
        <f>IFERROR(VLOOKUP($A51,'All Running Order'!$A$4:$CN$60,W$100,FALSE),)</f>
        <v>0</v>
      </c>
      <c r="X51" s="12">
        <f>IFERROR(VLOOKUP($A51,'All Running Order'!$A$4:$CN$60,X$100,FALSE),)</f>
        <v>0</v>
      </c>
      <c r="Y51" s="12">
        <f>IFERROR(VLOOKUP($A51,'All Running Order'!$A$4:$CN$60,Y$100,FALSE),)</f>
        <v>0</v>
      </c>
      <c r="Z51" s="12">
        <f>IFERROR(VLOOKUP($A51,'All Running Order'!$A$4:$CN$60,Z$100,FALSE),)</f>
        <v>0</v>
      </c>
      <c r="AA51" s="12">
        <f>IFERROR(VLOOKUP($A51,'All Running Order'!$A$4:$CN$60,AA$100,FALSE),)</f>
        <v>0</v>
      </c>
      <c r="AB51" s="12">
        <f>IFERROR(VLOOKUP($A51,'All Running Order'!$A$4:$CN$60,AB$100,FALSE),)</f>
        <v>0</v>
      </c>
      <c r="AC51" s="12">
        <f>IFERROR(VLOOKUP($A51,'All Running Order'!$A$4:$CN$60,AC$100,FALSE),)</f>
        <v>0</v>
      </c>
      <c r="AD51" s="12">
        <f>IFERROR(VLOOKUP($A51,'All Running Order'!$A$4:$CN$60,AD$100,FALSE),)</f>
        <v>0</v>
      </c>
      <c r="AE51" s="12">
        <f>IFERROR(VLOOKUP($A51,'All Running Order'!$A$4:$CN$60,AE$100,FALSE),)</f>
        <v>0</v>
      </c>
      <c r="AF51" s="12">
        <f>IFERROR(VLOOKUP($A51,'All Running Order'!$A$4:$CN$60,AF$100,FALSE),)</f>
        <v>0</v>
      </c>
      <c r="AG51" s="12">
        <f>IFERROR(VLOOKUP($A51,'All Running Order'!$A$4:$CN$60,AG$100,FALSE),)</f>
        <v>0</v>
      </c>
      <c r="AH51" s="12">
        <f>IFERROR(VLOOKUP($A51,'All Running Order'!$A$4:$CN$60,AH$100,FALSE),)</f>
        <v>0</v>
      </c>
      <c r="AI51" s="12">
        <f>IFERROR(VLOOKUP($A51,'All Running Order'!$A$4:$CN$60,AI$100,FALSE),)</f>
        <v>0</v>
      </c>
      <c r="AJ51" s="12">
        <f>IFERROR(VLOOKUP($A51,'All Running Order'!$A$4:$CN$60,AJ$100,FALSE),)</f>
        <v>0</v>
      </c>
      <c r="AK51" s="12">
        <f>IFERROR(VLOOKUP($A51,'All Running Order'!$A$4:$CN$60,AK$100,FALSE),)</f>
        <v>0</v>
      </c>
      <c r="AL51" s="12">
        <f>IFERROR(VLOOKUP($A51,'All Running Order'!$A$4:$CN$60,AL$100,FALSE),)</f>
        <v>0</v>
      </c>
      <c r="AM51" s="12">
        <f>IFERROR(VLOOKUP($A51,'All Running Order'!$A$4:$CN$60,AM$100,FALSE),)</f>
        <v>0</v>
      </c>
      <c r="AN51" s="12">
        <f>IFERROR(VLOOKUP($A51,'All Running Order'!$A$4:$CN$60,AN$100,FALSE),)</f>
        <v>0</v>
      </c>
      <c r="AO51" s="12">
        <f>IFERROR(VLOOKUP($A51,'All Running Order'!$A$4:$CN$60,AO$100,FALSE),)</f>
        <v>0</v>
      </c>
      <c r="AP51" s="12">
        <f>IFERROR(VLOOKUP($A51,'All Running Order'!$A$4:$CN$60,AP$100,FALSE),)</f>
        <v>0</v>
      </c>
      <c r="AQ51" s="12">
        <f>IFERROR(VLOOKUP($A51,'All Running Order'!$A$4:$CN$60,AQ$100,FALSE),)</f>
        <v>0</v>
      </c>
      <c r="AR51" s="12">
        <f>IFERROR(VLOOKUP($A51,'All Running Order'!$A$4:$CN$60,AR$100,FALSE),)</f>
        <v>0</v>
      </c>
      <c r="AS51" s="12">
        <f>IFERROR(VLOOKUP($A51,'All Running Order'!$A$4:$CN$60,AS$100,FALSE),)</f>
        <v>0</v>
      </c>
      <c r="AT51" s="12">
        <f>IFERROR(VLOOKUP($A51,'All Running Order'!$A$4:$CN$60,AT$100,FALSE),)</f>
        <v>0</v>
      </c>
      <c r="AU51" s="12">
        <f>IFERROR(VLOOKUP($A51,'All Running Order'!$A$4:$CN$60,AU$100,FALSE),)</f>
        <v>0</v>
      </c>
      <c r="AV51" s="12">
        <f>IFERROR(VLOOKUP($A51,'All Running Order'!$A$4:$CN$60,AV$100,FALSE),)</f>
        <v>0</v>
      </c>
      <c r="AW51" s="12">
        <f>IFERROR(VLOOKUP($A51,'All Running Order'!$A$4:$CN$60,AW$100,FALSE),)</f>
        <v>0</v>
      </c>
      <c r="AX51" s="12">
        <f>IFERROR(VLOOKUP($A51,'All Running Order'!$A$4:$CN$60,AX$100,FALSE),)</f>
        <v>0</v>
      </c>
      <c r="AY51" s="12">
        <f>IFERROR(VLOOKUP($A51,'All Running Order'!$A$4:$CN$60,AY$100,FALSE),)</f>
        <v>0</v>
      </c>
      <c r="AZ51" s="12">
        <f>IFERROR(VLOOKUP($A51,'All Running Order'!$A$4:$CN$60,AZ$100,FALSE),)</f>
        <v>0</v>
      </c>
      <c r="BA51" s="12">
        <f>IFERROR(VLOOKUP($A51,'All Running Order'!$A$4:$CN$60,BA$100,FALSE),)</f>
        <v>0</v>
      </c>
      <c r="BB51" s="12">
        <f>IFERROR(VLOOKUP($A51,'All Running Order'!$A$4:$CN$60,BB$100,FALSE),)</f>
        <v>0</v>
      </c>
      <c r="BC51" s="12">
        <f>IFERROR(VLOOKUP($A51,'All Running Order'!$A$4:$CN$60,BC$100,FALSE),)</f>
        <v>0</v>
      </c>
      <c r="BD51" s="12">
        <f>IFERROR(VLOOKUP($A51,'All Running Order'!$A$4:$CN$60,BD$100,FALSE),)</f>
        <v>0</v>
      </c>
      <c r="BE51" s="12">
        <f>IFERROR(VLOOKUP($A51,'All Running Order'!$A$4:$CN$60,BE$100,FALSE),)</f>
        <v>0</v>
      </c>
      <c r="BF51" s="12">
        <f>IFERROR(VLOOKUP($A51,'All Running Order'!$A$4:$CN$60,BF$100,FALSE),)</f>
        <v>0</v>
      </c>
      <c r="BG51" s="12">
        <f>IFERROR(VLOOKUP($A51,'All Running Order'!$A$4:$CN$60,BG$100,FALSE),)</f>
        <v>0</v>
      </c>
      <c r="BH51" s="12">
        <f>IFERROR(VLOOKUP($A51,'All Running Order'!$A$4:$CN$60,BH$100,FALSE),)</f>
        <v>0</v>
      </c>
      <c r="BI51" s="12">
        <f>IFERROR(VLOOKUP($A51,'All Running Order'!$A$4:$CN$60,BI$100,FALSE),)</f>
        <v>0</v>
      </c>
      <c r="BJ51" s="12">
        <f>IFERROR(VLOOKUP($A51,'All Running Order'!$A$4:$CN$60,BJ$100,FALSE),)</f>
        <v>0</v>
      </c>
      <c r="BK51" s="12">
        <f>IFERROR(VLOOKUP($A51,'All Running Order'!$A$4:$CN$60,BK$100,FALSE),)</f>
        <v>0</v>
      </c>
      <c r="BL51" s="12">
        <f>IFERROR(VLOOKUP($A51,'All Running Order'!$A$4:$CN$60,BL$100,FALSE),)</f>
        <v>0</v>
      </c>
      <c r="BM51" s="12">
        <f>IFERROR(VLOOKUP($A51,'All Running Order'!$A$4:$CN$60,BM$100,FALSE),)</f>
        <v>0</v>
      </c>
      <c r="BN51" s="12">
        <f>IFERROR(VLOOKUP($A51,'All Running Order'!$A$4:$CN$60,BN$100,FALSE),)</f>
        <v>0</v>
      </c>
      <c r="BO51" s="12">
        <f>IFERROR(VLOOKUP($A51,'All Running Order'!$A$4:$CN$60,BO$100,FALSE),)</f>
        <v>0</v>
      </c>
      <c r="BP51" s="12">
        <f>IFERROR(VLOOKUP($A51,'All Running Order'!$A$4:$CN$60,BP$100,FALSE),)</f>
        <v>0</v>
      </c>
      <c r="BQ51" s="12">
        <f>IFERROR(VLOOKUP($A51,'All Running Order'!$A$4:$CN$60,BQ$100,FALSE),)</f>
        <v>0</v>
      </c>
      <c r="BR51" s="12">
        <f>IFERROR(VLOOKUP($A51,'All Running Order'!$A$4:$CN$60,BR$100,FALSE),)</f>
        <v>0</v>
      </c>
      <c r="BS51" s="12">
        <f>IFERROR(VLOOKUP($A51,'All Running Order'!$A$4:$CN$60,BS$100,FALSE),)</f>
        <v>0</v>
      </c>
      <c r="BT51" s="12">
        <f>IFERROR(VLOOKUP($A51,'All Running Order'!$A$4:$CN$60,BT$100,FALSE),)</f>
        <v>0</v>
      </c>
      <c r="BU51" s="12">
        <f>IFERROR(VLOOKUP($A51,'All Running Order'!$A$4:$CN$60,BU$100,FALSE),)</f>
        <v>0</v>
      </c>
      <c r="BV51" s="12">
        <f>IFERROR(VLOOKUP($A51,'All Running Order'!$A$4:$CN$60,BV$100,FALSE),)</f>
        <v>0</v>
      </c>
      <c r="BW51" s="12">
        <f>IFERROR(VLOOKUP($A51,'All Running Order'!$A$4:$CN$60,BW$100,FALSE),)</f>
        <v>0</v>
      </c>
      <c r="BX51" s="12">
        <f>IFERROR(VLOOKUP($A51,'All Running Order'!$A$4:$CN$60,BX$100,FALSE),)</f>
        <v>0</v>
      </c>
      <c r="BY51" s="12">
        <f>IFERROR(VLOOKUP($A51,'All Running Order'!$A$4:$CN$60,BY$100,FALSE),)</f>
        <v>0</v>
      </c>
      <c r="BZ51" s="12">
        <f>IFERROR(VLOOKUP($A51,'All Running Order'!$A$4:$CN$60,BZ$100,FALSE),)</f>
        <v>0</v>
      </c>
      <c r="CA51" s="12">
        <f>IFERROR(VLOOKUP($A51,'All Running Order'!$A$4:$CN$60,CA$100,FALSE),)</f>
        <v>0</v>
      </c>
      <c r="CB51" s="12">
        <f>IFERROR(VLOOKUP($A51,'All Running Order'!$A$4:$CN$60,CB$100,FALSE),)</f>
        <v>0</v>
      </c>
      <c r="CC51" s="12">
        <f>IFERROR(VLOOKUP($A51,'All Running Order'!$A$4:$CN$60,CC$100,FALSE),)</f>
        <v>0</v>
      </c>
      <c r="CD51" s="12">
        <f>IFERROR(VLOOKUP($A51,'All Running Order'!$A$4:$CN$60,CD$100,FALSE),)</f>
        <v>0</v>
      </c>
      <c r="CE51" s="12">
        <f>IFERROR(VLOOKUP($A51,'All Running Order'!$A$4:$CN$60,CE$100,FALSE),)</f>
        <v>0</v>
      </c>
      <c r="CF51" s="12">
        <f>IFERROR(VLOOKUP($A51,'All Running Order'!$A$4:$CN$60,CF$100,FALSE),)</f>
        <v>0</v>
      </c>
      <c r="CG51" s="12">
        <f>IFERROR(VLOOKUP($A51,'All Running Order'!$A$4:$CN$60,CG$100,FALSE),)</f>
        <v>0</v>
      </c>
      <c r="CH51" s="12">
        <f>IFERROR(VLOOKUP($A51,'All Running Order'!$A$4:$CN$60,CH$100,FALSE),)</f>
        <v>0</v>
      </c>
      <c r="CI51" s="12">
        <f>IFERROR(VLOOKUP($A51,'All Running Order'!$A$4:$CN$60,CI$100,FALSE),)</f>
        <v>0</v>
      </c>
      <c r="CJ51" s="12">
        <f>IFERROR(VLOOKUP($A51,'All Running Order'!$A$4:$CN$60,CJ$100,FALSE),)</f>
        <v>0</v>
      </c>
      <c r="CK51" s="12">
        <f>IFERROR(VLOOKUP($A51,'All Running Order'!$A$4:$CN$60,CK$100,FALSE),)</f>
        <v>0</v>
      </c>
      <c r="CL51" s="12">
        <f>IFERROR(VLOOKUP($A51,'All Running Order'!$A$4:$CN$60,CL$100,FALSE),)</f>
        <v>0</v>
      </c>
      <c r="CM51" s="12">
        <f>IFERROR(VLOOKUP($A51,'All Running Order'!$A$4:$CN$60,CM$100,FALSE),)</f>
        <v>0</v>
      </c>
      <c r="CN51" s="12">
        <f>IFERROR(VLOOKUP($A51,'All Running Order'!$A$4:$CN$60,CN$100,FALSE),)</f>
        <v>0</v>
      </c>
    </row>
    <row r="52" spans="1:92" x14ac:dyDescent="0.2">
      <c r="A52" s="3">
        <v>49</v>
      </c>
      <c r="B52" s="12">
        <f>IFERROR(VLOOKUP($A52,'All Running Order'!$A$4:$CN$60,B$100,FALSE),)</f>
        <v>0</v>
      </c>
      <c r="C52" s="21">
        <f>IFERROR(VLOOKUP($A52,'All Running Order'!$A$4:$CN$60,C$100,FALSE),)</f>
        <v>0</v>
      </c>
      <c r="D52" s="21">
        <f>IFERROR(VLOOKUP($A52,'All Running Order'!$A$4:$CN$60,D$100,FALSE),)</f>
        <v>0</v>
      </c>
      <c r="E52" s="21">
        <f>IFERROR(VLOOKUP($A52,'All Running Order'!$A$4:$CN$60,E$100,FALSE),)</f>
        <v>0</v>
      </c>
      <c r="F52" s="12">
        <f>IFERROR(VLOOKUP($A52,'All Running Order'!$A$4:$CN$60,F$100,FALSE),)</f>
        <v>0</v>
      </c>
      <c r="G52" s="12">
        <f>IFERROR(VLOOKUP($A52,'All Running Order'!$A$4:$CN$60,G$100,FALSE),)</f>
        <v>0</v>
      </c>
      <c r="H52" s="12">
        <f>IFERROR(VLOOKUP($A52,'All Running Order'!$A$4:$CN$60,H$100,FALSE),)</f>
        <v>0</v>
      </c>
      <c r="I52" s="12">
        <f>IFERROR(VLOOKUP($A52,'All Running Order'!$A$4:$CN$60,I$100,FALSE),)</f>
        <v>0</v>
      </c>
      <c r="J52" s="12">
        <f>IFERROR(VLOOKUP($A52,'All Running Order'!$A$4:$CN$60,J$100,FALSE),)</f>
        <v>0</v>
      </c>
      <c r="K52" s="12">
        <f>IFERROR(VLOOKUP($A52,'All Running Order'!$A$4:$CN$60,K$100,FALSE),)</f>
        <v>0</v>
      </c>
      <c r="L52" s="12">
        <f>IFERROR(VLOOKUP($A52,'All Running Order'!$A$4:$CN$60,L$100,FALSE),)</f>
        <v>0</v>
      </c>
      <c r="M52" s="12">
        <f>IFERROR(VLOOKUP($A52,'All Running Order'!$A$4:$CN$60,M$100,FALSE),)</f>
        <v>0</v>
      </c>
      <c r="N52" s="12">
        <f>IFERROR(VLOOKUP($A52,'All Running Order'!$A$4:$CN$60,N$100,FALSE),)</f>
        <v>0</v>
      </c>
      <c r="O52" s="12">
        <f>IFERROR(VLOOKUP($A52,'All Running Order'!$A$4:$CN$60,O$100,FALSE),)</f>
        <v>0</v>
      </c>
      <c r="P52" s="12">
        <f>IFERROR(VLOOKUP($A52,'All Running Order'!$A$4:$CN$60,P$100,FALSE),)</f>
        <v>0</v>
      </c>
      <c r="Q52" s="12">
        <f>IFERROR(VLOOKUP($A52,'All Running Order'!$A$4:$CN$60,Q$100,FALSE),)</f>
        <v>0</v>
      </c>
      <c r="R52" s="12">
        <f>IFERROR(VLOOKUP($A52,'All Running Order'!$A$4:$CN$60,R$100,FALSE),)</f>
        <v>0</v>
      </c>
      <c r="S52" s="12">
        <f>IFERROR(VLOOKUP($A52,'All Running Order'!$A$4:$CN$60,S$100,FALSE),)</f>
        <v>0</v>
      </c>
      <c r="T52" s="12">
        <f>IFERROR(VLOOKUP($A52,'All Running Order'!$A$4:$CN$60,T$100,FALSE),)</f>
        <v>0</v>
      </c>
      <c r="U52" s="12">
        <f>IFERROR(VLOOKUP($A52,'All Running Order'!$A$4:$CN$60,U$100,FALSE),)</f>
        <v>0</v>
      </c>
      <c r="V52" s="12">
        <f>IFERROR(VLOOKUP($A52,'All Running Order'!$A$4:$CN$60,V$100,FALSE),)</f>
        <v>0</v>
      </c>
      <c r="W52" s="12">
        <f>IFERROR(VLOOKUP($A52,'All Running Order'!$A$4:$CN$60,W$100,FALSE),)</f>
        <v>0</v>
      </c>
      <c r="X52" s="12">
        <f>IFERROR(VLOOKUP($A52,'All Running Order'!$A$4:$CN$60,X$100,FALSE),)</f>
        <v>0</v>
      </c>
      <c r="Y52" s="12">
        <f>IFERROR(VLOOKUP($A52,'All Running Order'!$A$4:$CN$60,Y$100,FALSE),)</f>
        <v>0</v>
      </c>
      <c r="Z52" s="12">
        <f>IFERROR(VLOOKUP($A52,'All Running Order'!$A$4:$CN$60,Z$100,FALSE),)</f>
        <v>0</v>
      </c>
      <c r="AA52" s="12">
        <f>IFERROR(VLOOKUP($A52,'All Running Order'!$A$4:$CN$60,AA$100,FALSE),)</f>
        <v>0</v>
      </c>
      <c r="AB52" s="12">
        <f>IFERROR(VLOOKUP($A52,'All Running Order'!$A$4:$CN$60,AB$100,FALSE),)</f>
        <v>0</v>
      </c>
      <c r="AC52" s="12">
        <f>IFERROR(VLOOKUP($A52,'All Running Order'!$A$4:$CN$60,AC$100,FALSE),)</f>
        <v>0</v>
      </c>
      <c r="AD52" s="12">
        <f>IFERROR(VLOOKUP($A52,'All Running Order'!$A$4:$CN$60,AD$100,FALSE),)</f>
        <v>0</v>
      </c>
      <c r="AE52" s="12">
        <f>IFERROR(VLOOKUP($A52,'All Running Order'!$A$4:$CN$60,AE$100,FALSE),)</f>
        <v>0</v>
      </c>
      <c r="AF52" s="12">
        <f>IFERROR(VLOOKUP($A52,'All Running Order'!$A$4:$CN$60,AF$100,FALSE),)</f>
        <v>0</v>
      </c>
      <c r="AG52" s="12">
        <f>IFERROR(VLOOKUP($A52,'All Running Order'!$A$4:$CN$60,AG$100,FALSE),)</f>
        <v>0</v>
      </c>
      <c r="AH52" s="12">
        <f>IFERROR(VLOOKUP($A52,'All Running Order'!$A$4:$CN$60,AH$100,FALSE),)</f>
        <v>0</v>
      </c>
      <c r="AI52" s="12">
        <f>IFERROR(VLOOKUP($A52,'All Running Order'!$A$4:$CN$60,AI$100,FALSE),)</f>
        <v>0</v>
      </c>
      <c r="AJ52" s="12">
        <f>IFERROR(VLOOKUP($A52,'All Running Order'!$A$4:$CN$60,AJ$100,FALSE),)</f>
        <v>0</v>
      </c>
      <c r="AK52" s="12">
        <f>IFERROR(VLOOKUP($A52,'All Running Order'!$A$4:$CN$60,AK$100,FALSE),)</f>
        <v>0</v>
      </c>
      <c r="AL52" s="12">
        <f>IFERROR(VLOOKUP($A52,'All Running Order'!$A$4:$CN$60,AL$100,FALSE),)</f>
        <v>0</v>
      </c>
      <c r="AM52" s="12">
        <f>IFERROR(VLOOKUP($A52,'All Running Order'!$A$4:$CN$60,AM$100,FALSE),)</f>
        <v>0</v>
      </c>
      <c r="AN52" s="12">
        <f>IFERROR(VLOOKUP($A52,'All Running Order'!$A$4:$CN$60,AN$100,FALSE),)</f>
        <v>0</v>
      </c>
      <c r="AO52" s="12">
        <f>IFERROR(VLOOKUP($A52,'All Running Order'!$A$4:$CN$60,AO$100,FALSE),)</f>
        <v>0</v>
      </c>
      <c r="AP52" s="12">
        <f>IFERROR(VLOOKUP($A52,'All Running Order'!$A$4:$CN$60,AP$100,FALSE),)</f>
        <v>0</v>
      </c>
      <c r="AQ52" s="12">
        <f>IFERROR(VLOOKUP($A52,'All Running Order'!$A$4:$CN$60,AQ$100,FALSE),)</f>
        <v>0</v>
      </c>
      <c r="AR52" s="12">
        <f>IFERROR(VLOOKUP($A52,'All Running Order'!$A$4:$CN$60,AR$100,FALSE),)</f>
        <v>0</v>
      </c>
      <c r="AS52" s="12">
        <f>IFERROR(VLOOKUP($A52,'All Running Order'!$A$4:$CN$60,AS$100,FALSE),)</f>
        <v>0</v>
      </c>
      <c r="AT52" s="12">
        <f>IFERROR(VLOOKUP($A52,'All Running Order'!$A$4:$CN$60,AT$100,FALSE),)</f>
        <v>0</v>
      </c>
      <c r="AU52" s="12">
        <f>IFERROR(VLOOKUP($A52,'All Running Order'!$A$4:$CN$60,AU$100,FALSE),)</f>
        <v>0</v>
      </c>
      <c r="AV52" s="12">
        <f>IFERROR(VLOOKUP($A52,'All Running Order'!$A$4:$CN$60,AV$100,FALSE),)</f>
        <v>0</v>
      </c>
      <c r="AW52" s="12">
        <f>IFERROR(VLOOKUP($A52,'All Running Order'!$A$4:$CN$60,AW$100,FALSE),)</f>
        <v>0</v>
      </c>
      <c r="AX52" s="12">
        <f>IFERROR(VLOOKUP($A52,'All Running Order'!$A$4:$CN$60,AX$100,FALSE),)</f>
        <v>0</v>
      </c>
      <c r="AY52" s="12">
        <f>IFERROR(VLOOKUP($A52,'All Running Order'!$A$4:$CN$60,AY$100,FALSE),)</f>
        <v>0</v>
      </c>
      <c r="AZ52" s="12">
        <f>IFERROR(VLOOKUP($A52,'All Running Order'!$A$4:$CN$60,AZ$100,FALSE),)</f>
        <v>0</v>
      </c>
      <c r="BA52" s="12">
        <f>IFERROR(VLOOKUP($A52,'All Running Order'!$A$4:$CN$60,BA$100,FALSE),)</f>
        <v>0</v>
      </c>
      <c r="BB52" s="12">
        <f>IFERROR(VLOOKUP($A52,'All Running Order'!$A$4:$CN$60,BB$100,FALSE),)</f>
        <v>0</v>
      </c>
      <c r="BC52" s="12">
        <f>IFERROR(VLOOKUP($A52,'All Running Order'!$A$4:$CN$60,BC$100,FALSE),)</f>
        <v>0</v>
      </c>
      <c r="BD52" s="12">
        <f>IFERROR(VLOOKUP($A52,'All Running Order'!$A$4:$CN$60,BD$100,FALSE),)</f>
        <v>0</v>
      </c>
      <c r="BE52" s="12">
        <f>IFERROR(VLOOKUP($A52,'All Running Order'!$A$4:$CN$60,BE$100,FALSE),)</f>
        <v>0</v>
      </c>
      <c r="BF52" s="12">
        <f>IFERROR(VLOOKUP($A52,'All Running Order'!$A$4:$CN$60,BF$100,FALSE),)</f>
        <v>0</v>
      </c>
      <c r="BG52" s="12">
        <f>IFERROR(VLOOKUP($A52,'All Running Order'!$A$4:$CN$60,BG$100,FALSE),)</f>
        <v>0</v>
      </c>
      <c r="BH52" s="12">
        <f>IFERROR(VLOOKUP($A52,'All Running Order'!$A$4:$CN$60,BH$100,FALSE),)</f>
        <v>0</v>
      </c>
      <c r="BI52" s="12">
        <f>IFERROR(VLOOKUP($A52,'All Running Order'!$A$4:$CN$60,BI$100,FALSE),)</f>
        <v>0</v>
      </c>
      <c r="BJ52" s="12">
        <f>IFERROR(VLOOKUP($A52,'All Running Order'!$A$4:$CN$60,BJ$100,FALSE),)</f>
        <v>0</v>
      </c>
      <c r="BK52" s="12">
        <f>IFERROR(VLOOKUP($A52,'All Running Order'!$A$4:$CN$60,BK$100,FALSE),)</f>
        <v>0</v>
      </c>
      <c r="BL52" s="12">
        <f>IFERROR(VLOOKUP($A52,'All Running Order'!$A$4:$CN$60,BL$100,FALSE),)</f>
        <v>0</v>
      </c>
      <c r="BM52" s="12">
        <f>IFERROR(VLOOKUP($A52,'All Running Order'!$A$4:$CN$60,BM$100,FALSE),)</f>
        <v>0</v>
      </c>
      <c r="BN52" s="12">
        <f>IFERROR(VLOOKUP($A52,'All Running Order'!$A$4:$CN$60,BN$100,FALSE),)</f>
        <v>0</v>
      </c>
      <c r="BO52" s="12">
        <f>IFERROR(VLOOKUP($A52,'All Running Order'!$A$4:$CN$60,BO$100,FALSE),)</f>
        <v>0</v>
      </c>
      <c r="BP52" s="12">
        <f>IFERROR(VLOOKUP($A52,'All Running Order'!$A$4:$CN$60,BP$100,FALSE),)</f>
        <v>0</v>
      </c>
      <c r="BQ52" s="12">
        <f>IFERROR(VLOOKUP($A52,'All Running Order'!$A$4:$CN$60,BQ$100,FALSE),)</f>
        <v>0</v>
      </c>
      <c r="BR52" s="12">
        <f>IFERROR(VLOOKUP($A52,'All Running Order'!$A$4:$CN$60,BR$100,FALSE),)</f>
        <v>0</v>
      </c>
      <c r="BS52" s="12">
        <f>IFERROR(VLOOKUP($A52,'All Running Order'!$A$4:$CN$60,BS$100,FALSE),)</f>
        <v>0</v>
      </c>
      <c r="BT52" s="12">
        <f>IFERROR(VLOOKUP($A52,'All Running Order'!$A$4:$CN$60,BT$100,FALSE),)</f>
        <v>0</v>
      </c>
      <c r="BU52" s="12">
        <f>IFERROR(VLOOKUP($A52,'All Running Order'!$A$4:$CN$60,BU$100,FALSE),)</f>
        <v>0</v>
      </c>
      <c r="BV52" s="12">
        <f>IFERROR(VLOOKUP($A52,'All Running Order'!$A$4:$CN$60,BV$100,FALSE),)</f>
        <v>0</v>
      </c>
      <c r="BW52" s="12">
        <f>IFERROR(VLOOKUP($A52,'All Running Order'!$A$4:$CN$60,BW$100,FALSE),)</f>
        <v>0</v>
      </c>
      <c r="BX52" s="12">
        <f>IFERROR(VLOOKUP($A52,'All Running Order'!$A$4:$CN$60,BX$100,FALSE),)</f>
        <v>0</v>
      </c>
      <c r="BY52" s="12">
        <f>IFERROR(VLOOKUP($A52,'All Running Order'!$A$4:$CN$60,BY$100,FALSE),)</f>
        <v>0</v>
      </c>
      <c r="BZ52" s="12">
        <f>IFERROR(VLOOKUP($A52,'All Running Order'!$A$4:$CN$60,BZ$100,FALSE),)</f>
        <v>0</v>
      </c>
      <c r="CA52" s="12">
        <f>IFERROR(VLOOKUP($A52,'All Running Order'!$A$4:$CN$60,CA$100,FALSE),)</f>
        <v>0</v>
      </c>
      <c r="CB52" s="12">
        <f>IFERROR(VLOOKUP($A52,'All Running Order'!$A$4:$CN$60,CB$100,FALSE),)</f>
        <v>0</v>
      </c>
      <c r="CC52" s="12">
        <f>IFERROR(VLOOKUP($A52,'All Running Order'!$A$4:$CN$60,CC$100,FALSE),)</f>
        <v>0</v>
      </c>
      <c r="CD52" s="12">
        <f>IFERROR(VLOOKUP($A52,'All Running Order'!$A$4:$CN$60,CD$100,FALSE),)</f>
        <v>0</v>
      </c>
      <c r="CE52" s="12">
        <f>IFERROR(VLOOKUP($A52,'All Running Order'!$A$4:$CN$60,CE$100,FALSE),)</f>
        <v>0</v>
      </c>
      <c r="CF52" s="12">
        <f>IFERROR(VLOOKUP($A52,'All Running Order'!$A$4:$CN$60,CF$100,FALSE),)</f>
        <v>0</v>
      </c>
      <c r="CG52" s="12">
        <f>IFERROR(VLOOKUP($A52,'All Running Order'!$A$4:$CN$60,CG$100,FALSE),)</f>
        <v>0</v>
      </c>
      <c r="CH52" s="12">
        <f>IFERROR(VLOOKUP($A52,'All Running Order'!$A$4:$CN$60,CH$100,FALSE),)</f>
        <v>0</v>
      </c>
      <c r="CI52" s="12">
        <f>IFERROR(VLOOKUP($A52,'All Running Order'!$A$4:$CN$60,CI$100,FALSE),)</f>
        <v>0</v>
      </c>
      <c r="CJ52" s="12">
        <f>IFERROR(VLOOKUP($A52,'All Running Order'!$A$4:$CN$60,CJ$100,FALSE),)</f>
        <v>0</v>
      </c>
      <c r="CK52" s="12">
        <f>IFERROR(VLOOKUP($A52,'All Running Order'!$A$4:$CN$60,CK$100,FALSE),)</f>
        <v>0</v>
      </c>
      <c r="CL52" s="12">
        <f>IFERROR(VLOOKUP($A52,'All Running Order'!$A$4:$CN$60,CL$100,FALSE),)</f>
        <v>0</v>
      </c>
      <c r="CM52" s="12">
        <f>IFERROR(VLOOKUP($A52,'All Running Order'!$A$4:$CN$60,CM$100,FALSE),)</f>
        <v>0</v>
      </c>
      <c r="CN52" s="12">
        <f>IFERROR(VLOOKUP($A52,'All Running Order'!$A$4:$CN$60,CN$100,FALSE),)</f>
        <v>0</v>
      </c>
    </row>
    <row r="53" spans="1:92" x14ac:dyDescent="0.2">
      <c r="A53" s="3">
        <v>50</v>
      </c>
      <c r="B53" s="12">
        <f>IFERROR(VLOOKUP($A53,'All Running Order'!$A$4:$CN$60,B$100,FALSE),)</f>
        <v>0</v>
      </c>
      <c r="C53" s="21">
        <f>IFERROR(VLOOKUP($A53,'All Running Order'!$A$4:$CN$60,C$100,FALSE),)</f>
        <v>0</v>
      </c>
      <c r="D53" s="21">
        <f>IFERROR(VLOOKUP($A53,'All Running Order'!$A$4:$CN$60,D$100,FALSE),)</f>
        <v>0</v>
      </c>
      <c r="E53" s="21">
        <f>IFERROR(VLOOKUP($A53,'All Running Order'!$A$4:$CN$60,E$100,FALSE),)</f>
        <v>0</v>
      </c>
      <c r="F53" s="12">
        <f>IFERROR(VLOOKUP($A53,'All Running Order'!$A$4:$CN$60,F$100,FALSE),)</f>
        <v>0</v>
      </c>
      <c r="G53" s="12">
        <f>IFERROR(VLOOKUP($A53,'All Running Order'!$A$4:$CN$60,G$100,FALSE),)</f>
        <v>0</v>
      </c>
      <c r="H53" s="12">
        <f>IFERROR(VLOOKUP($A53,'All Running Order'!$A$4:$CN$60,H$100,FALSE),)</f>
        <v>0</v>
      </c>
      <c r="I53" s="12">
        <f>IFERROR(VLOOKUP($A53,'All Running Order'!$A$4:$CN$60,I$100,FALSE),)</f>
        <v>0</v>
      </c>
      <c r="J53" s="12">
        <f>IFERROR(VLOOKUP($A53,'All Running Order'!$A$4:$CN$60,J$100,FALSE),)</f>
        <v>0</v>
      </c>
      <c r="K53" s="12">
        <f>IFERROR(VLOOKUP($A53,'All Running Order'!$A$4:$CN$60,K$100,FALSE),)</f>
        <v>0</v>
      </c>
      <c r="L53" s="12">
        <f>IFERROR(VLOOKUP($A53,'All Running Order'!$A$4:$CN$60,L$100,FALSE),)</f>
        <v>0</v>
      </c>
      <c r="M53" s="12">
        <f>IFERROR(VLOOKUP($A53,'All Running Order'!$A$4:$CN$60,M$100,FALSE),)</f>
        <v>0</v>
      </c>
      <c r="N53" s="12">
        <f>IFERROR(VLOOKUP($A53,'All Running Order'!$A$4:$CN$60,N$100,FALSE),)</f>
        <v>0</v>
      </c>
      <c r="O53" s="12">
        <f>IFERROR(VLOOKUP($A53,'All Running Order'!$A$4:$CN$60,O$100,FALSE),)</f>
        <v>0</v>
      </c>
      <c r="P53" s="12">
        <f>IFERROR(VLOOKUP($A53,'All Running Order'!$A$4:$CN$60,P$100,FALSE),)</f>
        <v>0</v>
      </c>
      <c r="Q53" s="12">
        <f>IFERROR(VLOOKUP($A53,'All Running Order'!$A$4:$CN$60,Q$100,FALSE),)</f>
        <v>0</v>
      </c>
      <c r="R53" s="12">
        <f>IFERROR(VLOOKUP($A53,'All Running Order'!$A$4:$CN$60,R$100,FALSE),)</f>
        <v>0</v>
      </c>
      <c r="S53" s="12">
        <f>IFERROR(VLOOKUP($A53,'All Running Order'!$A$4:$CN$60,S$100,FALSE),)</f>
        <v>0</v>
      </c>
      <c r="T53" s="12">
        <f>IFERROR(VLOOKUP($A53,'All Running Order'!$A$4:$CN$60,T$100,FALSE),)</f>
        <v>0</v>
      </c>
      <c r="U53" s="12">
        <f>IFERROR(VLOOKUP($A53,'All Running Order'!$A$4:$CN$60,U$100,FALSE),)</f>
        <v>0</v>
      </c>
      <c r="V53" s="12">
        <f>IFERROR(VLOOKUP($A53,'All Running Order'!$A$4:$CN$60,V$100,FALSE),)</f>
        <v>0</v>
      </c>
      <c r="W53" s="12">
        <f>IFERROR(VLOOKUP($A53,'All Running Order'!$A$4:$CN$60,W$100,FALSE),)</f>
        <v>0</v>
      </c>
      <c r="X53" s="12">
        <f>IFERROR(VLOOKUP($A53,'All Running Order'!$A$4:$CN$60,X$100,FALSE),)</f>
        <v>0</v>
      </c>
      <c r="Y53" s="12">
        <f>IFERROR(VLOOKUP($A53,'All Running Order'!$A$4:$CN$60,Y$100,FALSE),)</f>
        <v>0</v>
      </c>
      <c r="Z53" s="12">
        <f>IFERROR(VLOOKUP($A53,'All Running Order'!$A$4:$CN$60,Z$100,FALSE),)</f>
        <v>0</v>
      </c>
      <c r="AA53" s="12">
        <f>IFERROR(VLOOKUP($A53,'All Running Order'!$A$4:$CN$60,AA$100,FALSE),)</f>
        <v>0</v>
      </c>
      <c r="AB53" s="12">
        <f>IFERROR(VLOOKUP($A53,'All Running Order'!$A$4:$CN$60,AB$100,FALSE),)</f>
        <v>0</v>
      </c>
      <c r="AC53" s="12">
        <f>IFERROR(VLOOKUP($A53,'All Running Order'!$A$4:$CN$60,AC$100,FALSE),)</f>
        <v>0</v>
      </c>
      <c r="AD53" s="12">
        <f>IFERROR(VLOOKUP($A53,'All Running Order'!$A$4:$CN$60,AD$100,FALSE),)</f>
        <v>0</v>
      </c>
      <c r="AE53" s="12">
        <f>IFERROR(VLOOKUP($A53,'All Running Order'!$A$4:$CN$60,AE$100,FALSE),)</f>
        <v>0</v>
      </c>
      <c r="AF53" s="12">
        <f>IFERROR(VLOOKUP($A53,'All Running Order'!$A$4:$CN$60,AF$100,FALSE),)</f>
        <v>0</v>
      </c>
      <c r="AG53" s="12">
        <f>IFERROR(VLOOKUP($A53,'All Running Order'!$A$4:$CN$60,AG$100,FALSE),)</f>
        <v>0</v>
      </c>
      <c r="AH53" s="12">
        <f>IFERROR(VLOOKUP($A53,'All Running Order'!$A$4:$CN$60,AH$100,FALSE),)</f>
        <v>0</v>
      </c>
      <c r="AI53" s="12">
        <f>IFERROR(VLOOKUP($A53,'All Running Order'!$A$4:$CN$60,AI$100,FALSE),)</f>
        <v>0</v>
      </c>
      <c r="AJ53" s="12">
        <f>IFERROR(VLOOKUP($A53,'All Running Order'!$A$4:$CN$60,AJ$100,FALSE),)</f>
        <v>0</v>
      </c>
      <c r="AK53" s="12">
        <f>IFERROR(VLOOKUP($A53,'All Running Order'!$A$4:$CN$60,AK$100,FALSE),)</f>
        <v>0</v>
      </c>
      <c r="AL53" s="12">
        <f>IFERROR(VLOOKUP($A53,'All Running Order'!$A$4:$CN$60,AL$100,FALSE),)</f>
        <v>0</v>
      </c>
      <c r="AM53" s="12">
        <f>IFERROR(VLOOKUP($A53,'All Running Order'!$A$4:$CN$60,AM$100,FALSE),)</f>
        <v>0</v>
      </c>
      <c r="AN53" s="12">
        <f>IFERROR(VLOOKUP($A53,'All Running Order'!$A$4:$CN$60,AN$100,FALSE),)</f>
        <v>0</v>
      </c>
      <c r="AO53" s="12">
        <f>IFERROR(VLOOKUP($A53,'All Running Order'!$A$4:$CN$60,AO$100,FALSE),)</f>
        <v>0</v>
      </c>
      <c r="AP53" s="12">
        <f>IFERROR(VLOOKUP($A53,'All Running Order'!$A$4:$CN$60,AP$100,FALSE),)</f>
        <v>0</v>
      </c>
      <c r="AQ53" s="12">
        <f>IFERROR(VLOOKUP($A53,'All Running Order'!$A$4:$CN$60,AQ$100,FALSE),)</f>
        <v>0</v>
      </c>
      <c r="AR53" s="12">
        <f>IFERROR(VLOOKUP($A53,'All Running Order'!$A$4:$CN$60,AR$100,FALSE),)</f>
        <v>0</v>
      </c>
      <c r="AS53" s="12">
        <f>IFERROR(VLOOKUP($A53,'All Running Order'!$A$4:$CN$60,AS$100,FALSE),)</f>
        <v>0</v>
      </c>
      <c r="AT53" s="12">
        <f>IFERROR(VLOOKUP($A53,'All Running Order'!$A$4:$CN$60,AT$100,FALSE),)</f>
        <v>0</v>
      </c>
      <c r="AU53" s="12">
        <f>IFERROR(VLOOKUP($A53,'All Running Order'!$A$4:$CN$60,AU$100,FALSE),)</f>
        <v>0</v>
      </c>
      <c r="AV53" s="12">
        <f>IFERROR(VLOOKUP($A53,'All Running Order'!$A$4:$CN$60,AV$100,FALSE),)</f>
        <v>0</v>
      </c>
      <c r="AW53" s="12">
        <f>IFERROR(VLOOKUP($A53,'All Running Order'!$A$4:$CN$60,AW$100,FALSE),)</f>
        <v>0</v>
      </c>
      <c r="AX53" s="12">
        <f>IFERROR(VLOOKUP($A53,'All Running Order'!$A$4:$CN$60,AX$100,FALSE),)</f>
        <v>0</v>
      </c>
      <c r="AY53" s="12">
        <f>IFERROR(VLOOKUP($A53,'All Running Order'!$A$4:$CN$60,AY$100,FALSE),)</f>
        <v>0</v>
      </c>
      <c r="AZ53" s="12">
        <f>IFERROR(VLOOKUP($A53,'All Running Order'!$A$4:$CN$60,AZ$100,FALSE),)</f>
        <v>0</v>
      </c>
      <c r="BA53" s="12">
        <f>IFERROR(VLOOKUP($A53,'All Running Order'!$A$4:$CN$60,BA$100,FALSE),)</f>
        <v>0</v>
      </c>
      <c r="BB53" s="12">
        <f>IFERROR(VLOOKUP($A53,'All Running Order'!$A$4:$CN$60,BB$100,FALSE),)</f>
        <v>0</v>
      </c>
      <c r="BC53" s="12">
        <f>IFERROR(VLOOKUP($A53,'All Running Order'!$A$4:$CN$60,BC$100,FALSE),)</f>
        <v>0</v>
      </c>
      <c r="BD53" s="12">
        <f>IFERROR(VLOOKUP($A53,'All Running Order'!$A$4:$CN$60,BD$100,FALSE),)</f>
        <v>0</v>
      </c>
      <c r="BE53" s="12">
        <f>IFERROR(VLOOKUP($A53,'All Running Order'!$A$4:$CN$60,BE$100,FALSE),)</f>
        <v>0</v>
      </c>
      <c r="BF53" s="12">
        <f>IFERROR(VLOOKUP($A53,'All Running Order'!$A$4:$CN$60,BF$100,FALSE),)</f>
        <v>0</v>
      </c>
      <c r="BG53" s="12">
        <f>IFERROR(VLOOKUP($A53,'All Running Order'!$A$4:$CN$60,BG$100,FALSE),)</f>
        <v>0</v>
      </c>
      <c r="BH53" s="12">
        <f>IFERROR(VLOOKUP($A53,'All Running Order'!$A$4:$CN$60,BH$100,FALSE),)</f>
        <v>0</v>
      </c>
      <c r="BI53" s="12">
        <f>IFERROR(VLOOKUP($A53,'All Running Order'!$A$4:$CN$60,BI$100,FALSE),)</f>
        <v>0</v>
      </c>
      <c r="BJ53" s="12">
        <f>IFERROR(VLOOKUP($A53,'All Running Order'!$A$4:$CN$60,BJ$100,FALSE),)</f>
        <v>0</v>
      </c>
      <c r="BK53" s="12">
        <f>IFERROR(VLOOKUP($A53,'All Running Order'!$A$4:$CN$60,BK$100,FALSE),)</f>
        <v>0</v>
      </c>
      <c r="BL53" s="12">
        <f>IFERROR(VLOOKUP($A53,'All Running Order'!$A$4:$CN$60,BL$100,FALSE),)</f>
        <v>0</v>
      </c>
      <c r="BM53" s="12">
        <f>IFERROR(VLOOKUP($A53,'All Running Order'!$A$4:$CN$60,BM$100,FALSE),)</f>
        <v>0</v>
      </c>
      <c r="BN53" s="12">
        <f>IFERROR(VLOOKUP($A53,'All Running Order'!$A$4:$CN$60,BN$100,FALSE),)</f>
        <v>0</v>
      </c>
      <c r="BO53" s="12">
        <f>IFERROR(VLOOKUP($A53,'All Running Order'!$A$4:$CN$60,BO$100,FALSE),)</f>
        <v>0</v>
      </c>
      <c r="BP53" s="12">
        <f>IFERROR(VLOOKUP($A53,'All Running Order'!$A$4:$CN$60,BP$100,FALSE),)</f>
        <v>0</v>
      </c>
      <c r="BQ53" s="12">
        <f>IFERROR(VLOOKUP($A53,'All Running Order'!$A$4:$CN$60,BQ$100,FALSE),)</f>
        <v>0</v>
      </c>
      <c r="BR53" s="12">
        <f>IFERROR(VLOOKUP($A53,'All Running Order'!$A$4:$CN$60,BR$100,FALSE),)</f>
        <v>0</v>
      </c>
      <c r="BS53" s="12">
        <f>IFERROR(VLOOKUP($A53,'All Running Order'!$A$4:$CN$60,BS$100,FALSE),)</f>
        <v>0</v>
      </c>
      <c r="BT53" s="12">
        <f>IFERROR(VLOOKUP($A53,'All Running Order'!$A$4:$CN$60,BT$100,FALSE),)</f>
        <v>0</v>
      </c>
      <c r="BU53" s="12">
        <f>IFERROR(VLOOKUP($A53,'All Running Order'!$A$4:$CN$60,BU$100,FALSE),)</f>
        <v>0</v>
      </c>
      <c r="BV53" s="12">
        <f>IFERROR(VLOOKUP($A53,'All Running Order'!$A$4:$CN$60,BV$100,FALSE),)</f>
        <v>0</v>
      </c>
      <c r="BW53" s="12">
        <f>IFERROR(VLOOKUP($A53,'All Running Order'!$A$4:$CN$60,BW$100,FALSE),)</f>
        <v>0</v>
      </c>
      <c r="BX53" s="12">
        <f>IFERROR(VLOOKUP($A53,'All Running Order'!$A$4:$CN$60,BX$100,FALSE),)</f>
        <v>0</v>
      </c>
      <c r="BY53" s="12">
        <f>IFERROR(VLOOKUP($A53,'All Running Order'!$A$4:$CN$60,BY$100,FALSE),)</f>
        <v>0</v>
      </c>
      <c r="BZ53" s="12">
        <f>IFERROR(VLOOKUP($A53,'All Running Order'!$A$4:$CN$60,BZ$100,FALSE),)</f>
        <v>0</v>
      </c>
      <c r="CA53" s="12">
        <f>IFERROR(VLOOKUP($A53,'All Running Order'!$A$4:$CN$60,CA$100,FALSE),)</f>
        <v>0</v>
      </c>
      <c r="CB53" s="12">
        <f>IFERROR(VLOOKUP($A53,'All Running Order'!$A$4:$CN$60,CB$100,FALSE),)</f>
        <v>0</v>
      </c>
      <c r="CC53" s="12">
        <f>IFERROR(VLOOKUP($A53,'All Running Order'!$A$4:$CN$60,CC$100,FALSE),)</f>
        <v>0</v>
      </c>
      <c r="CD53" s="12">
        <f>IFERROR(VLOOKUP($A53,'All Running Order'!$A$4:$CN$60,CD$100,FALSE),)</f>
        <v>0</v>
      </c>
      <c r="CE53" s="12">
        <f>IFERROR(VLOOKUP($A53,'All Running Order'!$A$4:$CN$60,CE$100,FALSE),)</f>
        <v>0</v>
      </c>
      <c r="CF53" s="12">
        <f>IFERROR(VLOOKUP($A53,'All Running Order'!$A$4:$CN$60,CF$100,FALSE),)</f>
        <v>0</v>
      </c>
      <c r="CG53" s="12">
        <f>IFERROR(VLOOKUP($A53,'All Running Order'!$A$4:$CN$60,CG$100,FALSE),)</f>
        <v>0</v>
      </c>
      <c r="CH53" s="12">
        <f>IFERROR(VLOOKUP($A53,'All Running Order'!$A$4:$CN$60,CH$100,FALSE),)</f>
        <v>0</v>
      </c>
      <c r="CI53" s="12">
        <f>IFERROR(VLOOKUP($A53,'All Running Order'!$A$4:$CN$60,CI$100,FALSE),)</f>
        <v>0</v>
      </c>
      <c r="CJ53" s="12">
        <f>IFERROR(VLOOKUP($A53,'All Running Order'!$A$4:$CN$60,CJ$100,FALSE),)</f>
        <v>0</v>
      </c>
      <c r="CK53" s="12">
        <f>IFERROR(VLOOKUP($A53,'All Running Order'!$A$4:$CN$60,CK$100,FALSE),)</f>
        <v>0</v>
      </c>
      <c r="CL53" s="12">
        <f>IFERROR(VLOOKUP($A53,'All Running Order'!$A$4:$CN$60,CL$100,FALSE),)</f>
        <v>0</v>
      </c>
      <c r="CM53" s="12">
        <f>IFERROR(VLOOKUP($A53,'All Running Order'!$A$4:$CN$60,CM$100,FALSE),)</f>
        <v>0</v>
      </c>
      <c r="CN53" s="12">
        <f>IFERROR(VLOOKUP($A53,'All Running Order'!$A$4:$CN$60,CN$100,FALSE),)</f>
        <v>0</v>
      </c>
    </row>
    <row r="54" spans="1:92" x14ac:dyDescent="0.2">
      <c r="A54" s="3">
        <v>51</v>
      </c>
      <c r="B54" s="12">
        <f>IFERROR(VLOOKUP($A54,'All Running Order'!$A$4:$CN$60,B$100,FALSE),)</f>
        <v>0</v>
      </c>
      <c r="C54" s="21">
        <f>IFERROR(VLOOKUP($A54,'All Running Order'!$A$4:$CN$60,C$100,FALSE),)</f>
        <v>0</v>
      </c>
      <c r="D54" s="21">
        <f>IFERROR(VLOOKUP($A54,'All Running Order'!$A$4:$CN$60,D$100,FALSE),)</f>
        <v>0</v>
      </c>
      <c r="E54" s="21">
        <f>IFERROR(VLOOKUP($A54,'All Running Order'!$A$4:$CN$60,E$100,FALSE),)</f>
        <v>0</v>
      </c>
      <c r="F54" s="12">
        <f>IFERROR(VLOOKUP($A54,'All Running Order'!$A$4:$CN$60,F$100,FALSE),)</f>
        <v>0</v>
      </c>
      <c r="G54" s="12">
        <f>IFERROR(VLOOKUP($A54,'All Running Order'!$A$4:$CN$60,G$100,FALSE),)</f>
        <v>0</v>
      </c>
      <c r="H54" s="12">
        <f>IFERROR(VLOOKUP($A54,'All Running Order'!$A$4:$CN$60,H$100,FALSE),)</f>
        <v>0</v>
      </c>
      <c r="I54" s="12">
        <f>IFERROR(VLOOKUP($A54,'All Running Order'!$A$4:$CN$60,I$100,FALSE),)</f>
        <v>0</v>
      </c>
      <c r="J54" s="12">
        <f>IFERROR(VLOOKUP($A54,'All Running Order'!$A$4:$CN$60,J$100,FALSE),)</f>
        <v>0</v>
      </c>
      <c r="K54" s="12">
        <f>IFERROR(VLOOKUP($A54,'All Running Order'!$A$4:$CN$60,K$100,FALSE),)</f>
        <v>0</v>
      </c>
      <c r="L54" s="12">
        <f>IFERROR(VLOOKUP($A54,'All Running Order'!$A$4:$CN$60,L$100,FALSE),)</f>
        <v>0</v>
      </c>
      <c r="M54" s="12">
        <f>IFERROR(VLOOKUP($A54,'All Running Order'!$A$4:$CN$60,M$100,FALSE),)</f>
        <v>0</v>
      </c>
      <c r="N54" s="12">
        <f>IFERROR(VLOOKUP($A54,'All Running Order'!$A$4:$CN$60,N$100,FALSE),)</f>
        <v>0</v>
      </c>
      <c r="O54" s="12">
        <f>IFERROR(VLOOKUP($A54,'All Running Order'!$A$4:$CN$60,O$100,FALSE),)</f>
        <v>0</v>
      </c>
      <c r="P54" s="12">
        <f>IFERROR(VLOOKUP($A54,'All Running Order'!$A$4:$CN$60,P$100,FALSE),)</f>
        <v>0</v>
      </c>
      <c r="Q54" s="12">
        <f>IFERROR(VLOOKUP($A54,'All Running Order'!$A$4:$CN$60,Q$100,FALSE),)</f>
        <v>0</v>
      </c>
      <c r="R54" s="12">
        <f>IFERROR(VLOOKUP($A54,'All Running Order'!$A$4:$CN$60,R$100,FALSE),)</f>
        <v>0</v>
      </c>
      <c r="S54" s="12">
        <f>IFERROR(VLOOKUP($A54,'All Running Order'!$A$4:$CN$60,S$100,FALSE),)</f>
        <v>0</v>
      </c>
      <c r="T54" s="12">
        <f>IFERROR(VLOOKUP($A54,'All Running Order'!$A$4:$CN$60,T$100,FALSE),)</f>
        <v>0</v>
      </c>
      <c r="U54" s="12">
        <f>IFERROR(VLOOKUP($A54,'All Running Order'!$A$4:$CN$60,U$100,FALSE),)</f>
        <v>0</v>
      </c>
      <c r="V54" s="12">
        <f>IFERROR(VLOOKUP($A54,'All Running Order'!$A$4:$CN$60,V$100,FALSE),)</f>
        <v>0</v>
      </c>
      <c r="W54" s="12">
        <f>IFERROR(VLOOKUP($A54,'All Running Order'!$A$4:$CN$60,W$100,FALSE),)</f>
        <v>0</v>
      </c>
      <c r="X54" s="12">
        <f>IFERROR(VLOOKUP($A54,'All Running Order'!$A$4:$CN$60,X$100,FALSE),)</f>
        <v>0</v>
      </c>
      <c r="Y54" s="12">
        <f>IFERROR(VLOOKUP($A54,'All Running Order'!$A$4:$CN$60,Y$100,FALSE),)</f>
        <v>0</v>
      </c>
      <c r="Z54" s="12">
        <f>IFERROR(VLOOKUP($A54,'All Running Order'!$A$4:$CN$60,Z$100,FALSE),)</f>
        <v>0</v>
      </c>
      <c r="AA54" s="12">
        <f>IFERROR(VLOOKUP($A54,'All Running Order'!$A$4:$CN$60,AA$100,FALSE),)</f>
        <v>0</v>
      </c>
      <c r="AB54" s="12">
        <f>IFERROR(VLOOKUP($A54,'All Running Order'!$A$4:$CN$60,AB$100,FALSE),)</f>
        <v>0</v>
      </c>
      <c r="AC54" s="12">
        <f>IFERROR(VLOOKUP($A54,'All Running Order'!$A$4:$CN$60,AC$100,FALSE),)</f>
        <v>0</v>
      </c>
      <c r="AD54" s="12">
        <f>IFERROR(VLOOKUP($A54,'All Running Order'!$A$4:$CN$60,AD$100,FALSE),)</f>
        <v>0</v>
      </c>
      <c r="AE54" s="12">
        <f>IFERROR(VLOOKUP($A54,'All Running Order'!$A$4:$CN$60,AE$100,FALSE),)</f>
        <v>0</v>
      </c>
      <c r="AF54" s="12">
        <f>IFERROR(VLOOKUP($A54,'All Running Order'!$A$4:$CN$60,AF$100,FALSE),)</f>
        <v>0</v>
      </c>
      <c r="AG54" s="12">
        <f>IFERROR(VLOOKUP($A54,'All Running Order'!$A$4:$CN$60,AG$100,FALSE),)</f>
        <v>0</v>
      </c>
      <c r="AH54" s="12">
        <f>IFERROR(VLOOKUP($A54,'All Running Order'!$A$4:$CN$60,AH$100,FALSE),)</f>
        <v>0</v>
      </c>
      <c r="AI54" s="12">
        <f>IFERROR(VLOOKUP($A54,'All Running Order'!$A$4:$CN$60,AI$100,FALSE),)</f>
        <v>0</v>
      </c>
      <c r="AJ54" s="12">
        <f>IFERROR(VLOOKUP($A54,'All Running Order'!$A$4:$CN$60,AJ$100,FALSE),)</f>
        <v>0</v>
      </c>
      <c r="AK54" s="12">
        <f>IFERROR(VLOOKUP($A54,'All Running Order'!$A$4:$CN$60,AK$100,FALSE),)</f>
        <v>0</v>
      </c>
      <c r="AL54" s="12">
        <f>IFERROR(VLOOKUP($A54,'All Running Order'!$A$4:$CN$60,AL$100,FALSE),)</f>
        <v>0</v>
      </c>
      <c r="AM54" s="12">
        <f>IFERROR(VLOOKUP($A54,'All Running Order'!$A$4:$CN$60,AM$100,FALSE),)</f>
        <v>0</v>
      </c>
      <c r="AN54" s="12">
        <f>IFERROR(VLOOKUP($A54,'All Running Order'!$A$4:$CN$60,AN$100,FALSE),)</f>
        <v>0</v>
      </c>
      <c r="AO54" s="12">
        <f>IFERROR(VLOOKUP($A54,'All Running Order'!$A$4:$CN$60,AO$100,FALSE),)</f>
        <v>0</v>
      </c>
      <c r="AP54" s="12">
        <f>IFERROR(VLOOKUP($A54,'All Running Order'!$A$4:$CN$60,AP$100,FALSE),)</f>
        <v>0</v>
      </c>
      <c r="AQ54" s="12">
        <f>IFERROR(VLOOKUP($A54,'All Running Order'!$A$4:$CN$60,AQ$100,FALSE),)</f>
        <v>0</v>
      </c>
      <c r="AR54" s="12">
        <f>IFERROR(VLOOKUP($A54,'All Running Order'!$A$4:$CN$60,AR$100,FALSE),)</f>
        <v>0</v>
      </c>
      <c r="AS54" s="12">
        <f>IFERROR(VLOOKUP($A54,'All Running Order'!$A$4:$CN$60,AS$100,FALSE),)</f>
        <v>0</v>
      </c>
      <c r="AT54" s="12">
        <f>IFERROR(VLOOKUP($A54,'All Running Order'!$A$4:$CN$60,AT$100,FALSE),)</f>
        <v>0</v>
      </c>
      <c r="AU54" s="12">
        <f>IFERROR(VLOOKUP($A54,'All Running Order'!$A$4:$CN$60,AU$100,FALSE),)</f>
        <v>0</v>
      </c>
      <c r="AV54" s="12">
        <f>IFERROR(VLOOKUP($A54,'All Running Order'!$A$4:$CN$60,AV$100,FALSE),)</f>
        <v>0</v>
      </c>
      <c r="AW54" s="12">
        <f>IFERROR(VLOOKUP($A54,'All Running Order'!$A$4:$CN$60,AW$100,FALSE),)</f>
        <v>0</v>
      </c>
      <c r="AX54" s="12">
        <f>IFERROR(VLOOKUP($A54,'All Running Order'!$A$4:$CN$60,AX$100,FALSE),)</f>
        <v>0</v>
      </c>
      <c r="AY54" s="12">
        <f>IFERROR(VLOOKUP($A54,'All Running Order'!$A$4:$CN$60,AY$100,FALSE),)</f>
        <v>0</v>
      </c>
      <c r="AZ54" s="12">
        <f>IFERROR(VLOOKUP($A54,'All Running Order'!$A$4:$CN$60,AZ$100,FALSE),)</f>
        <v>0</v>
      </c>
      <c r="BA54" s="12">
        <f>IFERROR(VLOOKUP($A54,'All Running Order'!$A$4:$CN$60,BA$100,FALSE),)</f>
        <v>0</v>
      </c>
      <c r="BB54" s="12">
        <f>IFERROR(VLOOKUP($A54,'All Running Order'!$A$4:$CN$60,BB$100,FALSE),)</f>
        <v>0</v>
      </c>
      <c r="BC54" s="12">
        <f>IFERROR(VLOOKUP($A54,'All Running Order'!$A$4:$CN$60,BC$100,FALSE),)</f>
        <v>0</v>
      </c>
      <c r="BD54" s="12">
        <f>IFERROR(VLOOKUP($A54,'All Running Order'!$A$4:$CN$60,BD$100,FALSE),)</f>
        <v>0</v>
      </c>
      <c r="BE54" s="12">
        <f>IFERROR(VLOOKUP($A54,'All Running Order'!$A$4:$CN$60,BE$100,FALSE),)</f>
        <v>0</v>
      </c>
      <c r="BF54" s="12">
        <f>IFERROR(VLOOKUP($A54,'All Running Order'!$A$4:$CN$60,BF$100,FALSE),)</f>
        <v>0</v>
      </c>
      <c r="BG54" s="12">
        <f>IFERROR(VLOOKUP($A54,'All Running Order'!$A$4:$CN$60,BG$100,FALSE),)</f>
        <v>0</v>
      </c>
      <c r="BH54" s="12">
        <f>IFERROR(VLOOKUP($A54,'All Running Order'!$A$4:$CN$60,BH$100,FALSE),)</f>
        <v>0</v>
      </c>
      <c r="BI54" s="12">
        <f>IFERROR(VLOOKUP($A54,'All Running Order'!$A$4:$CN$60,BI$100,FALSE),)</f>
        <v>0</v>
      </c>
      <c r="BJ54" s="12">
        <f>IFERROR(VLOOKUP($A54,'All Running Order'!$A$4:$CN$60,BJ$100,FALSE),)</f>
        <v>0</v>
      </c>
      <c r="BK54" s="12">
        <f>IFERROR(VLOOKUP($A54,'All Running Order'!$A$4:$CN$60,BK$100,FALSE),)</f>
        <v>0</v>
      </c>
      <c r="BL54" s="12">
        <f>IFERROR(VLOOKUP($A54,'All Running Order'!$A$4:$CN$60,BL$100,FALSE),)</f>
        <v>0</v>
      </c>
      <c r="BM54" s="12">
        <f>IFERROR(VLOOKUP($A54,'All Running Order'!$A$4:$CN$60,BM$100,FALSE),)</f>
        <v>0</v>
      </c>
      <c r="BN54" s="12">
        <f>IFERROR(VLOOKUP($A54,'All Running Order'!$A$4:$CN$60,BN$100,FALSE),)</f>
        <v>0</v>
      </c>
      <c r="BO54" s="12">
        <f>IFERROR(VLOOKUP($A54,'All Running Order'!$A$4:$CN$60,BO$100,FALSE),)</f>
        <v>0</v>
      </c>
      <c r="BP54" s="12">
        <f>IFERROR(VLOOKUP($A54,'All Running Order'!$A$4:$CN$60,BP$100,FALSE),)</f>
        <v>0</v>
      </c>
      <c r="BQ54" s="12">
        <f>IFERROR(VLOOKUP($A54,'All Running Order'!$A$4:$CN$60,BQ$100,FALSE),)</f>
        <v>0</v>
      </c>
      <c r="BR54" s="12">
        <f>IFERROR(VLOOKUP($A54,'All Running Order'!$A$4:$CN$60,BR$100,FALSE),)</f>
        <v>0</v>
      </c>
      <c r="BS54" s="12">
        <f>IFERROR(VLOOKUP($A54,'All Running Order'!$A$4:$CN$60,BS$100,FALSE),)</f>
        <v>0</v>
      </c>
      <c r="BT54" s="12">
        <f>IFERROR(VLOOKUP($A54,'All Running Order'!$A$4:$CN$60,BT$100,FALSE),)</f>
        <v>0</v>
      </c>
      <c r="BU54" s="12">
        <f>IFERROR(VLOOKUP($A54,'All Running Order'!$A$4:$CN$60,BU$100,FALSE),)</f>
        <v>0</v>
      </c>
      <c r="BV54" s="12">
        <f>IFERROR(VLOOKUP($A54,'All Running Order'!$A$4:$CN$60,BV$100,FALSE),)</f>
        <v>0</v>
      </c>
      <c r="BW54" s="12">
        <f>IFERROR(VLOOKUP($A54,'All Running Order'!$A$4:$CN$60,BW$100,FALSE),)</f>
        <v>0</v>
      </c>
      <c r="BX54" s="12">
        <f>IFERROR(VLOOKUP($A54,'All Running Order'!$A$4:$CN$60,BX$100,FALSE),)</f>
        <v>0</v>
      </c>
      <c r="BY54" s="12">
        <f>IFERROR(VLOOKUP($A54,'All Running Order'!$A$4:$CN$60,BY$100,FALSE),)</f>
        <v>0</v>
      </c>
      <c r="BZ54" s="12">
        <f>IFERROR(VLOOKUP($A54,'All Running Order'!$A$4:$CN$60,BZ$100,FALSE),)</f>
        <v>0</v>
      </c>
      <c r="CA54" s="12">
        <f>IFERROR(VLOOKUP($A54,'All Running Order'!$A$4:$CN$60,CA$100,FALSE),)</f>
        <v>0</v>
      </c>
      <c r="CB54" s="12">
        <f>IFERROR(VLOOKUP($A54,'All Running Order'!$A$4:$CN$60,CB$100,FALSE),)</f>
        <v>0</v>
      </c>
      <c r="CC54" s="12">
        <f>IFERROR(VLOOKUP($A54,'All Running Order'!$A$4:$CN$60,CC$100,FALSE),)</f>
        <v>0</v>
      </c>
      <c r="CD54" s="12">
        <f>IFERROR(VLOOKUP($A54,'All Running Order'!$A$4:$CN$60,CD$100,FALSE),)</f>
        <v>0</v>
      </c>
      <c r="CE54" s="12">
        <f>IFERROR(VLOOKUP($A54,'All Running Order'!$A$4:$CN$60,CE$100,FALSE),)</f>
        <v>0</v>
      </c>
      <c r="CF54" s="12">
        <f>IFERROR(VLOOKUP($A54,'All Running Order'!$A$4:$CN$60,CF$100,FALSE),)</f>
        <v>0</v>
      </c>
      <c r="CG54" s="12">
        <f>IFERROR(VLOOKUP($A54,'All Running Order'!$A$4:$CN$60,CG$100,FALSE),)</f>
        <v>0</v>
      </c>
      <c r="CH54" s="12">
        <f>IFERROR(VLOOKUP($A54,'All Running Order'!$A$4:$CN$60,CH$100,FALSE),)</f>
        <v>0</v>
      </c>
      <c r="CI54" s="12">
        <f>IFERROR(VLOOKUP($A54,'All Running Order'!$A$4:$CN$60,CI$100,FALSE),)</f>
        <v>0</v>
      </c>
      <c r="CJ54" s="12">
        <f>IFERROR(VLOOKUP($A54,'All Running Order'!$A$4:$CN$60,CJ$100,FALSE),)</f>
        <v>0</v>
      </c>
      <c r="CK54" s="12">
        <f>IFERROR(VLOOKUP($A54,'All Running Order'!$A$4:$CN$60,CK$100,FALSE),)</f>
        <v>0</v>
      </c>
      <c r="CL54" s="12">
        <f>IFERROR(VLOOKUP($A54,'All Running Order'!$A$4:$CN$60,CL$100,FALSE),)</f>
        <v>0</v>
      </c>
      <c r="CM54" s="12">
        <f>IFERROR(VLOOKUP($A54,'All Running Order'!$A$4:$CN$60,CM$100,FALSE),)</f>
        <v>0</v>
      </c>
      <c r="CN54" s="12">
        <f>IFERROR(VLOOKUP($A54,'All Running Order'!$A$4:$CN$60,CN$100,FALSE),)</f>
        <v>0</v>
      </c>
    </row>
    <row r="55" spans="1:92" x14ac:dyDescent="0.2">
      <c r="A55" s="3">
        <v>52</v>
      </c>
      <c r="B55" s="12">
        <f>IFERROR(VLOOKUP($A55,'All Running Order'!$A$4:$CN$60,B$100,FALSE),)</f>
        <v>0</v>
      </c>
      <c r="C55" s="21">
        <f>IFERROR(VLOOKUP($A55,'All Running Order'!$A$4:$CN$60,C$100,FALSE),)</f>
        <v>0</v>
      </c>
      <c r="D55" s="21">
        <f>IFERROR(VLOOKUP($A55,'All Running Order'!$A$4:$CN$60,D$100,FALSE),)</f>
        <v>0</v>
      </c>
      <c r="E55" s="21">
        <f>IFERROR(VLOOKUP($A55,'All Running Order'!$A$4:$CN$60,E$100,FALSE),)</f>
        <v>0</v>
      </c>
      <c r="F55" s="12">
        <f>IFERROR(VLOOKUP($A55,'All Running Order'!$A$4:$CN$60,F$100,FALSE),)</f>
        <v>0</v>
      </c>
      <c r="G55" s="12">
        <f>IFERROR(VLOOKUP($A55,'All Running Order'!$A$4:$CN$60,G$100,FALSE),)</f>
        <v>0</v>
      </c>
      <c r="H55" s="12">
        <f>IFERROR(VLOOKUP($A55,'All Running Order'!$A$4:$CN$60,H$100,FALSE),)</f>
        <v>0</v>
      </c>
      <c r="I55" s="12">
        <f>IFERROR(VLOOKUP($A55,'All Running Order'!$A$4:$CN$60,I$100,FALSE),)</f>
        <v>0</v>
      </c>
      <c r="J55" s="12">
        <f>IFERROR(VLOOKUP($A55,'All Running Order'!$A$4:$CN$60,J$100,FALSE),)</f>
        <v>0</v>
      </c>
      <c r="K55" s="12">
        <f>IFERROR(VLOOKUP($A55,'All Running Order'!$A$4:$CN$60,K$100,FALSE),)</f>
        <v>0</v>
      </c>
      <c r="L55" s="12">
        <f>IFERROR(VLOOKUP($A55,'All Running Order'!$A$4:$CN$60,L$100,FALSE),)</f>
        <v>0</v>
      </c>
      <c r="M55" s="12">
        <f>IFERROR(VLOOKUP($A55,'All Running Order'!$A$4:$CN$60,M$100,FALSE),)</f>
        <v>0</v>
      </c>
      <c r="N55" s="12">
        <f>IFERROR(VLOOKUP($A55,'All Running Order'!$A$4:$CN$60,N$100,FALSE),)</f>
        <v>0</v>
      </c>
      <c r="O55" s="12">
        <f>IFERROR(VLOOKUP($A55,'All Running Order'!$A$4:$CN$60,O$100,FALSE),)</f>
        <v>0</v>
      </c>
      <c r="P55" s="12">
        <f>IFERROR(VLOOKUP($A55,'All Running Order'!$A$4:$CN$60,P$100,FALSE),)</f>
        <v>0</v>
      </c>
      <c r="Q55" s="12">
        <f>IFERROR(VLOOKUP($A55,'All Running Order'!$A$4:$CN$60,Q$100,FALSE),)</f>
        <v>0</v>
      </c>
      <c r="R55" s="12">
        <f>IFERROR(VLOOKUP($A55,'All Running Order'!$A$4:$CN$60,R$100,FALSE),)</f>
        <v>0</v>
      </c>
      <c r="S55" s="12">
        <f>IFERROR(VLOOKUP($A55,'All Running Order'!$A$4:$CN$60,S$100,FALSE),)</f>
        <v>0</v>
      </c>
      <c r="T55" s="12">
        <f>IFERROR(VLOOKUP($A55,'All Running Order'!$A$4:$CN$60,T$100,FALSE),)</f>
        <v>0</v>
      </c>
      <c r="U55" s="12">
        <f>IFERROR(VLOOKUP($A55,'All Running Order'!$A$4:$CN$60,U$100,FALSE),)</f>
        <v>0</v>
      </c>
      <c r="V55" s="12">
        <f>IFERROR(VLOOKUP($A55,'All Running Order'!$A$4:$CN$60,V$100,FALSE),)</f>
        <v>0</v>
      </c>
      <c r="W55" s="12">
        <f>IFERROR(VLOOKUP($A55,'All Running Order'!$A$4:$CN$60,W$100,FALSE),)</f>
        <v>0</v>
      </c>
      <c r="X55" s="12">
        <f>IFERROR(VLOOKUP($A55,'All Running Order'!$A$4:$CN$60,X$100,FALSE),)</f>
        <v>0</v>
      </c>
      <c r="Y55" s="12">
        <f>IFERROR(VLOOKUP($A55,'All Running Order'!$A$4:$CN$60,Y$100,FALSE),)</f>
        <v>0</v>
      </c>
      <c r="Z55" s="12">
        <f>IFERROR(VLOOKUP($A55,'All Running Order'!$A$4:$CN$60,Z$100,FALSE),)</f>
        <v>0</v>
      </c>
      <c r="AA55" s="12">
        <f>IFERROR(VLOOKUP($A55,'All Running Order'!$A$4:$CN$60,AA$100,FALSE),)</f>
        <v>0</v>
      </c>
      <c r="AB55" s="12">
        <f>IFERROR(VLOOKUP($A55,'All Running Order'!$A$4:$CN$60,AB$100,FALSE),)</f>
        <v>0</v>
      </c>
      <c r="AC55" s="12">
        <f>IFERROR(VLOOKUP($A55,'All Running Order'!$A$4:$CN$60,AC$100,FALSE),)</f>
        <v>0</v>
      </c>
      <c r="AD55" s="12">
        <f>IFERROR(VLOOKUP($A55,'All Running Order'!$A$4:$CN$60,AD$100,FALSE),)</f>
        <v>0</v>
      </c>
      <c r="AE55" s="12">
        <f>IFERROR(VLOOKUP($A55,'All Running Order'!$A$4:$CN$60,AE$100,FALSE),)</f>
        <v>0</v>
      </c>
      <c r="AF55" s="12">
        <f>IFERROR(VLOOKUP($A55,'All Running Order'!$A$4:$CN$60,AF$100,FALSE),)</f>
        <v>0</v>
      </c>
      <c r="AG55" s="12">
        <f>IFERROR(VLOOKUP($A55,'All Running Order'!$A$4:$CN$60,AG$100,FALSE),)</f>
        <v>0</v>
      </c>
      <c r="AH55" s="12">
        <f>IFERROR(VLOOKUP($A55,'All Running Order'!$A$4:$CN$60,AH$100,FALSE),)</f>
        <v>0</v>
      </c>
      <c r="AI55" s="12">
        <f>IFERROR(VLOOKUP($A55,'All Running Order'!$A$4:$CN$60,AI$100,FALSE),)</f>
        <v>0</v>
      </c>
      <c r="AJ55" s="12">
        <f>IFERROR(VLOOKUP($A55,'All Running Order'!$A$4:$CN$60,AJ$100,FALSE),)</f>
        <v>0</v>
      </c>
      <c r="AK55" s="12">
        <f>IFERROR(VLOOKUP($A55,'All Running Order'!$A$4:$CN$60,AK$100,FALSE),)</f>
        <v>0</v>
      </c>
      <c r="AL55" s="12">
        <f>IFERROR(VLOOKUP($A55,'All Running Order'!$A$4:$CN$60,AL$100,FALSE),)</f>
        <v>0</v>
      </c>
      <c r="AM55" s="12">
        <f>IFERROR(VLOOKUP($A55,'All Running Order'!$A$4:$CN$60,AM$100,FALSE),)</f>
        <v>0</v>
      </c>
      <c r="AN55" s="12">
        <f>IFERROR(VLOOKUP($A55,'All Running Order'!$A$4:$CN$60,AN$100,FALSE),)</f>
        <v>0</v>
      </c>
      <c r="AO55" s="12">
        <f>IFERROR(VLOOKUP($A55,'All Running Order'!$A$4:$CN$60,AO$100,FALSE),)</f>
        <v>0</v>
      </c>
      <c r="AP55" s="12">
        <f>IFERROR(VLOOKUP($A55,'All Running Order'!$A$4:$CN$60,AP$100,FALSE),)</f>
        <v>0</v>
      </c>
      <c r="AQ55" s="12">
        <f>IFERROR(VLOOKUP($A55,'All Running Order'!$A$4:$CN$60,AQ$100,FALSE),)</f>
        <v>0</v>
      </c>
      <c r="AR55" s="12">
        <f>IFERROR(VLOOKUP($A55,'All Running Order'!$A$4:$CN$60,AR$100,FALSE),)</f>
        <v>0</v>
      </c>
      <c r="AS55" s="12">
        <f>IFERROR(VLOOKUP($A55,'All Running Order'!$A$4:$CN$60,AS$100,FALSE),)</f>
        <v>0</v>
      </c>
      <c r="AT55" s="12">
        <f>IFERROR(VLOOKUP($A55,'All Running Order'!$A$4:$CN$60,AT$100,FALSE),)</f>
        <v>0</v>
      </c>
      <c r="AU55" s="12">
        <f>IFERROR(VLOOKUP($A55,'All Running Order'!$A$4:$CN$60,AU$100,FALSE),)</f>
        <v>0</v>
      </c>
      <c r="AV55" s="12">
        <f>IFERROR(VLOOKUP($A55,'All Running Order'!$A$4:$CN$60,AV$100,FALSE),)</f>
        <v>0</v>
      </c>
      <c r="AW55" s="12">
        <f>IFERROR(VLOOKUP($A55,'All Running Order'!$A$4:$CN$60,AW$100,FALSE),)</f>
        <v>0</v>
      </c>
      <c r="AX55" s="12">
        <f>IFERROR(VLOOKUP($A55,'All Running Order'!$A$4:$CN$60,AX$100,FALSE),)</f>
        <v>0</v>
      </c>
      <c r="AY55" s="12">
        <f>IFERROR(VLOOKUP($A55,'All Running Order'!$A$4:$CN$60,AY$100,FALSE),)</f>
        <v>0</v>
      </c>
      <c r="AZ55" s="12">
        <f>IFERROR(VLOOKUP($A55,'All Running Order'!$A$4:$CN$60,AZ$100,FALSE),)</f>
        <v>0</v>
      </c>
      <c r="BA55" s="12">
        <f>IFERROR(VLOOKUP($A55,'All Running Order'!$A$4:$CN$60,BA$100,FALSE),)</f>
        <v>0</v>
      </c>
      <c r="BB55" s="12">
        <f>IFERROR(VLOOKUP($A55,'All Running Order'!$A$4:$CN$60,BB$100,FALSE),)</f>
        <v>0</v>
      </c>
      <c r="BC55" s="12">
        <f>IFERROR(VLOOKUP($A55,'All Running Order'!$A$4:$CN$60,BC$100,FALSE),)</f>
        <v>0</v>
      </c>
      <c r="BD55" s="12">
        <f>IFERROR(VLOOKUP($A55,'All Running Order'!$A$4:$CN$60,BD$100,FALSE),)</f>
        <v>0</v>
      </c>
      <c r="BE55" s="12">
        <f>IFERROR(VLOOKUP($A55,'All Running Order'!$A$4:$CN$60,BE$100,FALSE),)</f>
        <v>0</v>
      </c>
      <c r="BF55" s="12">
        <f>IFERROR(VLOOKUP($A55,'All Running Order'!$A$4:$CN$60,BF$100,FALSE),)</f>
        <v>0</v>
      </c>
      <c r="BG55" s="12">
        <f>IFERROR(VLOOKUP($A55,'All Running Order'!$A$4:$CN$60,BG$100,FALSE),)</f>
        <v>0</v>
      </c>
      <c r="BH55" s="12">
        <f>IFERROR(VLOOKUP($A55,'All Running Order'!$A$4:$CN$60,BH$100,FALSE),)</f>
        <v>0</v>
      </c>
      <c r="BI55" s="12">
        <f>IFERROR(VLOOKUP($A55,'All Running Order'!$A$4:$CN$60,BI$100,FALSE),)</f>
        <v>0</v>
      </c>
      <c r="BJ55" s="12">
        <f>IFERROR(VLOOKUP($A55,'All Running Order'!$A$4:$CN$60,BJ$100,FALSE),)</f>
        <v>0</v>
      </c>
      <c r="BK55" s="12">
        <f>IFERROR(VLOOKUP($A55,'All Running Order'!$A$4:$CN$60,BK$100,FALSE),)</f>
        <v>0</v>
      </c>
      <c r="BL55" s="12">
        <f>IFERROR(VLOOKUP($A55,'All Running Order'!$A$4:$CN$60,BL$100,FALSE),)</f>
        <v>0</v>
      </c>
      <c r="BM55" s="12">
        <f>IFERROR(VLOOKUP($A55,'All Running Order'!$A$4:$CN$60,BM$100,FALSE),)</f>
        <v>0</v>
      </c>
      <c r="BN55" s="12">
        <f>IFERROR(VLOOKUP($A55,'All Running Order'!$A$4:$CN$60,BN$100,FALSE),)</f>
        <v>0</v>
      </c>
      <c r="BO55" s="12">
        <f>IFERROR(VLOOKUP($A55,'All Running Order'!$A$4:$CN$60,BO$100,FALSE),)</f>
        <v>0</v>
      </c>
      <c r="BP55" s="12">
        <f>IFERROR(VLOOKUP($A55,'All Running Order'!$A$4:$CN$60,BP$100,FALSE),)</f>
        <v>0</v>
      </c>
      <c r="BQ55" s="12">
        <f>IFERROR(VLOOKUP($A55,'All Running Order'!$A$4:$CN$60,BQ$100,FALSE),)</f>
        <v>0</v>
      </c>
      <c r="BR55" s="12">
        <f>IFERROR(VLOOKUP($A55,'All Running Order'!$A$4:$CN$60,BR$100,FALSE),)</f>
        <v>0</v>
      </c>
      <c r="BS55" s="12">
        <f>IFERROR(VLOOKUP($A55,'All Running Order'!$A$4:$CN$60,BS$100,FALSE),)</f>
        <v>0</v>
      </c>
      <c r="BT55" s="12">
        <f>IFERROR(VLOOKUP($A55,'All Running Order'!$A$4:$CN$60,BT$100,FALSE),)</f>
        <v>0</v>
      </c>
      <c r="BU55" s="12">
        <f>IFERROR(VLOOKUP($A55,'All Running Order'!$A$4:$CN$60,BU$100,FALSE),)</f>
        <v>0</v>
      </c>
      <c r="BV55" s="12">
        <f>IFERROR(VLOOKUP($A55,'All Running Order'!$A$4:$CN$60,BV$100,FALSE),)</f>
        <v>0</v>
      </c>
      <c r="BW55" s="12">
        <f>IFERROR(VLOOKUP($A55,'All Running Order'!$A$4:$CN$60,BW$100,FALSE),)</f>
        <v>0</v>
      </c>
      <c r="BX55" s="12">
        <f>IFERROR(VLOOKUP($A55,'All Running Order'!$A$4:$CN$60,BX$100,FALSE),)</f>
        <v>0</v>
      </c>
      <c r="BY55" s="12">
        <f>IFERROR(VLOOKUP($A55,'All Running Order'!$A$4:$CN$60,BY$100,FALSE),)</f>
        <v>0</v>
      </c>
      <c r="BZ55" s="12">
        <f>IFERROR(VLOOKUP($A55,'All Running Order'!$A$4:$CN$60,BZ$100,FALSE),)</f>
        <v>0</v>
      </c>
      <c r="CA55" s="12">
        <f>IFERROR(VLOOKUP($A55,'All Running Order'!$A$4:$CN$60,CA$100,FALSE),)</f>
        <v>0</v>
      </c>
      <c r="CB55" s="12">
        <f>IFERROR(VLOOKUP($A55,'All Running Order'!$A$4:$CN$60,CB$100,FALSE),)</f>
        <v>0</v>
      </c>
      <c r="CC55" s="12">
        <f>IFERROR(VLOOKUP($A55,'All Running Order'!$A$4:$CN$60,CC$100,FALSE),)</f>
        <v>0</v>
      </c>
      <c r="CD55" s="12">
        <f>IFERROR(VLOOKUP($A55,'All Running Order'!$A$4:$CN$60,CD$100,FALSE),)</f>
        <v>0</v>
      </c>
      <c r="CE55" s="12">
        <f>IFERROR(VLOOKUP($A55,'All Running Order'!$A$4:$CN$60,CE$100,FALSE),)</f>
        <v>0</v>
      </c>
      <c r="CF55" s="12">
        <f>IFERROR(VLOOKUP($A55,'All Running Order'!$A$4:$CN$60,CF$100,FALSE),)</f>
        <v>0</v>
      </c>
      <c r="CG55" s="12">
        <f>IFERROR(VLOOKUP($A55,'All Running Order'!$A$4:$CN$60,CG$100,FALSE),)</f>
        <v>0</v>
      </c>
      <c r="CH55" s="12">
        <f>IFERROR(VLOOKUP($A55,'All Running Order'!$A$4:$CN$60,CH$100,FALSE),)</f>
        <v>0</v>
      </c>
      <c r="CI55" s="12">
        <f>IFERROR(VLOOKUP($A55,'All Running Order'!$A$4:$CN$60,CI$100,FALSE),)</f>
        <v>0</v>
      </c>
      <c r="CJ55" s="12">
        <f>IFERROR(VLOOKUP($A55,'All Running Order'!$A$4:$CN$60,CJ$100,FALSE),)</f>
        <v>0</v>
      </c>
      <c r="CK55" s="12">
        <f>IFERROR(VLOOKUP($A55,'All Running Order'!$A$4:$CN$60,CK$100,FALSE),)</f>
        <v>0</v>
      </c>
      <c r="CL55" s="12">
        <f>IFERROR(VLOOKUP($A55,'All Running Order'!$A$4:$CN$60,CL$100,FALSE),)</f>
        <v>0</v>
      </c>
      <c r="CM55" s="12">
        <f>IFERROR(VLOOKUP($A55,'All Running Order'!$A$4:$CN$60,CM$100,FALSE),)</f>
        <v>0</v>
      </c>
      <c r="CN55" s="12">
        <f>IFERROR(VLOOKUP($A55,'All Running Order'!$A$4:$CN$60,CN$100,FALSE),)</f>
        <v>0</v>
      </c>
    </row>
    <row r="56" spans="1:92" x14ac:dyDescent="0.2">
      <c r="A56" s="3">
        <v>53</v>
      </c>
      <c r="B56" s="12">
        <f>IFERROR(VLOOKUP($A56,'All Running Order'!$A$4:$CN$60,B$100,FALSE),)</f>
        <v>0</v>
      </c>
      <c r="C56" s="21">
        <f>IFERROR(VLOOKUP($A56,'All Running Order'!$A$4:$CN$60,C$100,FALSE),)</f>
        <v>0</v>
      </c>
      <c r="D56" s="21">
        <f>IFERROR(VLOOKUP($A56,'All Running Order'!$A$4:$CN$60,D$100,FALSE),)</f>
        <v>0</v>
      </c>
      <c r="E56" s="21">
        <f>IFERROR(VLOOKUP($A56,'All Running Order'!$A$4:$CN$60,E$100,FALSE),)</f>
        <v>0</v>
      </c>
      <c r="F56" s="12">
        <f>IFERROR(VLOOKUP($A56,'All Running Order'!$A$4:$CN$60,F$100,FALSE),)</f>
        <v>0</v>
      </c>
      <c r="G56" s="12">
        <f>IFERROR(VLOOKUP($A56,'All Running Order'!$A$4:$CN$60,G$100,FALSE),)</f>
        <v>0</v>
      </c>
      <c r="H56" s="12">
        <f>IFERROR(VLOOKUP($A56,'All Running Order'!$A$4:$CN$60,H$100,FALSE),)</f>
        <v>0</v>
      </c>
      <c r="I56" s="12">
        <f>IFERROR(VLOOKUP($A56,'All Running Order'!$A$4:$CN$60,I$100,FALSE),)</f>
        <v>0</v>
      </c>
      <c r="J56" s="12">
        <f>IFERROR(VLOOKUP($A56,'All Running Order'!$A$4:$CN$60,J$100,FALSE),)</f>
        <v>0</v>
      </c>
      <c r="K56" s="12">
        <f>IFERROR(VLOOKUP($A56,'All Running Order'!$A$4:$CN$60,K$100,FALSE),)</f>
        <v>0</v>
      </c>
      <c r="L56" s="12">
        <f>IFERROR(VLOOKUP($A56,'All Running Order'!$A$4:$CN$60,L$100,FALSE),)</f>
        <v>0</v>
      </c>
      <c r="M56" s="12">
        <f>IFERROR(VLOOKUP($A56,'All Running Order'!$A$4:$CN$60,M$100,FALSE),)</f>
        <v>0</v>
      </c>
      <c r="N56" s="12">
        <f>IFERROR(VLOOKUP($A56,'All Running Order'!$A$4:$CN$60,N$100,FALSE),)</f>
        <v>0</v>
      </c>
      <c r="O56" s="12">
        <f>IFERROR(VLOOKUP($A56,'All Running Order'!$A$4:$CN$60,O$100,FALSE),)</f>
        <v>0</v>
      </c>
      <c r="P56" s="12">
        <f>IFERROR(VLOOKUP($A56,'All Running Order'!$A$4:$CN$60,P$100,FALSE),)</f>
        <v>0</v>
      </c>
      <c r="Q56" s="12">
        <f>IFERROR(VLOOKUP($A56,'All Running Order'!$A$4:$CN$60,Q$100,FALSE),)</f>
        <v>0</v>
      </c>
      <c r="R56" s="12">
        <f>IFERROR(VLOOKUP($A56,'All Running Order'!$A$4:$CN$60,R$100,FALSE),)</f>
        <v>0</v>
      </c>
      <c r="S56" s="12">
        <f>IFERROR(VLOOKUP($A56,'All Running Order'!$A$4:$CN$60,S$100,FALSE),)</f>
        <v>0</v>
      </c>
      <c r="T56" s="12">
        <f>IFERROR(VLOOKUP($A56,'All Running Order'!$A$4:$CN$60,T$100,FALSE),)</f>
        <v>0</v>
      </c>
      <c r="U56" s="12">
        <f>IFERROR(VLOOKUP($A56,'All Running Order'!$A$4:$CN$60,U$100,FALSE),)</f>
        <v>0</v>
      </c>
      <c r="V56" s="12">
        <f>IFERROR(VLOOKUP($A56,'All Running Order'!$A$4:$CN$60,V$100,FALSE),)</f>
        <v>0</v>
      </c>
      <c r="W56" s="12">
        <f>IFERROR(VLOOKUP($A56,'All Running Order'!$A$4:$CN$60,W$100,FALSE),)</f>
        <v>0</v>
      </c>
      <c r="X56" s="12">
        <f>IFERROR(VLOOKUP($A56,'All Running Order'!$A$4:$CN$60,X$100,FALSE),)</f>
        <v>0</v>
      </c>
      <c r="Y56" s="12">
        <f>IFERROR(VLOOKUP($A56,'All Running Order'!$A$4:$CN$60,Y$100,FALSE),)</f>
        <v>0</v>
      </c>
      <c r="Z56" s="12">
        <f>IFERROR(VLOOKUP($A56,'All Running Order'!$A$4:$CN$60,Z$100,FALSE),)</f>
        <v>0</v>
      </c>
      <c r="AA56" s="12">
        <f>IFERROR(VLOOKUP($A56,'All Running Order'!$A$4:$CN$60,AA$100,FALSE),)</f>
        <v>0</v>
      </c>
      <c r="AB56" s="12">
        <f>IFERROR(VLOOKUP($A56,'All Running Order'!$A$4:$CN$60,AB$100,FALSE),)</f>
        <v>0</v>
      </c>
      <c r="AC56" s="12">
        <f>IFERROR(VLOOKUP($A56,'All Running Order'!$A$4:$CN$60,AC$100,FALSE),)</f>
        <v>0</v>
      </c>
      <c r="AD56" s="12">
        <f>IFERROR(VLOOKUP($A56,'All Running Order'!$A$4:$CN$60,AD$100,FALSE),)</f>
        <v>0</v>
      </c>
      <c r="AE56" s="12">
        <f>IFERROR(VLOOKUP($A56,'All Running Order'!$A$4:$CN$60,AE$100,FALSE),)</f>
        <v>0</v>
      </c>
      <c r="AF56" s="12">
        <f>IFERROR(VLOOKUP($A56,'All Running Order'!$A$4:$CN$60,AF$100,FALSE),)</f>
        <v>0</v>
      </c>
      <c r="AG56" s="12">
        <f>IFERROR(VLOOKUP($A56,'All Running Order'!$A$4:$CN$60,AG$100,FALSE),)</f>
        <v>0</v>
      </c>
      <c r="AH56" s="12">
        <f>IFERROR(VLOOKUP($A56,'All Running Order'!$A$4:$CN$60,AH$100,FALSE),)</f>
        <v>0</v>
      </c>
      <c r="AI56" s="12">
        <f>IFERROR(VLOOKUP($A56,'All Running Order'!$A$4:$CN$60,AI$100,FALSE),)</f>
        <v>0</v>
      </c>
      <c r="AJ56" s="12">
        <f>IFERROR(VLOOKUP($A56,'All Running Order'!$A$4:$CN$60,AJ$100,FALSE),)</f>
        <v>0</v>
      </c>
      <c r="AK56" s="12">
        <f>IFERROR(VLOOKUP($A56,'All Running Order'!$A$4:$CN$60,AK$100,FALSE),)</f>
        <v>0</v>
      </c>
      <c r="AL56" s="12">
        <f>IFERROR(VLOOKUP($A56,'All Running Order'!$A$4:$CN$60,AL$100,FALSE),)</f>
        <v>0</v>
      </c>
      <c r="AM56" s="12">
        <f>IFERROR(VLOOKUP($A56,'All Running Order'!$A$4:$CN$60,AM$100,FALSE),)</f>
        <v>0</v>
      </c>
      <c r="AN56" s="12">
        <f>IFERROR(VLOOKUP($A56,'All Running Order'!$A$4:$CN$60,AN$100,FALSE),)</f>
        <v>0</v>
      </c>
      <c r="AO56" s="12">
        <f>IFERROR(VLOOKUP($A56,'All Running Order'!$A$4:$CN$60,AO$100,FALSE),)</f>
        <v>0</v>
      </c>
      <c r="AP56" s="12">
        <f>IFERROR(VLOOKUP($A56,'All Running Order'!$A$4:$CN$60,AP$100,FALSE),)</f>
        <v>0</v>
      </c>
      <c r="AQ56" s="12">
        <f>IFERROR(VLOOKUP($A56,'All Running Order'!$A$4:$CN$60,AQ$100,FALSE),)</f>
        <v>0</v>
      </c>
      <c r="AR56" s="12">
        <f>IFERROR(VLOOKUP($A56,'All Running Order'!$A$4:$CN$60,AR$100,FALSE),)</f>
        <v>0</v>
      </c>
      <c r="AS56" s="12">
        <f>IFERROR(VLOOKUP($A56,'All Running Order'!$A$4:$CN$60,AS$100,FALSE),)</f>
        <v>0</v>
      </c>
      <c r="AT56" s="12">
        <f>IFERROR(VLOOKUP($A56,'All Running Order'!$A$4:$CN$60,AT$100,FALSE),)</f>
        <v>0</v>
      </c>
      <c r="AU56" s="12">
        <f>IFERROR(VLOOKUP($A56,'All Running Order'!$A$4:$CN$60,AU$100,FALSE),)</f>
        <v>0</v>
      </c>
      <c r="AV56" s="12">
        <f>IFERROR(VLOOKUP($A56,'All Running Order'!$A$4:$CN$60,AV$100,FALSE),)</f>
        <v>0</v>
      </c>
      <c r="AW56" s="12">
        <f>IFERROR(VLOOKUP($A56,'All Running Order'!$A$4:$CN$60,AW$100,FALSE),)</f>
        <v>0</v>
      </c>
      <c r="AX56" s="12">
        <f>IFERROR(VLOOKUP($A56,'All Running Order'!$A$4:$CN$60,AX$100,FALSE),)</f>
        <v>0</v>
      </c>
      <c r="AY56" s="12">
        <f>IFERROR(VLOOKUP($A56,'All Running Order'!$A$4:$CN$60,AY$100,FALSE),)</f>
        <v>0</v>
      </c>
      <c r="AZ56" s="12">
        <f>IFERROR(VLOOKUP($A56,'All Running Order'!$A$4:$CN$60,AZ$100,FALSE),)</f>
        <v>0</v>
      </c>
      <c r="BA56" s="12">
        <f>IFERROR(VLOOKUP($A56,'All Running Order'!$A$4:$CN$60,BA$100,FALSE),)</f>
        <v>0</v>
      </c>
      <c r="BB56" s="12">
        <f>IFERROR(VLOOKUP($A56,'All Running Order'!$A$4:$CN$60,BB$100,FALSE),)</f>
        <v>0</v>
      </c>
      <c r="BC56" s="12">
        <f>IFERROR(VLOOKUP($A56,'All Running Order'!$A$4:$CN$60,BC$100,FALSE),)</f>
        <v>0</v>
      </c>
      <c r="BD56" s="12">
        <f>IFERROR(VLOOKUP($A56,'All Running Order'!$A$4:$CN$60,BD$100,FALSE),)</f>
        <v>0</v>
      </c>
      <c r="BE56" s="12">
        <f>IFERROR(VLOOKUP($A56,'All Running Order'!$A$4:$CN$60,BE$100,FALSE),)</f>
        <v>0</v>
      </c>
      <c r="BF56" s="12">
        <f>IFERROR(VLOOKUP($A56,'All Running Order'!$A$4:$CN$60,BF$100,FALSE),)</f>
        <v>0</v>
      </c>
      <c r="BG56" s="12">
        <f>IFERROR(VLOOKUP($A56,'All Running Order'!$A$4:$CN$60,BG$100,FALSE),)</f>
        <v>0</v>
      </c>
      <c r="BH56" s="12">
        <f>IFERROR(VLOOKUP($A56,'All Running Order'!$A$4:$CN$60,BH$100,FALSE),)</f>
        <v>0</v>
      </c>
      <c r="BI56" s="12">
        <f>IFERROR(VLOOKUP($A56,'All Running Order'!$A$4:$CN$60,BI$100,FALSE),)</f>
        <v>0</v>
      </c>
      <c r="BJ56" s="12">
        <f>IFERROR(VLOOKUP($A56,'All Running Order'!$A$4:$CN$60,BJ$100,FALSE),)</f>
        <v>0</v>
      </c>
      <c r="BK56" s="12">
        <f>IFERROR(VLOOKUP($A56,'All Running Order'!$A$4:$CN$60,BK$100,FALSE),)</f>
        <v>0</v>
      </c>
      <c r="BL56" s="12">
        <f>IFERROR(VLOOKUP($A56,'All Running Order'!$A$4:$CN$60,BL$100,FALSE),)</f>
        <v>0</v>
      </c>
      <c r="BM56" s="12">
        <f>IFERROR(VLOOKUP($A56,'All Running Order'!$A$4:$CN$60,BM$100,FALSE),)</f>
        <v>0</v>
      </c>
      <c r="BN56" s="12">
        <f>IFERROR(VLOOKUP($A56,'All Running Order'!$A$4:$CN$60,BN$100,FALSE),)</f>
        <v>0</v>
      </c>
      <c r="BO56" s="12">
        <f>IFERROR(VLOOKUP($A56,'All Running Order'!$A$4:$CN$60,BO$100,FALSE),)</f>
        <v>0</v>
      </c>
      <c r="BP56" s="12">
        <f>IFERROR(VLOOKUP($A56,'All Running Order'!$A$4:$CN$60,BP$100,FALSE),)</f>
        <v>0</v>
      </c>
      <c r="BQ56" s="12">
        <f>IFERROR(VLOOKUP($A56,'All Running Order'!$A$4:$CN$60,BQ$100,FALSE),)</f>
        <v>0</v>
      </c>
      <c r="BR56" s="12">
        <f>IFERROR(VLOOKUP($A56,'All Running Order'!$A$4:$CN$60,BR$100,FALSE),)</f>
        <v>0</v>
      </c>
      <c r="BS56" s="12">
        <f>IFERROR(VLOOKUP($A56,'All Running Order'!$A$4:$CN$60,BS$100,FALSE),)</f>
        <v>0</v>
      </c>
      <c r="BT56" s="12">
        <f>IFERROR(VLOOKUP($A56,'All Running Order'!$A$4:$CN$60,BT$100,FALSE),)</f>
        <v>0</v>
      </c>
      <c r="BU56" s="12">
        <f>IFERROR(VLOOKUP($A56,'All Running Order'!$A$4:$CN$60,BU$100,FALSE),)</f>
        <v>0</v>
      </c>
      <c r="BV56" s="12">
        <f>IFERROR(VLOOKUP($A56,'All Running Order'!$A$4:$CN$60,BV$100,FALSE),)</f>
        <v>0</v>
      </c>
      <c r="BW56" s="12">
        <f>IFERROR(VLOOKUP($A56,'All Running Order'!$A$4:$CN$60,BW$100,FALSE),)</f>
        <v>0</v>
      </c>
      <c r="BX56" s="12">
        <f>IFERROR(VLOOKUP($A56,'All Running Order'!$A$4:$CN$60,BX$100,FALSE),)</f>
        <v>0</v>
      </c>
      <c r="BY56" s="12">
        <f>IFERROR(VLOOKUP($A56,'All Running Order'!$A$4:$CN$60,BY$100,FALSE),)</f>
        <v>0</v>
      </c>
      <c r="BZ56" s="12">
        <f>IFERROR(VLOOKUP($A56,'All Running Order'!$A$4:$CN$60,BZ$100,FALSE),)</f>
        <v>0</v>
      </c>
      <c r="CA56" s="12">
        <f>IFERROR(VLOOKUP($A56,'All Running Order'!$A$4:$CN$60,CA$100,FALSE),)</f>
        <v>0</v>
      </c>
      <c r="CB56" s="12">
        <f>IFERROR(VLOOKUP($A56,'All Running Order'!$A$4:$CN$60,CB$100,FALSE),)</f>
        <v>0</v>
      </c>
      <c r="CC56" s="12">
        <f>IFERROR(VLOOKUP($A56,'All Running Order'!$A$4:$CN$60,CC$100,FALSE),)</f>
        <v>0</v>
      </c>
      <c r="CD56" s="12">
        <f>IFERROR(VLOOKUP($A56,'All Running Order'!$A$4:$CN$60,CD$100,FALSE),)</f>
        <v>0</v>
      </c>
      <c r="CE56" s="12">
        <f>IFERROR(VLOOKUP($A56,'All Running Order'!$A$4:$CN$60,CE$100,FALSE),)</f>
        <v>0</v>
      </c>
      <c r="CF56" s="12">
        <f>IFERROR(VLOOKUP($A56,'All Running Order'!$A$4:$CN$60,CF$100,FALSE),)</f>
        <v>0</v>
      </c>
      <c r="CG56" s="12">
        <f>IFERROR(VLOOKUP($A56,'All Running Order'!$A$4:$CN$60,CG$100,FALSE),)</f>
        <v>0</v>
      </c>
      <c r="CH56" s="12">
        <f>IFERROR(VLOOKUP($A56,'All Running Order'!$A$4:$CN$60,CH$100,FALSE),)</f>
        <v>0</v>
      </c>
      <c r="CI56" s="12">
        <f>IFERROR(VLOOKUP($A56,'All Running Order'!$A$4:$CN$60,CI$100,FALSE),)</f>
        <v>0</v>
      </c>
      <c r="CJ56" s="12">
        <f>IFERROR(VLOOKUP($A56,'All Running Order'!$A$4:$CN$60,CJ$100,FALSE),)</f>
        <v>0</v>
      </c>
      <c r="CK56" s="12">
        <f>IFERROR(VLOOKUP($A56,'All Running Order'!$A$4:$CN$60,CK$100,FALSE),)</f>
        <v>0</v>
      </c>
      <c r="CL56" s="12">
        <f>IFERROR(VLOOKUP($A56,'All Running Order'!$A$4:$CN$60,CL$100,FALSE),)</f>
        <v>0</v>
      </c>
      <c r="CM56" s="12">
        <f>IFERROR(VLOOKUP($A56,'All Running Order'!$A$4:$CN$60,CM$100,FALSE),)</f>
        <v>0</v>
      </c>
      <c r="CN56" s="12">
        <f>IFERROR(VLOOKUP($A56,'All Running Order'!$A$4:$CN$60,CN$100,FALSE),)</f>
        <v>0</v>
      </c>
    </row>
    <row r="57" spans="1:92" x14ac:dyDescent="0.2">
      <c r="A57" s="3">
        <v>54</v>
      </c>
      <c r="B57" s="12">
        <f>IFERROR(VLOOKUP($A57,'All Running Order'!$A$4:$CN$60,B$100,FALSE),)</f>
        <v>0</v>
      </c>
      <c r="C57" s="21">
        <f>IFERROR(VLOOKUP($A57,'All Running Order'!$A$4:$CN$60,C$100,FALSE),)</f>
        <v>0</v>
      </c>
      <c r="D57" s="21">
        <f>IFERROR(VLOOKUP($A57,'All Running Order'!$A$4:$CN$60,D$100,FALSE),)</f>
        <v>0</v>
      </c>
      <c r="E57" s="21">
        <f>IFERROR(VLOOKUP($A57,'All Running Order'!$A$4:$CN$60,E$100,FALSE),)</f>
        <v>0</v>
      </c>
      <c r="F57" s="12">
        <f>IFERROR(VLOOKUP($A57,'All Running Order'!$A$4:$CN$60,F$100,FALSE),)</f>
        <v>0</v>
      </c>
      <c r="G57" s="12">
        <f>IFERROR(VLOOKUP($A57,'All Running Order'!$A$4:$CN$60,G$100,FALSE),)</f>
        <v>0</v>
      </c>
      <c r="H57" s="12">
        <f>IFERROR(VLOOKUP($A57,'All Running Order'!$A$4:$CN$60,H$100,FALSE),)</f>
        <v>0</v>
      </c>
      <c r="I57" s="12">
        <f>IFERROR(VLOOKUP($A57,'All Running Order'!$A$4:$CN$60,I$100,FALSE),)</f>
        <v>0</v>
      </c>
      <c r="J57" s="12">
        <f>IFERROR(VLOOKUP($A57,'All Running Order'!$A$4:$CN$60,J$100,FALSE),)</f>
        <v>0</v>
      </c>
      <c r="K57" s="12">
        <f>IFERROR(VLOOKUP($A57,'All Running Order'!$A$4:$CN$60,K$100,FALSE),)</f>
        <v>0</v>
      </c>
      <c r="L57" s="12">
        <f>IFERROR(VLOOKUP($A57,'All Running Order'!$A$4:$CN$60,L$100,FALSE),)</f>
        <v>0</v>
      </c>
      <c r="M57" s="12">
        <f>IFERROR(VLOOKUP($A57,'All Running Order'!$A$4:$CN$60,M$100,FALSE),)</f>
        <v>0</v>
      </c>
      <c r="N57" s="12">
        <f>IFERROR(VLOOKUP($A57,'All Running Order'!$A$4:$CN$60,N$100,FALSE),)</f>
        <v>0</v>
      </c>
      <c r="O57" s="12">
        <f>IFERROR(VLOOKUP($A57,'All Running Order'!$A$4:$CN$60,O$100,FALSE),)</f>
        <v>0</v>
      </c>
      <c r="P57" s="12">
        <f>IFERROR(VLOOKUP($A57,'All Running Order'!$A$4:$CN$60,P$100,FALSE),)</f>
        <v>0</v>
      </c>
      <c r="Q57" s="12">
        <f>IFERROR(VLOOKUP($A57,'All Running Order'!$A$4:$CN$60,Q$100,FALSE),)</f>
        <v>0</v>
      </c>
      <c r="R57" s="12">
        <f>IFERROR(VLOOKUP($A57,'All Running Order'!$A$4:$CN$60,R$100,FALSE),)</f>
        <v>0</v>
      </c>
      <c r="S57" s="12">
        <f>IFERROR(VLOOKUP($A57,'All Running Order'!$A$4:$CN$60,S$100,FALSE),)</f>
        <v>0</v>
      </c>
      <c r="T57" s="12">
        <f>IFERROR(VLOOKUP($A57,'All Running Order'!$A$4:$CN$60,T$100,FALSE),)</f>
        <v>0</v>
      </c>
      <c r="U57" s="12">
        <f>IFERROR(VLOOKUP($A57,'All Running Order'!$A$4:$CN$60,U$100,FALSE),)</f>
        <v>0</v>
      </c>
      <c r="V57" s="12">
        <f>IFERROR(VLOOKUP($A57,'All Running Order'!$A$4:$CN$60,V$100,FALSE),)</f>
        <v>0</v>
      </c>
      <c r="W57" s="12">
        <f>IFERROR(VLOOKUP($A57,'All Running Order'!$A$4:$CN$60,W$100,FALSE),)</f>
        <v>0</v>
      </c>
      <c r="X57" s="12">
        <f>IFERROR(VLOOKUP($A57,'All Running Order'!$A$4:$CN$60,X$100,FALSE),)</f>
        <v>0</v>
      </c>
      <c r="Y57" s="12">
        <f>IFERROR(VLOOKUP($A57,'All Running Order'!$A$4:$CN$60,Y$100,FALSE),)</f>
        <v>0</v>
      </c>
      <c r="Z57" s="12">
        <f>IFERROR(VLOOKUP($A57,'All Running Order'!$A$4:$CN$60,Z$100,FALSE),)</f>
        <v>0</v>
      </c>
      <c r="AA57" s="12">
        <f>IFERROR(VLOOKUP($A57,'All Running Order'!$A$4:$CN$60,AA$100,FALSE),)</f>
        <v>0</v>
      </c>
      <c r="AB57" s="12">
        <f>IFERROR(VLOOKUP($A57,'All Running Order'!$A$4:$CN$60,AB$100,FALSE),)</f>
        <v>0</v>
      </c>
      <c r="AC57" s="12">
        <f>IFERROR(VLOOKUP($A57,'All Running Order'!$A$4:$CN$60,AC$100,FALSE),)</f>
        <v>0</v>
      </c>
      <c r="AD57" s="12">
        <f>IFERROR(VLOOKUP($A57,'All Running Order'!$A$4:$CN$60,AD$100,FALSE),)</f>
        <v>0</v>
      </c>
      <c r="AE57" s="12">
        <f>IFERROR(VLOOKUP($A57,'All Running Order'!$A$4:$CN$60,AE$100,FALSE),)</f>
        <v>0</v>
      </c>
      <c r="AF57" s="12">
        <f>IFERROR(VLOOKUP($A57,'All Running Order'!$A$4:$CN$60,AF$100,FALSE),)</f>
        <v>0</v>
      </c>
      <c r="AG57" s="12">
        <f>IFERROR(VLOOKUP($A57,'All Running Order'!$A$4:$CN$60,AG$100,FALSE),)</f>
        <v>0</v>
      </c>
      <c r="AH57" s="12">
        <f>IFERROR(VLOOKUP($A57,'All Running Order'!$A$4:$CN$60,AH$100,FALSE),)</f>
        <v>0</v>
      </c>
      <c r="AI57" s="12">
        <f>IFERROR(VLOOKUP($A57,'All Running Order'!$A$4:$CN$60,AI$100,FALSE),)</f>
        <v>0</v>
      </c>
      <c r="AJ57" s="12">
        <f>IFERROR(VLOOKUP($A57,'All Running Order'!$A$4:$CN$60,AJ$100,FALSE),)</f>
        <v>0</v>
      </c>
      <c r="AK57" s="12">
        <f>IFERROR(VLOOKUP($A57,'All Running Order'!$A$4:$CN$60,AK$100,FALSE),)</f>
        <v>0</v>
      </c>
      <c r="AL57" s="12">
        <f>IFERROR(VLOOKUP($A57,'All Running Order'!$A$4:$CN$60,AL$100,FALSE),)</f>
        <v>0</v>
      </c>
      <c r="AM57" s="12">
        <f>IFERROR(VLOOKUP($A57,'All Running Order'!$A$4:$CN$60,AM$100,FALSE),)</f>
        <v>0</v>
      </c>
      <c r="AN57" s="12">
        <f>IFERROR(VLOOKUP($A57,'All Running Order'!$A$4:$CN$60,AN$100,FALSE),)</f>
        <v>0</v>
      </c>
      <c r="AO57" s="12">
        <f>IFERROR(VLOOKUP($A57,'All Running Order'!$A$4:$CN$60,AO$100,FALSE),)</f>
        <v>0</v>
      </c>
      <c r="AP57" s="12">
        <f>IFERROR(VLOOKUP($A57,'All Running Order'!$A$4:$CN$60,AP$100,FALSE),)</f>
        <v>0</v>
      </c>
      <c r="AQ57" s="12">
        <f>IFERROR(VLOOKUP($A57,'All Running Order'!$A$4:$CN$60,AQ$100,FALSE),)</f>
        <v>0</v>
      </c>
      <c r="AR57" s="12">
        <f>IFERROR(VLOOKUP($A57,'All Running Order'!$A$4:$CN$60,AR$100,FALSE),)</f>
        <v>0</v>
      </c>
      <c r="AS57" s="12">
        <f>IFERROR(VLOOKUP($A57,'All Running Order'!$A$4:$CN$60,AS$100,FALSE),)</f>
        <v>0</v>
      </c>
      <c r="AT57" s="12">
        <f>IFERROR(VLOOKUP($A57,'All Running Order'!$A$4:$CN$60,AT$100,FALSE),)</f>
        <v>0</v>
      </c>
      <c r="AU57" s="12">
        <f>IFERROR(VLOOKUP($A57,'All Running Order'!$A$4:$CN$60,AU$100,FALSE),)</f>
        <v>0</v>
      </c>
      <c r="AV57" s="12">
        <f>IFERROR(VLOOKUP($A57,'All Running Order'!$A$4:$CN$60,AV$100,FALSE),)</f>
        <v>0</v>
      </c>
      <c r="AW57" s="12">
        <f>IFERROR(VLOOKUP($A57,'All Running Order'!$A$4:$CN$60,AW$100,FALSE),)</f>
        <v>0</v>
      </c>
      <c r="AX57" s="12">
        <f>IFERROR(VLOOKUP($A57,'All Running Order'!$A$4:$CN$60,AX$100,FALSE),)</f>
        <v>0</v>
      </c>
      <c r="AY57" s="12">
        <f>IFERROR(VLOOKUP($A57,'All Running Order'!$A$4:$CN$60,AY$100,FALSE),)</f>
        <v>0</v>
      </c>
      <c r="AZ57" s="12">
        <f>IFERROR(VLOOKUP($A57,'All Running Order'!$A$4:$CN$60,AZ$100,FALSE),)</f>
        <v>0</v>
      </c>
      <c r="BA57" s="12">
        <f>IFERROR(VLOOKUP($A57,'All Running Order'!$A$4:$CN$60,BA$100,FALSE),)</f>
        <v>0</v>
      </c>
      <c r="BB57" s="12">
        <f>IFERROR(VLOOKUP($A57,'All Running Order'!$A$4:$CN$60,BB$100,FALSE),)</f>
        <v>0</v>
      </c>
      <c r="BC57" s="12">
        <f>IFERROR(VLOOKUP($A57,'All Running Order'!$A$4:$CN$60,BC$100,FALSE),)</f>
        <v>0</v>
      </c>
      <c r="BD57" s="12">
        <f>IFERROR(VLOOKUP($A57,'All Running Order'!$A$4:$CN$60,BD$100,FALSE),)</f>
        <v>0</v>
      </c>
      <c r="BE57" s="12">
        <f>IFERROR(VLOOKUP($A57,'All Running Order'!$A$4:$CN$60,BE$100,FALSE),)</f>
        <v>0</v>
      </c>
      <c r="BF57" s="12">
        <f>IFERROR(VLOOKUP($A57,'All Running Order'!$A$4:$CN$60,BF$100,FALSE),)</f>
        <v>0</v>
      </c>
      <c r="BG57" s="12">
        <f>IFERROR(VLOOKUP($A57,'All Running Order'!$A$4:$CN$60,BG$100,FALSE),)</f>
        <v>0</v>
      </c>
      <c r="BH57" s="12">
        <f>IFERROR(VLOOKUP($A57,'All Running Order'!$A$4:$CN$60,BH$100,FALSE),)</f>
        <v>0</v>
      </c>
      <c r="BI57" s="12">
        <f>IFERROR(VLOOKUP($A57,'All Running Order'!$A$4:$CN$60,BI$100,FALSE),)</f>
        <v>0</v>
      </c>
      <c r="BJ57" s="12">
        <f>IFERROR(VLOOKUP($A57,'All Running Order'!$A$4:$CN$60,BJ$100,FALSE),)</f>
        <v>0</v>
      </c>
      <c r="BK57" s="12">
        <f>IFERROR(VLOOKUP($A57,'All Running Order'!$A$4:$CN$60,BK$100,FALSE),)</f>
        <v>0</v>
      </c>
      <c r="BL57" s="12">
        <f>IFERROR(VLOOKUP($A57,'All Running Order'!$A$4:$CN$60,BL$100,FALSE),)</f>
        <v>0</v>
      </c>
      <c r="BM57" s="12">
        <f>IFERROR(VLOOKUP($A57,'All Running Order'!$A$4:$CN$60,BM$100,FALSE),)</f>
        <v>0</v>
      </c>
      <c r="BN57" s="12">
        <f>IFERROR(VLOOKUP($A57,'All Running Order'!$A$4:$CN$60,BN$100,FALSE),)</f>
        <v>0</v>
      </c>
      <c r="BO57" s="12">
        <f>IFERROR(VLOOKUP($A57,'All Running Order'!$A$4:$CN$60,BO$100,FALSE),)</f>
        <v>0</v>
      </c>
      <c r="BP57" s="12">
        <f>IFERROR(VLOOKUP($A57,'All Running Order'!$A$4:$CN$60,BP$100,FALSE),)</f>
        <v>0</v>
      </c>
      <c r="BQ57" s="12">
        <f>IFERROR(VLOOKUP($A57,'All Running Order'!$A$4:$CN$60,BQ$100,FALSE),)</f>
        <v>0</v>
      </c>
      <c r="BR57" s="12">
        <f>IFERROR(VLOOKUP($A57,'All Running Order'!$A$4:$CN$60,BR$100,FALSE),)</f>
        <v>0</v>
      </c>
      <c r="BS57" s="12">
        <f>IFERROR(VLOOKUP($A57,'All Running Order'!$A$4:$CN$60,BS$100,FALSE),)</f>
        <v>0</v>
      </c>
      <c r="BT57" s="12">
        <f>IFERROR(VLOOKUP($A57,'All Running Order'!$A$4:$CN$60,BT$100,FALSE),)</f>
        <v>0</v>
      </c>
      <c r="BU57" s="12">
        <f>IFERROR(VLOOKUP($A57,'All Running Order'!$A$4:$CN$60,BU$100,FALSE),)</f>
        <v>0</v>
      </c>
      <c r="BV57" s="12">
        <f>IFERROR(VLOOKUP($A57,'All Running Order'!$A$4:$CN$60,BV$100,FALSE),)</f>
        <v>0</v>
      </c>
      <c r="BW57" s="12">
        <f>IFERROR(VLOOKUP($A57,'All Running Order'!$A$4:$CN$60,BW$100,FALSE),)</f>
        <v>0</v>
      </c>
      <c r="BX57" s="12">
        <f>IFERROR(VLOOKUP($A57,'All Running Order'!$A$4:$CN$60,BX$100,FALSE),)</f>
        <v>0</v>
      </c>
      <c r="BY57" s="12">
        <f>IFERROR(VLOOKUP($A57,'All Running Order'!$A$4:$CN$60,BY$100,FALSE),)</f>
        <v>0</v>
      </c>
      <c r="BZ57" s="12">
        <f>IFERROR(VLOOKUP($A57,'All Running Order'!$A$4:$CN$60,BZ$100,FALSE),)</f>
        <v>0</v>
      </c>
      <c r="CA57" s="12">
        <f>IFERROR(VLOOKUP($A57,'All Running Order'!$A$4:$CN$60,CA$100,FALSE),)</f>
        <v>0</v>
      </c>
      <c r="CB57" s="12">
        <f>IFERROR(VLOOKUP($A57,'All Running Order'!$A$4:$CN$60,CB$100,FALSE),)</f>
        <v>0</v>
      </c>
      <c r="CC57" s="12">
        <f>IFERROR(VLOOKUP($A57,'All Running Order'!$A$4:$CN$60,CC$100,FALSE),)</f>
        <v>0</v>
      </c>
      <c r="CD57" s="12">
        <f>IFERROR(VLOOKUP($A57,'All Running Order'!$A$4:$CN$60,CD$100,FALSE),)</f>
        <v>0</v>
      </c>
      <c r="CE57" s="12">
        <f>IFERROR(VLOOKUP($A57,'All Running Order'!$A$4:$CN$60,CE$100,FALSE),)</f>
        <v>0</v>
      </c>
      <c r="CF57" s="12">
        <f>IFERROR(VLOOKUP($A57,'All Running Order'!$A$4:$CN$60,CF$100,FALSE),)</f>
        <v>0</v>
      </c>
      <c r="CG57" s="12">
        <f>IFERROR(VLOOKUP($A57,'All Running Order'!$A$4:$CN$60,CG$100,FALSE),)</f>
        <v>0</v>
      </c>
      <c r="CH57" s="12">
        <f>IFERROR(VLOOKUP($A57,'All Running Order'!$A$4:$CN$60,CH$100,FALSE),)</f>
        <v>0</v>
      </c>
      <c r="CI57" s="12">
        <f>IFERROR(VLOOKUP($A57,'All Running Order'!$A$4:$CN$60,CI$100,FALSE),)</f>
        <v>0</v>
      </c>
      <c r="CJ57" s="12">
        <f>IFERROR(VLOOKUP($A57,'All Running Order'!$A$4:$CN$60,CJ$100,FALSE),)</f>
        <v>0</v>
      </c>
      <c r="CK57" s="12">
        <f>IFERROR(VLOOKUP($A57,'All Running Order'!$A$4:$CN$60,CK$100,FALSE),)</f>
        <v>0</v>
      </c>
      <c r="CL57" s="12">
        <f>IFERROR(VLOOKUP($A57,'All Running Order'!$A$4:$CN$60,CL$100,FALSE),)</f>
        <v>0</v>
      </c>
      <c r="CM57" s="12">
        <f>IFERROR(VLOOKUP($A57,'All Running Order'!$A$4:$CN$60,CM$100,FALSE),)</f>
        <v>0</v>
      </c>
      <c r="CN57" s="12">
        <f>IFERROR(VLOOKUP($A57,'All Running Order'!$A$4:$CN$60,CN$100,FALSE),)</f>
        <v>0</v>
      </c>
    </row>
    <row r="58" spans="1:92" x14ac:dyDescent="0.2">
      <c r="A58" s="3">
        <v>55</v>
      </c>
      <c r="B58" s="12">
        <f>IFERROR(VLOOKUP($A58,'All Running Order'!$A$4:$CN$60,B$100,FALSE),)</f>
        <v>0</v>
      </c>
      <c r="C58" s="21">
        <f>IFERROR(VLOOKUP($A58,'All Running Order'!$A$4:$CN$60,C$100,FALSE),)</f>
        <v>0</v>
      </c>
      <c r="D58" s="21">
        <f>IFERROR(VLOOKUP($A58,'All Running Order'!$A$4:$CN$60,D$100,FALSE),)</f>
        <v>0</v>
      </c>
      <c r="E58" s="21">
        <f>IFERROR(VLOOKUP($A58,'All Running Order'!$A$4:$CN$60,E$100,FALSE),)</f>
        <v>0</v>
      </c>
      <c r="F58" s="12">
        <f>IFERROR(VLOOKUP($A58,'All Running Order'!$A$4:$CN$60,F$100,FALSE),)</f>
        <v>0</v>
      </c>
      <c r="G58" s="12">
        <f>IFERROR(VLOOKUP($A58,'All Running Order'!$A$4:$CN$60,G$100,FALSE),)</f>
        <v>0</v>
      </c>
      <c r="H58" s="12">
        <f>IFERROR(VLOOKUP($A58,'All Running Order'!$A$4:$CN$60,H$100,FALSE),)</f>
        <v>0</v>
      </c>
      <c r="I58" s="12">
        <f>IFERROR(VLOOKUP($A58,'All Running Order'!$A$4:$CN$60,I$100,FALSE),)</f>
        <v>0</v>
      </c>
      <c r="J58" s="12">
        <f>IFERROR(VLOOKUP($A58,'All Running Order'!$A$4:$CN$60,J$100,FALSE),)</f>
        <v>0</v>
      </c>
      <c r="K58" s="12">
        <f>IFERROR(VLOOKUP($A58,'All Running Order'!$A$4:$CN$60,K$100,FALSE),)</f>
        <v>0</v>
      </c>
      <c r="L58" s="12">
        <f>IFERROR(VLOOKUP($A58,'All Running Order'!$A$4:$CN$60,L$100,FALSE),)</f>
        <v>0</v>
      </c>
      <c r="M58" s="12">
        <f>IFERROR(VLOOKUP($A58,'All Running Order'!$A$4:$CN$60,M$100,FALSE),)</f>
        <v>0</v>
      </c>
      <c r="N58" s="12">
        <f>IFERROR(VLOOKUP($A58,'All Running Order'!$A$4:$CN$60,N$100,FALSE),)</f>
        <v>0</v>
      </c>
      <c r="O58" s="12">
        <f>IFERROR(VLOOKUP($A58,'All Running Order'!$A$4:$CN$60,O$100,FALSE),)</f>
        <v>0</v>
      </c>
      <c r="P58" s="12">
        <f>IFERROR(VLOOKUP($A58,'All Running Order'!$A$4:$CN$60,P$100,FALSE),)</f>
        <v>0</v>
      </c>
      <c r="Q58" s="12">
        <f>IFERROR(VLOOKUP($A58,'All Running Order'!$A$4:$CN$60,Q$100,FALSE),)</f>
        <v>0</v>
      </c>
      <c r="R58" s="12">
        <f>IFERROR(VLOOKUP($A58,'All Running Order'!$A$4:$CN$60,R$100,FALSE),)</f>
        <v>0</v>
      </c>
      <c r="S58" s="12">
        <f>IFERROR(VLOOKUP($A58,'All Running Order'!$A$4:$CN$60,S$100,FALSE),)</f>
        <v>0</v>
      </c>
      <c r="T58" s="12">
        <f>IFERROR(VLOOKUP($A58,'All Running Order'!$A$4:$CN$60,T$100,FALSE),)</f>
        <v>0</v>
      </c>
      <c r="U58" s="12">
        <f>IFERROR(VLOOKUP($A58,'All Running Order'!$A$4:$CN$60,U$100,FALSE),)</f>
        <v>0</v>
      </c>
      <c r="V58" s="12">
        <f>IFERROR(VLOOKUP($A58,'All Running Order'!$A$4:$CN$60,V$100,FALSE),)</f>
        <v>0</v>
      </c>
      <c r="W58" s="12">
        <f>IFERROR(VLOOKUP($A58,'All Running Order'!$A$4:$CN$60,W$100,FALSE),)</f>
        <v>0</v>
      </c>
      <c r="X58" s="12">
        <f>IFERROR(VLOOKUP($A58,'All Running Order'!$A$4:$CN$60,X$100,FALSE),)</f>
        <v>0</v>
      </c>
      <c r="Y58" s="12">
        <f>IFERROR(VLOOKUP($A58,'All Running Order'!$A$4:$CN$60,Y$100,FALSE),)</f>
        <v>0</v>
      </c>
      <c r="Z58" s="12">
        <f>IFERROR(VLOOKUP($A58,'All Running Order'!$A$4:$CN$60,Z$100,FALSE),)</f>
        <v>0</v>
      </c>
      <c r="AA58" s="12">
        <f>IFERROR(VLOOKUP($A58,'All Running Order'!$A$4:$CN$60,AA$100,FALSE),)</f>
        <v>0</v>
      </c>
      <c r="AB58" s="12">
        <f>IFERROR(VLOOKUP($A58,'All Running Order'!$A$4:$CN$60,AB$100,FALSE),)</f>
        <v>0</v>
      </c>
      <c r="AC58" s="12">
        <f>IFERROR(VLOOKUP($A58,'All Running Order'!$A$4:$CN$60,AC$100,FALSE),)</f>
        <v>0</v>
      </c>
      <c r="AD58" s="12">
        <f>IFERROR(VLOOKUP($A58,'All Running Order'!$A$4:$CN$60,AD$100,FALSE),)</f>
        <v>0</v>
      </c>
      <c r="AE58" s="12">
        <f>IFERROR(VLOOKUP($A58,'All Running Order'!$A$4:$CN$60,AE$100,FALSE),)</f>
        <v>0</v>
      </c>
      <c r="AF58" s="12">
        <f>IFERROR(VLOOKUP($A58,'All Running Order'!$A$4:$CN$60,AF$100,FALSE),)</f>
        <v>0</v>
      </c>
      <c r="AG58" s="12">
        <f>IFERROR(VLOOKUP($A58,'All Running Order'!$A$4:$CN$60,AG$100,FALSE),)</f>
        <v>0</v>
      </c>
      <c r="AH58" s="12">
        <f>IFERROR(VLOOKUP($A58,'All Running Order'!$A$4:$CN$60,AH$100,FALSE),)</f>
        <v>0</v>
      </c>
      <c r="AI58" s="12">
        <f>IFERROR(VLOOKUP($A58,'All Running Order'!$A$4:$CN$60,AI$100,FALSE),)</f>
        <v>0</v>
      </c>
      <c r="AJ58" s="12">
        <f>IFERROR(VLOOKUP($A58,'All Running Order'!$A$4:$CN$60,AJ$100,FALSE),)</f>
        <v>0</v>
      </c>
      <c r="AK58" s="12">
        <f>IFERROR(VLOOKUP($A58,'All Running Order'!$A$4:$CN$60,AK$100,FALSE),)</f>
        <v>0</v>
      </c>
      <c r="AL58" s="12">
        <f>IFERROR(VLOOKUP($A58,'All Running Order'!$A$4:$CN$60,AL$100,FALSE),)</f>
        <v>0</v>
      </c>
      <c r="AM58" s="12">
        <f>IFERROR(VLOOKUP($A58,'All Running Order'!$A$4:$CN$60,AM$100,FALSE),)</f>
        <v>0</v>
      </c>
      <c r="AN58" s="12">
        <f>IFERROR(VLOOKUP($A58,'All Running Order'!$A$4:$CN$60,AN$100,FALSE),)</f>
        <v>0</v>
      </c>
      <c r="AO58" s="12">
        <f>IFERROR(VLOOKUP($A58,'All Running Order'!$A$4:$CN$60,AO$100,FALSE),)</f>
        <v>0</v>
      </c>
      <c r="AP58" s="12">
        <f>IFERROR(VLOOKUP($A58,'All Running Order'!$A$4:$CN$60,AP$100,FALSE),)</f>
        <v>0</v>
      </c>
      <c r="AQ58" s="12">
        <f>IFERROR(VLOOKUP($A58,'All Running Order'!$A$4:$CN$60,AQ$100,FALSE),)</f>
        <v>0</v>
      </c>
      <c r="AR58" s="12">
        <f>IFERROR(VLOOKUP($A58,'All Running Order'!$A$4:$CN$60,AR$100,FALSE),)</f>
        <v>0</v>
      </c>
      <c r="AS58" s="12">
        <f>IFERROR(VLOOKUP($A58,'All Running Order'!$A$4:$CN$60,AS$100,FALSE),)</f>
        <v>0</v>
      </c>
      <c r="AT58" s="12">
        <f>IFERROR(VLOOKUP($A58,'All Running Order'!$A$4:$CN$60,AT$100,FALSE),)</f>
        <v>0</v>
      </c>
      <c r="AU58" s="12">
        <f>IFERROR(VLOOKUP($A58,'All Running Order'!$A$4:$CN$60,AU$100,FALSE),)</f>
        <v>0</v>
      </c>
      <c r="AV58" s="12">
        <f>IFERROR(VLOOKUP($A58,'All Running Order'!$A$4:$CN$60,AV$100,FALSE),)</f>
        <v>0</v>
      </c>
      <c r="AW58" s="12">
        <f>IFERROR(VLOOKUP($A58,'All Running Order'!$A$4:$CN$60,AW$100,FALSE),)</f>
        <v>0</v>
      </c>
      <c r="AX58" s="12">
        <f>IFERROR(VLOOKUP($A58,'All Running Order'!$A$4:$CN$60,AX$100,FALSE),)</f>
        <v>0</v>
      </c>
      <c r="AY58" s="12">
        <f>IFERROR(VLOOKUP($A58,'All Running Order'!$A$4:$CN$60,AY$100,FALSE),)</f>
        <v>0</v>
      </c>
      <c r="AZ58" s="12">
        <f>IFERROR(VLOOKUP($A58,'All Running Order'!$A$4:$CN$60,AZ$100,FALSE),)</f>
        <v>0</v>
      </c>
      <c r="BA58" s="12">
        <f>IFERROR(VLOOKUP($A58,'All Running Order'!$A$4:$CN$60,BA$100,FALSE),)</f>
        <v>0</v>
      </c>
      <c r="BB58" s="12">
        <f>IFERROR(VLOOKUP($A58,'All Running Order'!$A$4:$CN$60,BB$100,FALSE),)</f>
        <v>0</v>
      </c>
      <c r="BC58" s="12">
        <f>IFERROR(VLOOKUP($A58,'All Running Order'!$A$4:$CN$60,BC$100,FALSE),)</f>
        <v>0</v>
      </c>
      <c r="BD58" s="12">
        <f>IFERROR(VLOOKUP($A58,'All Running Order'!$A$4:$CN$60,BD$100,FALSE),)</f>
        <v>0</v>
      </c>
      <c r="BE58" s="12">
        <f>IFERROR(VLOOKUP($A58,'All Running Order'!$A$4:$CN$60,BE$100,FALSE),)</f>
        <v>0</v>
      </c>
      <c r="BF58" s="12">
        <f>IFERROR(VLOOKUP($A58,'All Running Order'!$A$4:$CN$60,BF$100,FALSE),)</f>
        <v>0</v>
      </c>
      <c r="BG58" s="12">
        <f>IFERROR(VLOOKUP($A58,'All Running Order'!$A$4:$CN$60,BG$100,FALSE),)</f>
        <v>0</v>
      </c>
      <c r="BH58" s="12">
        <f>IFERROR(VLOOKUP($A58,'All Running Order'!$A$4:$CN$60,BH$100,FALSE),)</f>
        <v>0</v>
      </c>
      <c r="BI58" s="12">
        <f>IFERROR(VLOOKUP($A58,'All Running Order'!$A$4:$CN$60,BI$100,FALSE),)</f>
        <v>0</v>
      </c>
      <c r="BJ58" s="12">
        <f>IFERROR(VLOOKUP($A58,'All Running Order'!$A$4:$CN$60,BJ$100,FALSE),)</f>
        <v>0</v>
      </c>
      <c r="BK58" s="12">
        <f>IFERROR(VLOOKUP($A58,'All Running Order'!$A$4:$CN$60,BK$100,FALSE),)</f>
        <v>0</v>
      </c>
      <c r="BL58" s="12">
        <f>IFERROR(VLOOKUP($A58,'All Running Order'!$A$4:$CN$60,BL$100,FALSE),)</f>
        <v>0</v>
      </c>
      <c r="BM58" s="12">
        <f>IFERROR(VLOOKUP($A58,'All Running Order'!$A$4:$CN$60,BM$100,FALSE),)</f>
        <v>0</v>
      </c>
      <c r="BN58" s="12">
        <f>IFERROR(VLOOKUP($A58,'All Running Order'!$A$4:$CN$60,BN$100,FALSE),)</f>
        <v>0</v>
      </c>
      <c r="BO58" s="12">
        <f>IFERROR(VLOOKUP($A58,'All Running Order'!$A$4:$CN$60,BO$100,FALSE),)</f>
        <v>0</v>
      </c>
      <c r="BP58" s="12">
        <f>IFERROR(VLOOKUP($A58,'All Running Order'!$A$4:$CN$60,BP$100,FALSE),)</f>
        <v>0</v>
      </c>
      <c r="BQ58" s="12">
        <f>IFERROR(VLOOKUP($A58,'All Running Order'!$A$4:$CN$60,BQ$100,FALSE),)</f>
        <v>0</v>
      </c>
      <c r="BR58" s="12">
        <f>IFERROR(VLOOKUP($A58,'All Running Order'!$A$4:$CN$60,BR$100,FALSE),)</f>
        <v>0</v>
      </c>
      <c r="BS58" s="12">
        <f>IFERROR(VLOOKUP($A58,'All Running Order'!$A$4:$CN$60,BS$100,FALSE),)</f>
        <v>0</v>
      </c>
      <c r="BT58" s="12">
        <f>IFERROR(VLOOKUP($A58,'All Running Order'!$A$4:$CN$60,BT$100,FALSE),)</f>
        <v>0</v>
      </c>
      <c r="BU58" s="12">
        <f>IFERROR(VLOOKUP($A58,'All Running Order'!$A$4:$CN$60,BU$100,FALSE),)</f>
        <v>0</v>
      </c>
      <c r="BV58" s="12">
        <f>IFERROR(VLOOKUP($A58,'All Running Order'!$A$4:$CN$60,BV$100,FALSE),)</f>
        <v>0</v>
      </c>
      <c r="BW58" s="12">
        <f>IFERROR(VLOOKUP($A58,'All Running Order'!$A$4:$CN$60,BW$100,FALSE),)</f>
        <v>0</v>
      </c>
      <c r="BX58" s="12">
        <f>IFERROR(VLOOKUP($A58,'All Running Order'!$A$4:$CN$60,BX$100,FALSE),)</f>
        <v>0</v>
      </c>
      <c r="BY58" s="12">
        <f>IFERROR(VLOOKUP($A58,'All Running Order'!$A$4:$CN$60,BY$100,FALSE),)</f>
        <v>0</v>
      </c>
      <c r="BZ58" s="12">
        <f>IFERROR(VLOOKUP($A58,'All Running Order'!$A$4:$CN$60,BZ$100,FALSE),)</f>
        <v>0</v>
      </c>
      <c r="CA58" s="12">
        <f>IFERROR(VLOOKUP($A58,'All Running Order'!$A$4:$CN$60,CA$100,FALSE),)</f>
        <v>0</v>
      </c>
      <c r="CB58" s="12">
        <f>IFERROR(VLOOKUP($A58,'All Running Order'!$A$4:$CN$60,CB$100,FALSE),)</f>
        <v>0</v>
      </c>
      <c r="CC58" s="12">
        <f>IFERROR(VLOOKUP($A58,'All Running Order'!$A$4:$CN$60,CC$100,FALSE),)</f>
        <v>0</v>
      </c>
      <c r="CD58" s="12">
        <f>IFERROR(VLOOKUP($A58,'All Running Order'!$A$4:$CN$60,CD$100,FALSE),)</f>
        <v>0</v>
      </c>
      <c r="CE58" s="12">
        <f>IFERROR(VLOOKUP($A58,'All Running Order'!$A$4:$CN$60,CE$100,FALSE),)</f>
        <v>0</v>
      </c>
      <c r="CF58" s="12">
        <f>IFERROR(VLOOKUP($A58,'All Running Order'!$A$4:$CN$60,CF$100,FALSE),)</f>
        <v>0</v>
      </c>
      <c r="CG58" s="12">
        <f>IFERROR(VLOOKUP($A58,'All Running Order'!$A$4:$CN$60,CG$100,FALSE),)</f>
        <v>0</v>
      </c>
      <c r="CH58" s="12">
        <f>IFERROR(VLOOKUP($A58,'All Running Order'!$A$4:$CN$60,CH$100,FALSE),)</f>
        <v>0</v>
      </c>
      <c r="CI58" s="12">
        <f>IFERROR(VLOOKUP($A58,'All Running Order'!$A$4:$CN$60,CI$100,FALSE),)</f>
        <v>0</v>
      </c>
      <c r="CJ58" s="12">
        <f>IFERROR(VLOOKUP($A58,'All Running Order'!$A$4:$CN$60,CJ$100,FALSE),)</f>
        <v>0</v>
      </c>
      <c r="CK58" s="12">
        <f>IFERROR(VLOOKUP($A58,'All Running Order'!$A$4:$CN$60,CK$100,FALSE),)</f>
        <v>0</v>
      </c>
      <c r="CL58" s="12">
        <f>IFERROR(VLOOKUP($A58,'All Running Order'!$A$4:$CN$60,CL$100,FALSE),)</f>
        <v>0</v>
      </c>
      <c r="CM58" s="12">
        <f>IFERROR(VLOOKUP($A58,'All Running Order'!$A$4:$CN$60,CM$100,FALSE),)</f>
        <v>0</v>
      </c>
      <c r="CN58" s="12">
        <f>IFERROR(VLOOKUP($A58,'All Running Order'!$A$4:$CN$60,CN$100,FALSE),)</f>
        <v>0</v>
      </c>
    </row>
    <row r="59" spans="1:92" x14ac:dyDescent="0.2">
      <c r="A59" s="3">
        <v>56</v>
      </c>
      <c r="B59" s="12">
        <f>IFERROR(VLOOKUP($A59,'All Running Order'!$A$4:$CN$60,B$100,FALSE),)</f>
        <v>0</v>
      </c>
      <c r="C59" s="21">
        <f>IFERROR(VLOOKUP($A59,'All Running Order'!$A$4:$CN$60,C$100,FALSE),)</f>
        <v>0</v>
      </c>
      <c r="D59" s="21">
        <f>IFERROR(VLOOKUP($A59,'All Running Order'!$A$4:$CN$60,D$100,FALSE),)</f>
        <v>0</v>
      </c>
      <c r="E59" s="21">
        <f>IFERROR(VLOOKUP($A59,'All Running Order'!$A$4:$CN$60,E$100,FALSE),)</f>
        <v>0</v>
      </c>
      <c r="F59" s="12">
        <f>IFERROR(VLOOKUP($A59,'All Running Order'!$A$4:$CN$60,F$100,FALSE),)</f>
        <v>0</v>
      </c>
      <c r="G59" s="12">
        <f>IFERROR(VLOOKUP($A59,'All Running Order'!$A$4:$CN$60,G$100,FALSE),)</f>
        <v>0</v>
      </c>
      <c r="H59" s="12">
        <f>IFERROR(VLOOKUP($A59,'All Running Order'!$A$4:$CN$60,H$100,FALSE),)</f>
        <v>0</v>
      </c>
      <c r="I59" s="12">
        <f>IFERROR(VLOOKUP($A59,'All Running Order'!$A$4:$CN$60,I$100,FALSE),)</f>
        <v>0</v>
      </c>
      <c r="J59" s="12">
        <f>IFERROR(VLOOKUP($A59,'All Running Order'!$A$4:$CN$60,J$100,FALSE),)</f>
        <v>0</v>
      </c>
      <c r="K59" s="12">
        <f>IFERROR(VLOOKUP($A59,'All Running Order'!$A$4:$CN$60,K$100,FALSE),)</f>
        <v>0</v>
      </c>
      <c r="L59" s="12">
        <f>IFERROR(VLOOKUP($A59,'All Running Order'!$A$4:$CN$60,L$100,FALSE),)</f>
        <v>0</v>
      </c>
      <c r="M59" s="12">
        <f>IFERROR(VLOOKUP($A59,'All Running Order'!$A$4:$CN$60,M$100,FALSE),)</f>
        <v>0</v>
      </c>
      <c r="N59" s="12">
        <f>IFERROR(VLOOKUP($A59,'All Running Order'!$A$4:$CN$60,N$100,FALSE),)</f>
        <v>0</v>
      </c>
      <c r="O59" s="12">
        <f>IFERROR(VLOOKUP($A59,'All Running Order'!$A$4:$CN$60,O$100,FALSE),)</f>
        <v>0</v>
      </c>
      <c r="P59" s="12">
        <f>IFERROR(VLOOKUP($A59,'All Running Order'!$A$4:$CN$60,P$100,FALSE),)</f>
        <v>0</v>
      </c>
      <c r="Q59" s="12">
        <f>IFERROR(VLOOKUP($A59,'All Running Order'!$A$4:$CN$60,Q$100,FALSE),)</f>
        <v>0</v>
      </c>
      <c r="R59" s="12">
        <f>IFERROR(VLOOKUP($A59,'All Running Order'!$A$4:$CN$60,R$100,FALSE),)</f>
        <v>0</v>
      </c>
      <c r="S59" s="12">
        <f>IFERROR(VLOOKUP($A59,'All Running Order'!$A$4:$CN$60,S$100,FALSE),)</f>
        <v>0</v>
      </c>
      <c r="T59" s="12">
        <f>IFERROR(VLOOKUP($A59,'All Running Order'!$A$4:$CN$60,T$100,FALSE),)</f>
        <v>0</v>
      </c>
      <c r="U59" s="12">
        <f>IFERROR(VLOOKUP($A59,'All Running Order'!$A$4:$CN$60,U$100,FALSE),)</f>
        <v>0</v>
      </c>
      <c r="V59" s="12">
        <f>IFERROR(VLOOKUP($A59,'All Running Order'!$A$4:$CN$60,V$100,FALSE),)</f>
        <v>0</v>
      </c>
      <c r="W59" s="12">
        <f>IFERROR(VLOOKUP($A59,'All Running Order'!$A$4:$CN$60,W$100,FALSE),)</f>
        <v>0</v>
      </c>
      <c r="X59" s="12">
        <f>IFERROR(VLOOKUP($A59,'All Running Order'!$A$4:$CN$60,X$100,FALSE),)</f>
        <v>0</v>
      </c>
      <c r="Y59" s="12">
        <f>IFERROR(VLOOKUP($A59,'All Running Order'!$A$4:$CN$60,Y$100,FALSE),)</f>
        <v>0</v>
      </c>
      <c r="Z59" s="12">
        <f>IFERROR(VLOOKUP($A59,'All Running Order'!$A$4:$CN$60,Z$100,FALSE),)</f>
        <v>0</v>
      </c>
      <c r="AA59" s="12">
        <f>IFERROR(VLOOKUP($A59,'All Running Order'!$A$4:$CN$60,AA$100,FALSE),)</f>
        <v>0</v>
      </c>
      <c r="AB59" s="12">
        <f>IFERROR(VLOOKUP($A59,'All Running Order'!$A$4:$CN$60,AB$100,FALSE),)</f>
        <v>0</v>
      </c>
      <c r="AC59" s="12">
        <f>IFERROR(VLOOKUP($A59,'All Running Order'!$A$4:$CN$60,AC$100,FALSE),)</f>
        <v>0</v>
      </c>
      <c r="AD59" s="12">
        <f>IFERROR(VLOOKUP($A59,'All Running Order'!$A$4:$CN$60,AD$100,FALSE),)</f>
        <v>0</v>
      </c>
      <c r="AE59" s="12">
        <f>IFERROR(VLOOKUP($A59,'All Running Order'!$A$4:$CN$60,AE$100,FALSE),)</f>
        <v>0</v>
      </c>
      <c r="AF59" s="12">
        <f>IFERROR(VLOOKUP($A59,'All Running Order'!$A$4:$CN$60,AF$100,FALSE),)</f>
        <v>0</v>
      </c>
      <c r="AG59" s="12">
        <f>IFERROR(VLOOKUP($A59,'All Running Order'!$A$4:$CN$60,AG$100,FALSE),)</f>
        <v>0</v>
      </c>
      <c r="AH59" s="12">
        <f>IFERROR(VLOOKUP($A59,'All Running Order'!$A$4:$CN$60,AH$100,FALSE),)</f>
        <v>0</v>
      </c>
      <c r="AI59" s="12">
        <f>IFERROR(VLOOKUP($A59,'All Running Order'!$A$4:$CN$60,AI$100,FALSE),)</f>
        <v>0</v>
      </c>
      <c r="AJ59" s="12">
        <f>IFERROR(VLOOKUP($A59,'All Running Order'!$A$4:$CN$60,AJ$100,FALSE),)</f>
        <v>0</v>
      </c>
      <c r="AK59" s="12">
        <f>IFERROR(VLOOKUP($A59,'All Running Order'!$A$4:$CN$60,AK$100,FALSE),)</f>
        <v>0</v>
      </c>
      <c r="AL59" s="12">
        <f>IFERROR(VLOOKUP($A59,'All Running Order'!$A$4:$CN$60,AL$100,FALSE),)</f>
        <v>0</v>
      </c>
      <c r="AM59" s="12">
        <f>IFERROR(VLOOKUP($A59,'All Running Order'!$A$4:$CN$60,AM$100,FALSE),)</f>
        <v>0</v>
      </c>
      <c r="AN59" s="12">
        <f>IFERROR(VLOOKUP($A59,'All Running Order'!$A$4:$CN$60,AN$100,FALSE),)</f>
        <v>0</v>
      </c>
      <c r="AO59" s="12">
        <f>IFERROR(VLOOKUP($A59,'All Running Order'!$A$4:$CN$60,AO$100,FALSE),)</f>
        <v>0</v>
      </c>
      <c r="AP59" s="12">
        <f>IFERROR(VLOOKUP($A59,'All Running Order'!$A$4:$CN$60,AP$100,FALSE),)</f>
        <v>0</v>
      </c>
      <c r="AQ59" s="12">
        <f>IFERROR(VLOOKUP($A59,'All Running Order'!$A$4:$CN$60,AQ$100,FALSE),)</f>
        <v>0</v>
      </c>
      <c r="AR59" s="12">
        <f>IFERROR(VLOOKUP($A59,'All Running Order'!$A$4:$CN$60,AR$100,FALSE),)</f>
        <v>0</v>
      </c>
      <c r="AS59" s="12">
        <f>IFERROR(VLOOKUP($A59,'All Running Order'!$A$4:$CN$60,AS$100,FALSE),)</f>
        <v>0</v>
      </c>
      <c r="AT59" s="12">
        <f>IFERROR(VLOOKUP($A59,'All Running Order'!$A$4:$CN$60,AT$100,FALSE),)</f>
        <v>0</v>
      </c>
      <c r="AU59" s="12">
        <f>IFERROR(VLOOKUP($A59,'All Running Order'!$A$4:$CN$60,AU$100,FALSE),)</f>
        <v>0</v>
      </c>
      <c r="AV59" s="12">
        <f>IFERROR(VLOOKUP($A59,'All Running Order'!$A$4:$CN$60,AV$100,FALSE),)</f>
        <v>0</v>
      </c>
      <c r="AW59" s="12">
        <f>IFERROR(VLOOKUP($A59,'All Running Order'!$A$4:$CN$60,AW$100,FALSE),)</f>
        <v>0</v>
      </c>
      <c r="AX59" s="12">
        <f>IFERROR(VLOOKUP($A59,'All Running Order'!$A$4:$CN$60,AX$100,FALSE),)</f>
        <v>0</v>
      </c>
      <c r="AY59" s="12">
        <f>IFERROR(VLOOKUP($A59,'All Running Order'!$A$4:$CN$60,AY$100,FALSE),)</f>
        <v>0</v>
      </c>
      <c r="AZ59" s="12">
        <f>IFERROR(VLOOKUP($A59,'All Running Order'!$A$4:$CN$60,AZ$100,FALSE),)</f>
        <v>0</v>
      </c>
      <c r="BA59" s="12">
        <f>IFERROR(VLOOKUP($A59,'All Running Order'!$A$4:$CN$60,BA$100,FALSE),)</f>
        <v>0</v>
      </c>
      <c r="BB59" s="12">
        <f>IFERROR(VLOOKUP($A59,'All Running Order'!$A$4:$CN$60,BB$100,FALSE),)</f>
        <v>0</v>
      </c>
      <c r="BC59" s="12">
        <f>IFERROR(VLOOKUP($A59,'All Running Order'!$A$4:$CN$60,BC$100,FALSE),)</f>
        <v>0</v>
      </c>
      <c r="BD59" s="12">
        <f>IFERROR(VLOOKUP($A59,'All Running Order'!$A$4:$CN$60,BD$100,FALSE),)</f>
        <v>0</v>
      </c>
      <c r="BE59" s="12">
        <f>IFERROR(VLOOKUP($A59,'All Running Order'!$A$4:$CN$60,BE$100,FALSE),)</f>
        <v>0</v>
      </c>
      <c r="BF59" s="12">
        <f>IFERROR(VLOOKUP($A59,'All Running Order'!$A$4:$CN$60,BF$100,FALSE),)</f>
        <v>0</v>
      </c>
      <c r="BG59" s="12">
        <f>IFERROR(VLOOKUP($A59,'All Running Order'!$A$4:$CN$60,BG$100,FALSE),)</f>
        <v>0</v>
      </c>
      <c r="BH59" s="12">
        <f>IFERROR(VLOOKUP($A59,'All Running Order'!$A$4:$CN$60,BH$100,FALSE),)</f>
        <v>0</v>
      </c>
      <c r="BI59" s="12">
        <f>IFERROR(VLOOKUP($A59,'All Running Order'!$A$4:$CN$60,BI$100,FALSE),)</f>
        <v>0</v>
      </c>
      <c r="BJ59" s="12">
        <f>IFERROR(VLOOKUP($A59,'All Running Order'!$A$4:$CN$60,BJ$100,FALSE),)</f>
        <v>0</v>
      </c>
      <c r="BK59" s="12">
        <f>IFERROR(VLOOKUP($A59,'All Running Order'!$A$4:$CN$60,BK$100,FALSE),)</f>
        <v>0</v>
      </c>
      <c r="BL59" s="12">
        <f>IFERROR(VLOOKUP($A59,'All Running Order'!$A$4:$CN$60,BL$100,FALSE),)</f>
        <v>0</v>
      </c>
      <c r="BM59" s="12">
        <f>IFERROR(VLOOKUP($A59,'All Running Order'!$A$4:$CN$60,BM$100,FALSE),)</f>
        <v>0</v>
      </c>
      <c r="BN59" s="12">
        <f>IFERROR(VLOOKUP($A59,'All Running Order'!$A$4:$CN$60,BN$100,FALSE),)</f>
        <v>0</v>
      </c>
      <c r="BO59" s="12">
        <f>IFERROR(VLOOKUP($A59,'All Running Order'!$A$4:$CN$60,BO$100,FALSE),)</f>
        <v>0</v>
      </c>
      <c r="BP59" s="12">
        <f>IFERROR(VLOOKUP($A59,'All Running Order'!$A$4:$CN$60,BP$100,FALSE),)</f>
        <v>0</v>
      </c>
      <c r="BQ59" s="12">
        <f>IFERROR(VLOOKUP($A59,'All Running Order'!$A$4:$CN$60,BQ$100,FALSE),)</f>
        <v>0</v>
      </c>
      <c r="BR59" s="12">
        <f>IFERROR(VLOOKUP($A59,'All Running Order'!$A$4:$CN$60,BR$100,FALSE),)</f>
        <v>0</v>
      </c>
      <c r="BS59" s="12">
        <f>IFERROR(VLOOKUP($A59,'All Running Order'!$A$4:$CN$60,BS$100,FALSE),)</f>
        <v>0</v>
      </c>
      <c r="BT59" s="12">
        <f>IFERROR(VLOOKUP($A59,'All Running Order'!$A$4:$CN$60,BT$100,FALSE),)</f>
        <v>0</v>
      </c>
      <c r="BU59" s="12">
        <f>IFERROR(VLOOKUP($A59,'All Running Order'!$A$4:$CN$60,BU$100,FALSE),)</f>
        <v>0</v>
      </c>
      <c r="BV59" s="12">
        <f>IFERROR(VLOOKUP($A59,'All Running Order'!$A$4:$CN$60,BV$100,FALSE),)</f>
        <v>0</v>
      </c>
      <c r="BW59" s="12">
        <f>IFERROR(VLOOKUP($A59,'All Running Order'!$A$4:$CN$60,BW$100,FALSE),)</f>
        <v>0</v>
      </c>
      <c r="BX59" s="12">
        <f>IFERROR(VLOOKUP($A59,'All Running Order'!$A$4:$CN$60,BX$100,FALSE),)</f>
        <v>0</v>
      </c>
      <c r="BY59" s="12">
        <f>IFERROR(VLOOKUP($A59,'All Running Order'!$A$4:$CN$60,BY$100,FALSE),)</f>
        <v>0</v>
      </c>
      <c r="BZ59" s="12">
        <f>IFERROR(VLOOKUP($A59,'All Running Order'!$A$4:$CN$60,BZ$100,FALSE),)</f>
        <v>0</v>
      </c>
      <c r="CA59" s="12">
        <f>IFERROR(VLOOKUP($A59,'All Running Order'!$A$4:$CN$60,CA$100,FALSE),)</f>
        <v>0</v>
      </c>
      <c r="CB59" s="12">
        <f>IFERROR(VLOOKUP($A59,'All Running Order'!$A$4:$CN$60,CB$100,FALSE),)</f>
        <v>0</v>
      </c>
      <c r="CC59" s="12">
        <f>IFERROR(VLOOKUP($A59,'All Running Order'!$A$4:$CN$60,CC$100,FALSE),)</f>
        <v>0</v>
      </c>
      <c r="CD59" s="12">
        <f>IFERROR(VLOOKUP($A59,'All Running Order'!$A$4:$CN$60,CD$100,FALSE),)</f>
        <v>0</v>
      </c>
      <c r="CE59" s="12">
        <f>IFERROR(VLOOKUP($A59,'All Running Order'!$A$4:$CN$60,CE$100,FALSE),)</f>
        <v>0</v>
      </c>
      <c r="CF59" s="12">
        <f>IFERROR(VLOOKUP($A59,'All Running Order'!$A$4:$CN$60,CF$100,FALSE),)</f>
        <v>0</v>
      </c>
      <c r="CG59" s="12">
        <f>IFERROR(VLOOKUP($A59,'All Running Order'!$A$4:$CN$60,CG$100,FALSE),)</f>
        <v>0</v>
      </c>
      <c r="CH59" s="12">
        <f>IFERROR(VLOOKUP($A59,'All Running Order'!$A$4:$CN$60,CH$100,FALSE),)</f>
        <v>0</v>
      </c>
      <c r="CI59" s="12">
        <f>IFERROR(VLOOKUP($A59,'All Running Order'!$A$4:$CN$60,CI$100,FALSE),)</f>
        <v>0</v>
      </c>
      <c r="CJ59" s="12">
        <f>IFERROR(VLOOKUP($A59,'All Running Order'!$A$4:$CN$60,CJ$100,FALSE),)</f>
        <v>0</v>
      </c>
      <c r="CK59" s="12">
        <f>IFERROR(VLOOKUP($A59,'All Running Order'!$A$4:$CN$60,CK$100,FALSE),)</f>
        <v>0</v>
      </c>
      <c r="CL59" s="12">
        <f>IFERROR(VLOOKUP($A59,'All Running Order'!$A$4:$CN$60,CL$100,FALSE),)</f>
        <v>0</v>
      </c>
      <c r="CM59" s="12">
        <f>IFERROR(VLOOKUP($A59,'All Running Order'!$A$4:$CN$60,CM$100,FALSE),)</f>
        <v>0</v>
      </c>
      <c r="CN59" s="12">
        <f>IFERROR(VLOOKUP($A59,'All Running Order'!$A$4:$CN$60,CN$100,FALSE),)</f>
        <v>0</v>
      </c>
    </row>
    <row r="60" spans="1:92" x14ac:dyDescent="0.2">
      <c r="A60" s="3">
        <v>57</v>
      </c>
      <c r="B60" s="12">
        <f>IFERROR(VLOOKUP($A60,'All Running Order'!$A$4:$CN$60,B$100,FALSE),)</f>
        <v>0</v>
      </c>
      <c r="C60" s="21">
        <f>IFERROR(VLOOKUP($A60,'All Running Order'!$A$4:$CN$60,C$100,FALSE),)</f>
        <v>0</v>
      </c>
      <c r="D60" s="21">
        <f>IFERROR(VLOOKUP($A60,'All Running Order'!$A$4:$CN$60,D$100,FALSE),)</f>
        <v>0</v>
      </c>
      <c r="E60" s="21">
        <f>IFERROR(VLOOKUP($A60,'All Running Order'!$A$4:$CN$60,E$100,FALSE),)</f>
        <v>0</v>
      </c>
      <c r="F60" s="12">
        <f>IFERROR(VLOOKUP($A60,'All Running Order'!$A$4:$CN$60,F$100,FALSE),)</f>
        <v>0</v>
      </c>
      <c r="G60" s="12">
        <f>IFERROR(VLOOKUP($A60,'All Running Order'!$A$4:$CN$60,G$100,FALSE),)</f>
        <v>0</v>
      </c>
      <c r="H60" s="12">
        <f>IFERROR(VLOOKUP($A60,'All Running Order'!$A$4:$CN$60,H$100,FALSE),)</f>
        <v>0</v>
      </c>
      <c r="I60" s="12">
        <f>IFERROR(VLOOKUP($A60,'All Running Order'!$A$4:$CN$60,I$100,FALSE),)</f>
        <v>0</v>
      </c>
      <c r="J60" s="12">
        <f>IFERROR(VLOOKUP($A60,'All Running Order'!$A$4:$CN$60,J$100,FALSE),)</f>
        <v>0</v>
      </c>
      <c r="K60" s="12">
        <f>IFERROR(VLOOKUP($A60,'All Running Order'!$A$4:$CN$60,K$100,FALSE),)</f>
        <v>0</v>
      </c>
      <c r="L60" s="12">
        <f>IFERROR(VLOOKUP($A60,'All Running Order'!$A$4:$CN$60,L$100,FALSE),)</f>
        <v>0</v>
      </c>
      <c r="M60" s="12">
        <f>IFERROR(VLOOKUP($A60,'All Running Order'!$A$4:$CN$60,M$100,FALSE),)</f>
        <v>0</v>
      </c>
      <c r="N60" s="12">
        <f>IFERROR(VLOOKUP($A60,'All Running Order'!$A$4:$CN$60,N$100,FALSE),)</f>
        <v>0</v>
      </c>
      <c r="O60" s="12">
        <f>IFERROR(VLOOKUP($A60,'All Running Order'!$A$4:$CN$60,O$100,FALSE),)</f>
        <v>0</v>
      </c>
      <c r="P60" s="12">
        <f>IFERROR(VLOOKUP($A60,'All Running Order'!$A$4:$CN$60,P$100,FALSE),)</f>
        <v>0</v>
      </c>
      <c r="Q60" s="12">
        <f>IFERROR(VLOOKUP($A60,'All Running Order'!$A$4:$CN$60,Q$100,FALSE),)</f>
        <v>0</v>
      </c>
      <c r="R60" s="12">
        <f>IFERROR(VLOOKUP($A60,'All Running Order'!$A$4:$CN$60,R$100,FALSE),)</f>
        <v>0</v>
      </c>
      <c r="S60" s="12">
        <f>IFERROR(VLOOKUP($A60,'All Running Order'!$A$4:$CN$60,S$100,FALSE),)</f>
        <v>0</v>
      </c>
      <c r="T60" s="12">
        <f>IFERROR(VLOOKUP($A60,'All Running Order'!$A$4:$CN$60,T$100,FALSE),)</f>
        <v>0</v>
      </c>
      <c r="U60" s="12">
        <f>IFERROR(VLOOKUP($A60,'All Running Order'!$A$4:$CN$60,U$100,FALSE),)</f>
        <v>0</v>
      </c>
      <c r="V60" s="12">
        <f>IFERROR(VLOOKUP($A60,'All Running Order'!$A$4:$CN$60,V$100,FALSE),)</f>
        <v>0</v>
      </c>
      <c r="W60" s="12">
        <f>IFERROR(VLOOKUP($A60,'All Running Order'!$A$4:$CN$60,W$100,FALSE),)</f>
        <v>0</v>
      </c>
      <c r="X60" s="12">
        <f>IFERROR(VLOOKUP($A60,'All Running Order'!$A$4:$CN$60,X$100,FALSE),)</f>
        <v>0</v>
      </c>
      <c r="Y60" s="12">
        <f>IFERROR(VLOOKUP($A60,'All Running Order'!$A$4:$CN$60,Y$100,FALSE),)</f>
        <v>0</v>
      </c>
      <c r="Z60" s="12">
        <f>IFERROR(VLOOKUP($A60,'All Running Order'!$A$4:$CN$60,Z$100,FALSE),)</f>
        <v>0</v>
      </c>
      <c r="AA60" s="12">
        <f>IFERROR(VLOOKUP($A60,'All Running Order'!$A$4:$CN$60,AA$100,FALSE),)</f>
        <v>0</v>
      </c>
      <c r="AB60" s="12">
        <f>IFERROR(VLOOKUP($A60,'All Running Order'!$A$4:$CN$60,AB$100,FALSE),)</f>
        <v>0</v>
      </c>
      <c r="AC60" s="12">
        <f>IFERROR(VLOOKUP($A60,'All Running Order'!$A$4:$CN$60,AC$100,FALSE),)</f>
        <v>0</v>
      </c>
      <c r="AD60" s="12">
        <f>IFERROR(VLOOKUP($A60,'All Running Order'!$A$4:$CN$60,AD$100,FALSE),)</f>
        <v>0</v>
      </c>
      <c r="AE60" s="12">
        <f>IFERROR(VLOOKUP($A60,'All Running Order'!$A$4:$CN$60,AE$100,FALSE),)</f>
        <v>0</v>
      </c>
      <c r="AF60" s="12">
        <f>IFERROR(VLOOKUP($A60,'All Running Order'!$A$4:$CN$60,AF$100,FALSE),)</f>
        <v>0</v>
      </c>
      <c r="AG60" s="12">
        <f>IFERROR(VLOOKUP($A60,'All Running Order'!$A$4:$CN$60,AG$100,FALSE),)</f>
        <v>0</v>
      </c>
      <c r="AH60" s="12">
        <f>IFERROR(VLOOKUP($A60,'All Running Order'!$A$4:$CN$60,AH$100,FALSE),)</f>
        <v>0</v>
      </c>
      <c r="AI60" s="12">
        <f>IFERROR(VLOOKUP($A60,'All Running Order'!$A$4:$CN$60,AI$100,FALSE),)</f>
        <v>0</v>
      </c>
      <c r="AJ60" s="12">
        <f>IFERROR(VLOOKUP($A60,'All Running Order'!$A$4:$CN$60,AJ$100,FALSE),)</f>
        <v>0</v>
      </c>
      <c r="AK60" s="12">
        <f>IFERROR(VLOOKUP($A60,'All Running Order'!$A$4:$CN$60,AK$100,FALSE),)</f>
        <v>0</v>
      </c>
      <c r="AL60" s="12">
        <f>IFERROR(VLOOKUP($A60,'All Running Order'!$A$4:$CN$60,AL$100,FALSE),)</f>
        <v>0</v>
      </c>
      <c r="AM60" s="12">
        <f>IFERROR(VLOOKUP($A60,'All Running Order'!$A$4:$CN$60,AM$100,FALSE),)</f>
        <v>0</v>
      </c>
      <c r="AN60" s="12">
        <f>IFERROR(VLOOKUP($A60,'All Running Order'!$A$4:$CN$60,AN$100,FALSE),)</f>
        <v>0</v>
      </c>
      <c r="AO60" s="12">
        <f>IFERROR(VLOOKUP($A60,'All Running Order'!$A$4:$CN$60,AO$100,FALSE),)</f>
        <v>0</v>
      </c>
      <c r="AP60" s="12">
        <f>IFERROR(VLOOKUP($A60,'All Running Order'!$A$4:$CN$60,AP$100,FALSE),)</f>
        <v>0</v>
      </c>
      <c r="AQ60" s="12">
        <f>IFERROR(VLOOKUP($A60,'All Running Order'!$A$4:$CN$60,AQ$100,FALSE),)</f>
        <v>0</v>
      </c>
      <c r="AR60" s="12">
        <f>IFERROR(VLOOKUP($A60,'All Running Order'!$A$4:$CN$60,AR$100,FALSE),)</f>
        <v>0</v>
      </c>
      <c r="AS60" s="12">
        <f>IFERROR(VLOOKUP($A60,'All Running Order'!$A$4:$CN$60,AS$100,FALSE),)</f>
        <v>0</v>
      </c>
      <c r="AT60" s="12">
        <f>IFERROR(VLOOKUP($A60,'All Running Order'!$A$4:$CN$60,AT$100,FALSE),)</f>
        <v>0</v>
      </c>
      <c r="AU60" s="12">
        <f>IFERROR(VLOOKUP($A60,'All Running Order'!$A$4:$CN$60,AU$100,FALSE),)</f>
        <v>0</v>
      </c>
      <c r="AV60" s="12">
        <f>IFERROR(VLOOKUP($A60,'All Running Order'!$A$4:$CN$60,AV$100,FALSE),)</f>
        <v>0</v>
      </c>
      <c r="AW60" s="12">
        <f>IFERROR(VLOOKUP($A60,'All Running Order'!$A$4:$CN$60,AW$100,FALSE),)</f>
        <v>0</v>
      </c>
      <c r="AX60" s="12">
        <f>IFERROR(VLOOKUP($A60,'All Running Order'!$A$4:$CN$60,AX$100,FALSE),)</f>
        <v>0</v>
      </c>
      <c r="AY60" s="12">
        <f>IFERROR(VLOOKUP($A60,'All Running Order'!$A$4:$CN$60,AY$100,FALSE),)</f>
        <v>0</v>
      </c>
      <c r="AZ60" s="12">
        <f>IFERROR(VLOOKUP($A60,'All Running Order'!$A$4:$CN$60,AZ$100,FALSE),)</f>
        <v>0</v>
      </c>
      <c r="BA60" s="12">
        <f>IFERROR(VLOOKUP($A60,'All Running Order'!$A$4:$CN$60,BA$100,FALSE),)</f>
        <v>0</v>
      </c>
      <c r="BB60" s="12">
        <f>IFERROR(VLOOKUP($A60,'All Running Order'!$A$4:$CN$60,BB$100,FALSE),)</f>
        <v>0</v>
      </c>
      <c r="BC60" s="12">
        <f>IFERROR(VLOOKUP($A60,'All Running Order'!$A$4:$CN$60,BC$100,FALSE),)</f>
        <v>0</v>
      </c>
      <c r="BD60" s="12">
        <f>IFERROR(VLOOKUP($A60,'All Running Order'!$A$4:$CN$60,BD$100,FALSE),)</f>
        <v>0</v>
      </c>
      <c r="BE60" s="12">
        <f>IFERROR(VLOOKUP($A60,'All Running Order'!$A$4:$CN$60,BE$100,FALSE),)</f>
        <v>0</v>
      </c>
      <c r="BF60" s="12">
        <f>IFERROR(VLOOKUP($A60,'All Running Order'!$A$4:$CN$60,BF$100,FALSE),)</f>
        <v>0</v>
      </c>
      <c r="BG60" s="12">
        <f>IFERROR(VLOOKUP($A60,'All Running Order'!$A$4:$CN$60,BG$100,FALSE),)</f>
        <v>0</v>
      </c>
      <c r="BH60" s="12">
        <f>IFERROR(VLOOKUP($A60,'All Running Order'!$A$4:$CN$60,BH$100,FALSE),)</f>
        <v>0</v>
      </c>
      <c r="BI60" s="12">
        <f>IFERROR(VLOOKUP($A60,'All Running Order'!$A$4:$CN$60,BI$100,FALSE),)</f>
        <v>0</v>
      </c>
      <c r="BJ60" s="12">
        <f>IFERROR(VLOOKUP($A60,'All Running Order'!$A$4:$CN$60,BJ$100,FALSE),)</f>
        <v>0</v>
      </c>
      <c r="BK60" s="12">
        <f>IFERROR(VLOOKUP($A60,'All Running Order'!$A$4:$CN$60,BK$100,FALSE),)</f>
        <v>0</v>
      </c>
      <c r="BL60" s="12">
        <f>IFERROR(VLOOKUP($A60,'All Running Order'!$A$4:$CN$60,BL$100,FALSE),)</f>
        <v>0</v>
      </c>
      <c r="BM60" s="12">
        <f>IFERROR(VLOOKUP($A60,'All Running Order'!$A$4:$CN$60,BM$100,FALSE),)</f>
        <v>0</v>
      </c>
      <c r="BN60" s="12">
        <f>IFERROR(VLOOKUP($A60,'All Running Order'!$A$4:$CN$60,BN$100,FALSE),)</f>
        <v>0</v>
      </c>
      <c r="BO60" s="12">
        <f>IFERROR(VLOOKUP($A60,'All Running Order'!$A$4:$CN$60,BO$100,FALSE),)</f>
        <v>0</v>
      </c>
      <c r="BP60" s="12">
        <f>IFERROR(VLOOKUP($A60,'All Running Order'!$A$4:$CN$60,BP$100,FALSE),)</f>
        <v>0</v>
      </c>
      <c r="BQ60" s="12">
        <f>IFERROR(VLOOKUP($A60,'All Running Order'!$A$4:$CN$60,BQ$100,FALSE),)</f>
        <v>0</v>
      </c>
      <c r="BR60" s="12">
        <f>IFERROR(VLOOKUP($A60,'All Running Order'!$A$4:$CN$60,BR$100,FALSE),)</f>
        <v>0</v>
      </c>
      <c r="BS60" s="12">
        <f>IFERROR(VLOOKUP($A60,'All Running Order'!$A$4:$CN$60,BS$100,FALSE),)</f>
        <v>0</v>
      </c>
      <c r="BT60" s="12">
        <f>IFERROR(VLOOKUP($A60,'All Running Order'!$A$4:$CN$60,BT$100,FALSE),)</f>
        <v>0</v>
      </c>
      <c r="BU60" s="12">
        <f>IFERROR(VLOOKUP($A60,'All Running Order'!$A$4:$CN$60,BU$100,FALSE),)</f>
        <v>0</v>
      </c>
      <c r="BV60" s="12">
        <f>IFERROR(VLOOKUP($A60,'All Running Order'!$A$4:$CN$60,BV$100,FALSE),)</f>
        <v>0</v>
      </c>
      <c r="BW60" s="12">
        <f>IFERROR(VLOOKUP($A60,'All Running Order'!$A$4:$CN$60,BW$100,FALSE),)</f>
        <v>0</v>
      </c>
      <c r="BX60" s="12">
        <f>IFERROR(VLOOKUP($A60,'All Running Order'!$A$4:$CN$60,BX$100,FALSE),)</f>
        <v>0</v>
      </c>
      <c r="BY60" s="12">
        <f>IFERROR(VLOOKUP($A60,'All Running Order'!$A$4:$CN$60,BY$100,FALSE),)</f>
        <v>0</v>
      </c>
      <c r="BZ60" s="12">
        <f>IFERROR(VLOOKUP($A60,'All Running Order'!$A$4:$CN$60,BZ$100,FALSE),)</f>
        <v>0</v>
      </c>
      <c r="CA60" s="12">
        <f>IFERROR(VLOOKUP($A60,'All Running Order'!$A$4:$CN$60,CA$100,FALSE),)</f>
        <v>0</v>
      </c>
      <c r="CB60" s="12">
        <f>IFERROR(VLOOKUP($A60,'All Running Order'!$A$4:$CN$60,CB$100,FALSE),)</f>
        <v>0</v>
      </c>
      <c r="CC60" s="12">
        <f>IFERROR(VLOOKUP($A60,'All Running Order'!$A$4:$CN$60,CC$100,FALSE),)</f>
        <v>0</v>
      </c>
      <c r="CD60" s="12">
        <f>IFERROR(VLOOKUP($A60,'All Running Order'!$A$4:$CN$60,CD$100,FALSE),)</f>
        <v>0</v>
      </c>
      <c r="CE60" s="12">
        <f>IFERROR(VLOOKUP($A60,'All Running Order'!$A$4:$CN$60,CE$100,FALSE),)</f>
        <v>0</v>
      </c>
      <c r="CF60" s="12">
        <f>IFERROR(VLOOKUP($A60,'All Running Order'!$A$4:$CN$60,CF$100,FALSE),)</f>
        <v>0</v>
      </c>
      <c r="CG60" s="12">
        <f>IFERROR(VLOOKUP($A60,'All Running Order'!$A$4:$CN$60,CG$100,FALSE),)</f>
        <v>0</v>
      </c>
      <c r="CH60" s="12">
        <f>IFERROR(VLOOKUP($A60,'All Running Order'!$A$4:$CN$60,CH$100,FALSE),)</f>
        <v>0</v>
      </c>
      <c r="CI60" s="12">
        <f>IFERROR(VLOOKUP($A60,'All Running Order'!$A$4:$CN$60,CI$100,FALSE),)</f>
        <v>0</v>
      </c>
      <c r="CJ60" s="12">
        <f>IFERROR(VLOOKUP($A60,'All Running Order'!$A$4:$CN$60,CJ$100,FALSE),)</f>
        <v>0</v>
      </c>
      <c r="CK60" s="12">
        <f>IFERROR(VLOOKUP($A60,'All Running Order'!$A$4:$CN$60,CK$100,FALSE),)</f>
        <v>0</v>
      </c>
      <c r="CL60" s="12">
        <f>IFERROR(VLOOKUP($A60,'All Running Order'!$A$4:$CN$60,CL$100,FALSE),)</f>
        <v>0</v>
      </c>
      <c r="CM60" s="12">
        <f>IFERROR(VLOOKUP($A60,'All Running Order'!$A$4:$CN$60,CM$100,FALSE),)</f>
        <v>0</v>
      </c>
      <c r="CN60" s="12">
        <f>IFERROR(VLOOKUP($A60,'All Running Order'!$A$4:$CN$60,CN$100,FALSE),)</f>
        <v>0</v>
      </c>
    </row>
    <row r="100" spans="1:92" x14ac:dyDescent="0.2">
      <c r="A100" s="3">
        <v>1</v>
      </c>
      <c r="B100" s="3">
        <v>2</v>
      </c>
      <c r="C100" s="22">
        <v>3</v>
      </c>
      <c r="D100" s="22">
        <v>4</v>
      </c>
      <c r="E100" s="22">
        <v>5</v>
      </c>
      <c r="F100" s="3">
        <v>6</v>
      </c>
      <c r="G100" s="3">
        <v>7</v>
      </c>
      <c r="H100" s="3">
        <v>8</v>
      </c>
      <c r="I100" s="3">
        <v>9</v>
      </c>
      <c r="J100" s="3">
        <v>10</v>
      </c>
      <c r="K100" s="3">
        <v>11</v>
      </c>
      <c r="L100" s="3">
        <v>12</v>
      </c>
      <c r="M100" s="3">
        <v>13</v>
      </c>
      <c r="N100" s="3">
        <v>14</v>
      </c>
      <c r="O100" s="3">
        <v>15</v>
      </c>
      <c r="P100" s="3">
        <v>16</v>
      </c>
      <c r="Q100" s="3">
        <v>17</v>
      </c>
      <c r="R100" s="3">
        <v>18</v>
      </c>
      <c r="S100" s="3">
        <v>19</v>
      </c>
      <c r="T100" s="3">
        <v>20</v>
      </c>
      <c r="U100" s="3">
        <v>21</v>
      </c>
      <c r="V100" s="3">
        <v>22</v>
      </c>
      <c r="W100" s="3">
        <v>23</v>
      </c>
      <c r="X100" s="3">
        <v>24</v>
      </c>
      <c r="Y100" s="3">
        <v>25</v>
      </c>
      <c r="Z100" s="3">
        <v>26</v>
      </c>
      <c r="AA100" s="3">
        <v>27</v>
      </c>
      <c r="AB100" s="3">
        <v>28</v>
      </c>
      <c r="AC100" s="3">
        <v>29</v>
      </c>
      <c r="AD100" s="3">
        <v>30</v>
      </c>
      <c r="AE100" s="3">
        <v>31</v>
      </c>
      <c r="AF100" s="3">
        <v>32</v>
      </c>
      <c r="AG100" s="3">
        <v>33</v>
      </c>
      <c r="AH100" s="3">
        <v>34</v>
      </c>
      <c r="AI100" s="3">
        <v>35</v>
      </c>
      <c r="AJ100" s="3">
        <v>36</v>
      </c>
      <c r="AK100" s="3">
        <v>37</v>
      </c>
      <c r="AL100" s="3">
        <v>38</v>
      </c>
      <c r="AM100" s="3">
        <v>39</v>
      </c>
      <c r="AN100" s="3">
        <v>40</v>
      </c>
      <c r="AO100" s="3">
        <v>41</v>
      </c>
      <c r="AP100" s="3">
        <v>42</v>
      </c>
      <c r="AQ100" s="3">
        <v>43</v>
      </c>
      <c r="AR100" s="3">
        <v>44</v>
      </c>
      <c r="AS100" s="3">
        <v>45</v>
      </c>
      <c r="AT100" s="3">
        <v>46</v>
      </c>
      <c r="AU100" s="3">
        <v>47</v>
      </c>
      <c r="AV100" s="3">
        <v>48</v>
      </c>
      <c r="AW100" s="3">
        <v>49</v>
      </c>
      <c r="AX100" s="3">
        <v>50</v>
      </c>
      <c r="AY100" s="3">
        <v>51</v>
      </c>
      <c r="AZ100" s="3">
        <v>52</v>
      </c>
      <c r="BA100" s="3">
        <v>53</v>
      </c>
      <c r="BB100" s="3">
        <v>54</v>
      </c>
      <c r="BC100" s="3">
        <v>55</v>
      </c>
      <c r="BD100" s="3">
        <v>56</v>
      </c>
      <c r="BE100" s="3">
        <v>57</v>
      </c>
      <c r="BF100" s="3">
        <v>58</v>
      </c>
      <c r="BG100" s="3">
        <v>59</v>
      </c>
      <c r="BH100" s="3">
        <v>60</v>
      </c>
      <c r="BI100" s="3">
        <v>61</v>
      </c>
      <c r="BJ100" s="3">
        <v>62</v>
      </c>
      <c r="BK100" s="3">
        <v>63</v>
      </c>
      <c r="BL100" s="3">
        <v>64</v>
      </c>
      <c r="BM100" s="3">
        <v>65</v>
      </c>
      <c r="BN100" s="3">
        <v>66</v>
      </c>
      <c r="BO100" s="3">
        <v>67</v>
      </c>
      <c r="BP100" s="3">
        <v>68</v>
      </c>
      <c r="BQ100" s="3">
        <v>69</v>
      </c>
      <c r="BR100" s="3">
        <v>70</v>
      </c>
      <c r="BS100" s="3">
        <v>71</v>
      </c>
      <c r="BT100" s="3">
        <v>72</v>
      </c>
      <c r="BU100" s="3">
        <v>73</v>
      </c>
      <c r="BV100" s="3">
        <v>74</v>
      </c>
      <c r="BW100" s="3">
        <v>75</v>
      </c>
      <c r="BX100" s="3">
        <v>76</v>
      </c>
      <c r="BY100" s="3">
        <v>77</v>
      </c>
      <c r="BZ100" s="3">
        <v>78</v>
      </c>
      <c r="CA100" s="3">
        <v>79</v>
      </c>
      <c r="CB100" s="3">
        <v>80</v>
      </c>
      <c r="CC100" s="3">
        <v>81</v>
      </c>
      <c r="CD100" s="3">
        <v>82</v>
      </c>
      <c r="CE100" s="3">
        <v>83</v>
      </c>
      <c r="CF100" s="3">
        <v>84</v>
      </c>
      <c r="CG100" s="3">
        <v>85</v>
      </c>
      <c r="CH100" s="3">
        <v>86</v>
      </c>
      <c r="CI100" s="3">
        <v>87</v>
      </c>
      <c r="CJ100" s="3">
        <v>88</v>
      </c>
      <c r="CK100" s="3">
        <v>89</v>
      </c>
      <c r="CL100" s="3">
        <v>90</v>
      </c>
      <c r="CM100" s="3">
        <v>91</v>
      </c>
      <c r="CN100" s="3">
        <v>92</v>
      </c>
    </row>
    <row r="1002" spans="5:6" x14ac:dyDescent="0.2">
      <c r="E1002" s="23" t="s">
        <v>44</v>
      </c>
    </row>
    <row r="1003" spans="5:6" x14ac:dyDescent="0.2">
      <c r="E1003" s="23" t="s">
        <v>52</v>
      </c>
      <c r="F1003" s="3" t="s">
        <v>46</v>
      </c>
    </row>
    <row r="1004" spans="5:6" x14ac:dyDescent="0.2">
      <c r="E1004" s="23" t="s">
        <v>53</v>
      </c>
      <c r="F1004" s="3" t="s">
        <v>54</v>
      </c>
    </row>
    <row r="1005" spans="5:6" x14ac:dyDescent="0.2">
      <c r="E1005" s="23" t="s">
        <v>55</v>
      </c>
    </row>
    <row r="1006" spans="5:6" x14ac:dyDescent="0.2">
      <c r="E1006" s="23" t="s">
        <v>56</v>
      </c>
    </row>
  </sheetData>
  <sheetProtection sheet="1" objects="1" scenarios="1" deleteRows="0"/>
  <mergeCells count="39">
    <mergeCell ref="BS1:BS2"/>
    <mergeCell ref="CA1:CA2"/>
    <mergeCell ref="CB1:CB2"/>
    <mergeCell ref="CC1:CC2"/>
    <mergeCell ref="CD1:CD2"/>
    <mergeCell ref="Z1:AI1"/>
    <mergeCell ref="BT1:BT2"/>
    <mergeCell ref="BV1:BV2"/>
    <mergeCell ref="BW1:BW2"/>
    <mergeCell ref="BN1:BQ1"/>
    <mergeCell ref="BU1:BU2"/>
    <mergeCell ref="AX1:BG1"/>
    <mergeCell ref="BH1:BH2"/>
    <mergeCell ref="BI1:BI2"/>
    <mergeCell ref="BJ1:BM1"/>
    <mergeCell ref="AL1:AU1"/>
    <mergeCell ref="AV1:AV2"/>
    <mergeCell ref="AW1:AW2"/>
    <mergeCell ref="AJ1:AJ2"/>
    <mergeCell ref="AK1:AK2"/>
    <mergeCell ref="BR1:BR2"/>
    <mergeCell ref="H1:K1"/>
    <mergeCell ref="L1:L2"/>
    <mergeCell ref="N1:N2"/>
    <mergeCell ref="O1:X1"/>
    <mergeCell ref="Y1:Y2"/>
    <mergeCell ref="CL1:CL2"/>
    <mergeCell ref="CM1:CM2"/>
    <mergeCell ref="CN1:CN2"/>
    <mergeCell ref="BX1:BX2"/>
    <mergeCell ref="BY1:BY2"/>
    <mergeCell ref="BZ1:BZ2"/>
    <mergeCell ref="CI1:CI2"/>
    <mergeCell ref="CJ1:CJ2"/>
    <mergeCell ref="CK1:CK2"/>
    <mergeCell ref="CE1:CE2"/>
    <mergeCell ref="CF1:CF2"/>
    <mergeCell ref="CG1:CG2"/>
    <mergeCell ref="CH1:CH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Q1004"/>
  <sheetViews>
    <sheetView topLeftCell="B1" zoomScale="80" zoomScaleNormal="80" workbookViewId="0" xr3:uid="{F9CF3CF3-643B-5BE6-8B46-32C596A47465}">
      <selection activeCell="D3" sqref="D3"/>
    </sheetView>
  </sheetViews>
  <sheetFormatPr defaultColWidth="9.14453125" defaultRowHeight="15" x14ac:dyDescent="0.2"/>
  <cols>
    <col min="1" max="1" width="11.97265625" style="3" hidden="1" customWidth="1"/>
    <col min="2" max="2" width="4.5703125" style="3" bestFit="1" customWidth="1"/>
    <col min="3" max="4" width="20.71484375" style="22" customWidth="1"/>
    <col min="5" max="5" width="15.73828125" style="22" customWidth="1"/>
    <col min="6" max="6" width="5.6484375" style="3" customWidth="1"/>
    <col min="7" max="7" width="12.64453125" style="3" bestFit="1" customWidth="1"/>
    <col min="8" max="11" width="2.95703125" style="3" customWidth="1"/>
    <col min="12" max="12" width="7.6640625" style="3" bestFit="1" customWidth="1"/>
    <col min="13" max="13" width="9.14453125" style="3" bestFit="1" customWidth="1"/>
    <col min="14" max="14" width="6.58984375" style="3" bestFit="1" customWidth="1"/>
    <col min="15" max="24" width="2.95703125" style="3" customWidth="1"/>
    <col min="25" max="25" width="8.203125" style="3" bestFit="1" customWidth="1"/>
    <col min="26" max="35" width="2.95703125" style="3" customWidth="1"/>
    <col min="36" max="36" width="8.203125" style="3" bestFit="1" customWidth="1"/>
    <col min="37" max="37" width="11.296875" style="3" bestFit="1" customWidth="1"/>
    <col min="38" max="47" width="2.95703125" style="3" customWidth="1"/>
    <col min="48" max="48" width="8.203125" style="3" bestFit="1" customWidth="1"/>
    <col min="49" max="49" width="11.296875" style="3" bestFit="1" customWidth="1"/>
    <col min="50" max="59" width="2.95703125" style="3" customWidth="1"/>
    <col min="60" max="60" width="8.203125" style="3" bestFit="1" customWidth="1"/>
    <col min="61" max="61" width="7.93359375" style="3" bestFit="1" customWidth="1"/>
    <col min="62" max="65" width="3.765625" style="3" customWidth="1"/>
    <col min="66" max="69" width="3.765625" style="3" hidden="1" customWidth="1"/>
    <col min="70" max="70" width="10.0859375" style="3" hidden="1" customWidth="1"/>
    <col min="71" max="71" width="11.1640625" style="3" customWidth="1"/>
    <col min="72" max="72" width="8.47265625" style="3" hidden="1" customWidth="1"/>
    <col min="73" max="73" width="10.22265625" style="3" bestFit="1" customWidth="1"/>
    <col min="74" max="74" width="8.47265625" style="3" hidden="1" customWidth="1"/>
    <col min="75" max="75" width="10.22265625" style="3" bestFit="1" customWidth="1"/>
    <col min="76" max="76" width="7.26171875" style="3" hidden="1" customWidth="1"/>
    <col min="77" max="77" width="10.22265625" style="3" bestFit="1" customWidth="1"/>
    <col min="78" max="85" width="10.22265625" style="3" hidden="1" customWidth="1"/>
    <col min="86" max="86" width="7.93359375" style="3" customWidth="1"/>
    <col min="87" max="87" width="12.375" style="3" customWidth="1"/>
    <col min="88" max="88" width="9.81640625" style="3" bestFit="1" customWidth="1"/>
    <col min="89" max="89" width="10.22265625" style="3" bestFit="1" customWidth="1"/>
    <col min="90" max="90" width="12.23828125" style="3" bestFit="1" customWidth="1"/>
    <col min="91" max="92" width="16.27734375" style="3" bestFit="1" customWidth="1"/>
    <col min="93" max="94" width="9.14453125" style="3"/>
    <col min="95" max="95" width="3.359375" style="3" hidden="1" customWidth="1"/>
    <col min="96" max="16384" width="9.14453125" style="3"/>
  </cols>
  <sheetData>
    <row r="1" spans="1:95" ht="51.75" customHeight="1" x14ac:dyDescent="0.2">
      <c r="B1" s="13"/>
      <c r="C1" s="20"/>
      <c r="D1" s="20"/>
      <c r="E1" s="20"/>
      <c r="F1" s="13"/>
      <c r="G1" s="13"/>
      <c r="H1" s="35" t="s">
        <v>0</v>
      </c>
      <c r="I1" s="35"/>
      <c r="J1" s="35"/>
      <c r="K1" s="35"/>
      <c r="L1" s="36" t="s">
        <v>1</v>
      </c>
      <c r="M1" s="1"/>
      <c r="N1" s="42" t="s">
        <v>2</v>
      </c>
      <c r="O1" s="38" t="s">
        <v>3</v>
      </c>
      <c r="P1" s="38"/>
      <c r="Q1" s="38"/>
      <c r="R1" s="38"/>
      <c r="S1" s="38"/>
      <c r="T1" s="38"/>
      <c r="U1" s="38"/>
      <c r="V1" s="38"/>
      <c r="W1" s="38"/>
      <c r="X1" s="38"/>
      <c r="Y1" s="35" t="s">
        <v>4</v>
      </c>
      <c r="Z1" s="38" t="s">
        <v>5</v>
      </c>
      <c r="AA1" s="38"/>
      <c r="AB1" s="38"/>
      <c r="AC1" s="38"/>
      <c r="AD1" s="38"/>
      <c r="AE1" s="38"/>
      <c r="AF1" s="38"/>
      <c r="AG1" s="38"/>
      <c r="AH1" s="38"/>
      <c r="AI1" s="38"/>
      <c r="AJ1" s="35" t="s">
        <v>4</v>
      </c>
      <c r="AK1" s="35" t="s">
        <v>6</v>
      </c>
      <c r="AL1" s="38" t="s">
        <v>7</v>
      </c>
      <c r="AM1" s="38"/>
      <c r="AN1" s="38"/>
      <c r="AO1" s="38"/>
      <c r="AP1" s="38"/>
      <c r="AQ1" s="38"/>
      <c r="AR1" s="38"/>
      <c r="AS1" s="38"/>
      <c r="AT1" s="38"/>
      <c r="AU1" s="38"/>
      <c r="AV1" s="35" t="s">
        <v>4</v>
      </c>
      <c r="AW1" s="35" t="s">
        <v>6</v>
      </c>
      <c r="AX1" s="38" t="s">
        <v>43</v>
      </c>
      <c r="AY1" s="38"/>
      <c r="AZ1" s="38"/>
      <c r="BA1" s="38"/>
      <c r="BB1" s="38"/>
      <c r="BC1" s="38"/>
      <c r="BD1" s="38"/>
      <c r="BE1" s="38"/>
      <c r="BF1" s="38"/>
      <c r="BG1" s="38"/>
      <c r="BH1" s="35" t="s">
        <v>4</v>
      </c>
      <c r="BI1" s="35" t="s">
        <v>8</v>
      </c>
      <c r="BJ1" s="32" t="s">
        <v>9</v>
      </c>
      <c r="BK1" s="33"/>
      <c r="BL1" s="33"/>
      <c r="BM1" s="34"/>
      <c r="BN1" s="32" t="s">
        <v>9</v>
      </c>
      <c r="BO1" s="33"/>
      <c r="BP1" s="33"/>
      <c r="BQ1" s="34"/>
      <c r="BR1" s="36" t="str">
        <f>Constants!$D$2</f>
        <v>National</v>
      </c>
      <c r="BS1" s="36" t="str">
        <f>CONCATENATE("Position in "," ",Constants!$D$2)</f>
        <v>Position in  National</v>
      </c>
      <c r="BT1" s="36" t="str">
        <f>CONCATENATE(,"CLASS"," ",Constants!$B$2)</f>
        <v>CLASS Red</v>
      </c>
      <c r="BU1" s="36" t="str">
        <f>CONCATENATE("Position in CLASS"," ",Constants!$B$2)</f>
        <v>Position in CLASS Red</v>
      </c>
      <c r="BV1" s="36" t="str">
        <f>CONCATENATE(,"CLASS"," ",Constants!$B$3)</f>
        <v>CLASS Blue</v>
      </c>
      <c r="BW1" s="36" t="str">
        <f>CONCATENATE("Position in CLASS"," ",Constants!$B$3)</f>
        <v>Position in CLASS Blue</v>
      </c>
      <c r="BX1" s="36" t="str">
        <f>CONCATENATE(,Constants!$B$4," ","CLASS")</f>
        <v>Rookie CLASS</v>
      </c>
      <c r="BY1" s="36" t="str">
        <f>CONCATENATE("Position in ",Constants!$B$4," ","CLASS")</f>
        <v>Position in Rookie CLASS</v>
      </c>
      <c r="BZ1" s="36" t="str">
        <f>Constants!$D$3</f>
        <v>Clubman</v>
      </c>
      <c r="CA1" s="36" t="str">
        <f>CONCATENATE("Position in "," ",Constants!$D$3)</f>
        <v>Position in  Clubman</v>
      </c>
      <c r="CB1" s="36" t="str">
        <f>CONCATENATE(,Constants!$B$5," ","CLASS")</f>
        <v>Club-A CLASS</v>
      </c>
      <c r="CC1" s="36" t="str">
        <f>CONCATENATE("Position in ",Constants!$B$5," ","CLASS")</f>
        <v>Position in Club-A CLASS</v>
      </c>
      <c r="CD1" s="36" t="str">
        <f>CONCATENATE(,Constants!$B$6," ","CLASS")</f>
        <v>Club-B CLASS</v>
      </c>
      <c r="CE1" s="36" t="str">
        <f>CONCATENATE("Position in ",Constants!$B$6," ","CLASS")</f>
        <v>Position in Club-B CLASS</v>
      </c>
      <c r="CF1" s="36" t="str">
        <f>CONCATENATE(,Constants!$B$7," ","CLASS")</f>
        <v>Club-N CLASS</v>
      </c>
      <c r="CG1" s="36" t="str">
        <f>CONCATENATE("Position in ",Constants!$B$7," ","CLASS")</f>
        <v>Position in Club-N CLASS</v>
      </c>
      <c r="CH1" s="36" t="s">
        <v>49</v>
      </c>
      <c r="CI1" s="36" t="str">
        <f>CONCATENATE("Position in ",Constants!$C$4," ","CLASS")</f>
        <v>Position in Post-Historic CLASS</v>
      </c>
      <c r="CJ1" s="36" t="s">
        <v>10</v>
      </c>
      <c r="CK1" s="36" t="s">
        <v>11</v>
      </c>
      <c r="CL1" s="35" t="s">
        <v>12</v>
      </c>
      <c r="CM1" s="35" t="s">
        <v>13</v>
      </c>
      <c r="CN1" s="35" t="s">
        <v>50</v>
      </c>
      <c r="CO1" s="2"/>
      <c r="CP1" s="2"/>
      <c r="CQ1" s="2"/>
    </row>
    <row r="2" spans="1:95" ht="16.5" customHeight="1" x14ac:dyDescent="0.2">
      <c r="B2" s="4" t="s">
        <v>21</v>
      </c>
      <c r="C2" s="5" t="s">
        <v>22</v>
      </c>
      <c r="D2" s="5" t="s">
        <v>23</v>
      </c>
      <c r="E2" s="5" t="s">
        <v>24</v>
      </c>
      <c r="F2" s="4" t="s">
        <v>25</v>
      </c>
      <c r="G2" s="4" t="s">
        <v>26</v>
      </c>
      <c r="H2" s="6">
        <v>1</v>
      </c>
      <c r="I2" s="6">
        <v>2</v>
      </c>
      <c r="J2" s="6">
        <v>3</v>
      </c>
      <c r="K2" s="6">
        <v>4</v>
      </c>
      <c r="L2" s="37"/>
      <c r="M2" s="15" t="s">
        <v>78</v>
      </c>
      <c r="N2" s="42"/>
      <c r="O2" s="4" t="s">
        <v>27</v>
      </c>
      <c r="P2" s="4" t="s">
        <v>28</v>
      </c>
      <c r="Q2" s="4" t="s">
        <v>29</v>
      </c>
      <c r="R2" s="4" t="s">
        <v>30</v>
      </c>
      <c r="S2" s="4" t="s">
        <v>31</v>
      </c>
      <c r="T2" s="4" t="s">
        <v>32</v>
      </c>
      <c r="U2" s="4" t="s">
        <v>33</v>
      </c>
      <c r="V2" s="4" t="s">
        <v>34</v>
      </c>
      <c r="W2" s="4" t="s">
        <v>35</v>
      </c>
      <c r="X2" s="4" t="s">
        <v>36</v>
      </c>
      <c r="Y2" s="35"/>
      <c r="Z2" s="4" t="s">
        <v>27</v>
      </c>
      <c r="AA2" s="4" t="s">
        <v>28</v>
      </c>
      <c r="AB2" s="4" t="s">
        <v>29</v>
      </c>
      <c r="AC2" s="4" t="s">
        <v>30</v>
      </c>
      <c r="AD2" s="4" t="s">
        <v>31</v>
      </c>
      <c r="AE2" s="4" t="s">
        <v>32</v>
      </c>
      <c r="AF2" s="4" t="s">
        <v>33</v>
      </c>
      <c r="AG2" s="4" t="s">
        <v>34</v>
      </c>
      <c r="AH2" s="4" t="s">
        <v>35</v>
      </c>
      <c r="AI2" s="4" t="s">
        <v>36</v>
      </c>
      <c r="AJ2" s="35"/>
      <c r="AK2" s="35"/>
      <c r="AL2" s="4" t="s">
        <v>27</v>
      </c>
      <c r="AM2" s="4" t="s">
        <v>28</v>
      </c>
      <c r="AN2" s="4" t="s">
        <v>29</v>
      </c>
      <c r="AO2" s="4" t="s">
        <v>30</v>
      </c>
      <c r="AP2" s="4" t="s">
        <v>31</v>
      </c>
      <c r="AQ2" s="4" t="s">
        <v>32</v>
      </c>
      <c r="AR2" s="4" t="s">
        <v>33</v>
      </c>
      <c r="AS2" s="4" t="s">
        <v>34</v>
      </c>
      <c r="AT2" s="4" t="s">
        <v>35</v>
      </c>
      <c r="AU2" s="4" t="s">
        <v>36</v>
      </c>
      <c r="AV2" s="35"/>
      <c r="AW2" s="35"/>
      <c r="AX2" s="4" t="s">
        <v>27</v>
      </c>
      <c r="AY2" s="4" t="s">
        <v>28</v>
      </c>
      <c r="AZ2" s="4" t="s">
        <v>29</v>
      </c>
      <c r="BA2" s="4" t="s">
        <v>30</v>
      </c>
      <c r="BB2" s="4" t="s">
        <v>31</v>
      </c>
      <c r="BC2" s="4" t="s">
        <v>32</v>
      </c>
      <c r="BD2" s="4" t="s">
        <v>33</v>
      </c>
      <c r="BE2" s="4" t="s">
        <v>34</v>
      </c>
      <c r="BF2" s="4" t="s">
        <v>35</v>
      </c>
      <c r="BG2" s="4" t="s">
        <v>36</v>
      </c>
      <c r="BH2" s="35"/>
      <c r="BI2" s="35"/>
      <c r="BJ2" s="6">
        <v>1</v>
      </c>
      <c r="BK2" s="6">
        <v>2</v>
      </c>
      <c r="BL2" s="6">
        <v>3</v>
      </c>
      <c r="BM2" s="6">
        <v>4</v>
      </c>
      <c r="BN2" s="6">
        <v>1</v>
      </c>
      <c r="BO2" s="6">
        <v>2</v>
      </c>
      <c r="BP2" s="6">
        <v>3</v>
      </c>
      <c r="BQ2" s="15">
        <v>4</v>
      </c>
      <c r="BR2" s="37"/>
      <c r="BS2" s="37"/>
      <c r="BT2" s="37"/>
      <c r="BU2" s="37"/>
      <c r="BV2" s="37"/>
      <c r="BW2" s="37"/>
      <c r="BX2" s="37"/>
      <c r="BY2" s="37"/>
      <c r="BZ2" s="37"/>
      <c r="CA2" s="37"/>
      <c r="CB2" s="37"/>
      <c r="CC2" s="37"/>
      <c r="CD2" s="37"/>
      <c r="CE2" s="37"/>
      <c r="CF2" s="37"/>
      <c r="CG2" s="37"/>
      <c r="CH2" s="37"/>
      <c r="CI2" s="37"/>
      <c r="CJ2" s="37"/>
      <c r="CK2" s="37"/>
      <c r="CL2" s="35"/>
      <c r="CM2" s="35" t="s">
        <v>13</v>
      </c>
      <c r="CN2" s="35" t="s">
        <v>13</v>
      </c>
      <c r="CO2" s="2"/>
      <c r="CP2" s="2"/>
      <c r="CQ2" s="2"/>
    </row>
    <row r="3" spans="1:95" ht="16.5" customHeight="1" x14ac:dyDescent="0.2">
      <c r="C3" s="17" t="s">
        <v>39</v>
      </c>
      <c r="D3" s="17"/>
      <c r="E3" s="17"/>
      <c r="F3" s="7"/>
      <c r="G3" s="7"/>
      <c r="H3" s="8"/>
      <c r="I3" s="8"/>
      <c r="J3" s="8"/>
      <c r="K3" s="8"/>
      <c r="L3" s="8"/>
      <c r="M3" s="8"/>
      <c r="N3" s="7" t="s">
        <v>40</v>
      </c>
      <c r="O3" s="7">
        <f t="shared" ref="O3:X3" si="0">MIN(O4:O60)</f>
        <v>0</v>
      </c>
      <c r="P3" s="7">
        <f t="shared" si="0"/>
        <v>0</v>
      </c>
      <c r="Q3" s="7">
        <f t="shared" si="0"/>
        <v>0</v>
      </c>
      <c r="R3" s="7">
        <f t="shared" si="0"/>
        <v>0</v>
      </c>
      <c r="S3" s="7">
        <f t="shared" si="0"/>
        <v>0</v>
      </c>
      <c r="T3" s="7">
        <f t="shared" si="0"/>
        <v>0</v>
      </c>
      <c r="U3" s="7">
        <f t="shared" si="0"/>
        <v>0</v>
      </c>
      <c r="V3" s="7">
        <f t="shared" si="0"/>
        <v>0</v>
      </c>
      <c r="W3" s="7">
        <f t="shared" si="0"/>
        <v>0</v>
      </c>
      <c r="X3" s="7">
        <f t="shared" si="0"/>
        <v>0</v>
      </c>
      <c r="Y3" s="8">
        <f>SUM(O3:X3)</f>
        <v>0</v>
      </c>
      <c r="Z3" s="7">
        <f t="shared" ref="Z3:AI3" si="1">MIN(Z4:Z60)</f>
        <v>0</v>
      </c>
      <c r="AA3" s="7">
        <f t="shared" si="1"/>
        <v>0</v>
      </c>
      <c r="AB3" s="7">
        <f t="shared" si="1"/>
        <v>0</v>
      </c>
      <c r="AC3" s="7">
        <f t="shared" si="1"/>
        <v>0</v>
      </c>
      <c r="AD3" s="7">
        <f t="shared" si="1"/>
        <v>0</v>
      </c>
      <c r="AE3" s="7">
        <f t="shared" si="1"/>
        <v>0</v>
      </c>
      <c r="AF3" s="7">
        <f t="shared" si="1"/>
        <v>0</v>
      </c>
      <c r="AG3" s="7">
        <f t="shared" si="1"/>
        <v>0</v>
      </c>
      <c r="AH3" s="7">
        <f t="shared" si="1"/>
        <v>0</v>
      </c>
      <c r="AI3" s="7">
        <f t="shared" si="1"/>
        <v>0</v>
      </c>
      <c r="AJ3" s="8">
        <f>SUM(Z3:AI3)</f>
        <v>0</v>
      </c>
      <c r="AK3" s="8">
        <f>AJ3+Y3</f>
        <v>0</v>
      </c>
      <c r="AL3" s="7">
        <f t="shared" ref="AL3:AU3" si="2">MIN(AL4:AL60)</f>
        <v>0</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0</v>
      </c>
      <c r="AW3" s="8">
        <f>AV3+AK3</f>
        <v>0</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0</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2">
      <c r="A4" s="3" t="str">
        <f>CONCATENATE(Constants!$D$2,CQ4,)</f>
        <v>National1</v>
      </c>
      <c r="B4" s="12">
        <f>IFERROR(VLOOKUP($A4,'All Running Order working doc'!$B$4:$CO$60,B$100,FALSE),"-")</f>
        <v>24</v>
      </c>
      <c r="C4" s="21" t="str">
        <f>IFERROR(VLOOKUP($A4,'All Running Order working doc'!$B$4:$CO$60,C$100,FALSE),"-")</f>
        <v>Simon Kingsley</v>
      </c>
      <c r="D4" s="21">
        <f>IFERROR(VLOOKUP($A4,'All Running Order working doc'!$B$4:$CO$60,D$100,FALSE),"-")</f>
        <v>0</v>
      </c>
      <c r="E4" s="21" t="str">
        <f>IFERROR(VLOOKUP($A4,'All Running Order working doc'!$B$4:$CO$60,E$100,FALSE),"-")</f>
        <v>Crossle</v>
      </c>
      <c r="F4" s="21">
        <f>IFERROR(VLOOKUP($A4,'All Running Order working doc'!$B$4:$CO$60,F$100,FALSE),"-")</f>
        <v>1500</v>
      </c>
      <c r="G4" s="21" t="str">
        <f>IFERROR(VLOOKUP($A4,'All Running Order working doc'!$B$4:$CO$60,G$100,FALSE),"-")</f>
        <v>IRS</v>
      </c>
      <c r="H4" s="21">
        <f>IFERROR(VLOOKUP($A4,'All Running Order working doc'!$B$4:$CO$60,H$100,FALSE),"-")</f>
        <v>0</v>
      </c>
      <c r="I4" s="21">
        <f>IFERROR(VLOOKUP($A4,'All Running Order working doc'!$B$4:$CO$60,I$100,FALSE),"-")</f>
        <v>0</v>
      </c>
      <c r="J4" s="21">
        <f>IFERROR(VLOOKUP($A4,'All Running Order working doc'!$B$4:$CO$60,J$100,FALSE),"-")</f>
        <v>0</v>
      </c>
      <c r="K4" s="21">
        <f>IFERROR(VLOOKUP($A4,'All Running Order working doc'!$B$4:$CO$60,K$100,FALSE),"-")</f>
        <v>0</v>
      </c>
      <c r="L4" s="21">
        <f>IFERROR(VLOOKUP($A4,'All Running Order working doc'!$B$4:$CO$60,L$100,FALSE),"-")</f>
        <v>0</v>
      </c>
      <c r="M4" s="21" t="str">
        <f>IFERROR(VLOOKUP($A4,'All Running Order working doc'!$B$4:$CO$60,M$100,FALSE),"-")</f>
        <v>National</v>
      </c>
      <c r="N4" s="21" t="str">
        <f>IFERROR(VLOOKUP($A4,'All Running Order working doc'!$B$4:$CO$60,N$100,FALSE),"-")</f>
        <v>Red</v>
      </c>
      <c r="O4" s="21">
        <f>IFERROR(VLOOKUP($A4,'All Running Order working doc'!$B$4:$CO$60,O$100,FALSE),"-")</f>
        <v>0</v>
      </c>
      <c r="P4" s="21">
        <f>IFERROR(VLOOKUP($A4,'All Running Order working doc'!$B$4:$CO$60,P$100,FALSE),"-")</f>
        <v>0</v>
      </c>
      <c r="Q4" s="21">
        <f>IFERROR(VLOOKUP($A4,'All Running Order working doc'!$B$4:$CO$60,Q$100,FALSE),"-")</f>
        <v>0</v>
      </c>
      <c r="R4" s="21">
        <f>IFERROR(VLOOKUP($A4,'All Running Order working doc'!$B$4:$CO$60,R$100,FALSE),"-")</f>
        <v>0</v>
      </c>
      <c r="S4" s="21">
        <f>IFERROR(VLOOKUP($A4,'All Running Order working doc'!$B$4:$CO$60,S$100,FALSE),"-")</f>
        <v>0</v>
      </c>
      <c r="T4" s="21">
        <f>IFERROR(VLOOKUP($A4,'All Running Order working doc'!$B$4:$CO$60,T$100,FALSE),"-")</f>
        <v>4</v>
      </c>
      <c r="U4" s="21">
        <f>IFERROR(VLOOKUP($A4,'All Running Order working doc'!$B$4:$CO$60,U$100,FALSE),"-")</f>
        <v>0</v>
      </c>
      <c r="V4" s="21">
        <f>IFERROR(VLOOKUP($A4,'All Running Order working doc'!$B$4:$CO$60,V$100,FALSE),"-")</f>
        <v>3</v>
      </c>
      <c r="W4" s="21">
        <f>IFERROR(VLOOKUP($A4,'All Running Order working doc'!$B$4:$CO$60,W$100,FALSE),"-")</f>
        <v>0</v>
      </c>
      <c r="X4" s="21">
        <f>IFERROR(VLOOKUP($A4,'All Running Order working doc'!$B$4:$CO$60,X$100,FALSE),"-")</f>
        <v>0</v>
      </c>
      <c r="Y4" s="21">
        <f>IFERROR(VLOOKUP($A4,'All Running Order working doc'!$B$4:$CO$60,Y$100,FALSE),"-")</f>
        <v>7</v>
      </c>
      <c r="Z4" s="21">
        <f>IFERROR(VLOOKUP($A4,'All Running Order working doc'!$B$4:$CO$60,Z$100,FALSE),"-")</f>
        <v>0</v>
      </c>
      <c r="AA4" s="21">
        <f>IFERROR(VLOOKUP($A4,'All Running Order working doc'!$B$4:$CO$60,AA$100,FALSE),"-")</f>
        <v>0</v>
      </c>
      <c r="AB4" s="21">
        <f>IFERROR(VLOOKUP($A4,'All Running Order working doc'!$B$4:$CO$60,AB$100,FALSE),"-")</f>
        <v>0</v>
      </c>
      <c r="AC4" s="21">
        <f>IFERROR(VLOOKUP($A4,'All Running Order working doc'!$B$4:$CO$60,AC$100,FALSE),"-")</f>
        <v>0</v>
      </c>
      <c r="AD4" s="21">
        <f>IFERROR(VLOOKUP($A4,'All Running Order working doc'!$B$4:$CO$60,AD$100,FALSE),"-")</f>
        <v>0</v>
      </c>
      <c r="AE4" s="21">
        <f>IFERROR(VLOOKUP($A4,'All Running Order working doc'!$B$4:$CO$60,AE$100,FALSE),"-")</f>
        <v>2</v>
      </c>
      <c r="AF4" s="21">
        <f>IFERROR(VLOOKUP($A4,'All Running Order working doc'!$B$4:$CO$60,AF$100,FALSE),"-")</f>
        <v>0</v>
      </c>
      <c r="AG4" s="21">
        <f>IFERROR(VLOOKUP($A4,'All Running Order working doc'!$B$4:$CO$60,AG$100,FALSE),"-")</f>
        <v>3</v>
      </c>
      <c r="AH4" s="21">
        <f>IFERROR(VLOOKUP($A4,'All Running Order working doc'!$B$4:$CO$60,AH$100,FALSE),"-")</f>
        <v>0</v>
      </c>
      <c r="AI4" s="21">
        <f>IFERROR(VLOOKUP($A4,'All Running Order working doc'!$B$4:$CO$60,AI$100,FALSE),"-")</f>
        <v>0</v>
      </c>
      <c r="AJ4" s="21">
        <f>IFERROR(VLOOKUP($A4,'All Running Order working doc'!$B$4:$CO$60,AJ$100,FALSE),"-")</f>
        <v>5</v>
      </c>
      <c r="AK4" s="21">
        <f>IFERROR(VLOOKUP($A4,'All Running Order working doc'!$B$4:$CO$60,AK$100,FALSE),"-")</f>
        <v>12</v>
      </c>
      <c r="AL4" s="21">
        <f>IFERROR(VLOOKUP($A4,'All Running Order working doc'!$B$4:$CO$60,AL$100,FALSE),"-")</f>
        <v>1</v>
      </c>
      <c r="AM4" s="21">
        <f>IFERROR(VLOOKUP($A4,'All Running Order working doc'!$B$4:$CO$60,AM$100,FALSE),"-")</f>
        <v>0</v>
      </c>
      <c r="AN4" s="21">
        <f>IFERROR(VLOOKUP($A4,'All Running Order working doc'!$B$4:$CO$60,AN$100,FALSE),"-")</f>
        <v>2</v>
      </c>
      <c r="AO4" s="21">
        <f>IFERROR(VLOOKUP($A4,'All Running Order working doc'!$B$4:$CO$60,AO$100,FALSE),"-")</f>
        <v>0</v>
      </c>
      <c r="AP4" s="21">
        <f>IFERROR(VLOOKUP($A4,'All Running Order working doc'!$B$4:$CO$60,AP$100,FALSE),"-")</f>
        <v>0</v>
      </c>
      <c r="AQ4" s="21">
        <f>IFERROR(VLOOKUP($A4,'All Running Order working doc'!$B$4:$CO$60,AQ$100,FALSE),"-")</f>
        <v>0</v>
      </c>
      <c r="AR4" s="21">
        <f>IFERROR(VLOOKUP($A4,'All Running Order working doc'!$B$4:$CO$60,AR$100,FALSE),"-")</f>
        <v>0</v>
      </c>
      <c r="AS4" s="21">
        <f>IFERROR(VLOOKUP($A4,'All Running Order working doc'!$B$4:$CO$60,AS$100,FALSE),"-")</f>
        <v>3</v>
      </c>
      <c r="AT4" s="21">
        <f>IFERROR(VLOOKUP($A4,'All Running Order working doc'!$B$4:$CO$60,AT$100,FALSE),"-")</f>
        <v>0</v>
      </c>
      <c r="AU4" s="21">
        <f>IFERROR(VLOOKUP($A4,'All Running Order working doc'!$B$4:$CO$60,AU$100,FALSE),"-")</f>
        <v>0</v>
      </c>
      <c r="AV4" s="21">
        <f>IFERROR(VLOOKUP($A4,'All Running Order working doc'!$B$4:$CO$60,AV$100,FALSE),"-")</f>
        <v>6</v>
      </c>
      <c r="AW4" s="21">
        <f>IFERROR(VLOOKUP($A4,'All Running Order working doc'!$B$4:$CO$60,AW$100,FALSE),"-")</f>
        <v>18</v>
      </c>
      <c r="AX4" s="21">
        <f>IFERROR(VLOOKUP($A4,'All Running Order working doc'!$B$4:$CO$60,AX$100,FALSE),"-")</f>
        <v>0</v>
      </c>
      <c r="AY4" s="21">
        <f>IFERROR(VLOOKUP($A4,'All Running Order working doc'!$B$4:$CO$60,AY$100,FALSE),"-")</f>
        <v>0</v>
      </c>
      <c r="AZ4" s="21">
        <f>IFERROR(VLOOKUP($A4,'All Running Order working doc'!$B$4:$CO$60,AZ$100,FALSE),"-")</f>
        <v>0</v>
      </c>
      <c r="BA4" s="21">
        <f>IFERROR(VLOOKUP($A4,'All Running Order working doc'!$B$4:$CO$60,BA$100,FALSE),"-")</f>
        <v>0</v>
      </c>
      <c r="BB4" s="21">
        <f>IFERROR(VLOOKUP($A4,'All Running Order working doc'!$B$4:$CO$60,BB$100,FALSE),"-")</f>
        <v>0</v>
      </c>
      <c r="BC4" s="21">
        <f>IFERROR(VLOOKUP($A4,'All Running Order working doc'!$B$4:$CO$60,BC$100,FALSE),"-")</f>
        <v>0</v>
      </c>
      <c r="BD4" s="21">
        <f>IFERROR(VLOOKUP($A4,'All Running Order working doc'!$B$4:$CO$60,BD$100,FALSE),"-")</f>
        <v>0</v>
      </c>
      <c r="BE4" s="21">
        <f>IFERROR(VLOOKUP($A4,'All Running Order working doc'!$B$4:$CO$60,BE$100,FALSE),"-")</f>
        <v>0</v>
      </c>
      <c r="BF4" s="21">
        <f>IFERROR(VLOOKUP($A4,'All Running Order working doc'!$B$4:$CO$60,BF$100,FALSE),"-")</f>
        <v>0</v>
      </c>
      <c r="BG4" s="21">
        <f>IFERROR(VLOOKUP($A4,'All Running Order working doc'!$B$4:$CO$60,BG$100,FALSE),"-")</f>
        <v>0</v>
      </c>
      <c r="BH4" s="21">
        <f>IFERROR(VLOOKUP($A4,'All Running Order working doc'!$B$4:$CO$60,BH$100,FALSE),"-")</f>
        <v>0</v>
      </c>
      <c r="BI4" s="21">
        <f>IFERROR(VLOOKUP($A4,'All Running Order working doc'!$B$4:$CO$60,BI$100,FALSE),"-")</f>
        <v>18</v>
      </c>
      <c r="BJ4" s="21">
        <f>IFERROR(VLOOKUP($A4,'All Running Order working doc'!$B$4:$CO$60,BJ$100,FALSE),"-")</f>
        <v>1</v>
      </c>
      <c r="BK4" s="21">
        <f>IFERROR(VLOOKUP($A4,'All Running Order working doc'!$B$4:$CO$60,BK$100,FALSE),"-")</f>
        <v>1</v>
      </c>
      <c r="BL4" s="21">
        <f>IFERROR(VLOOKUP($A4,'All Running Order working doc'!$B$4:$CO$60,BL$100,FALSE),"-")</f>
        <v>1</v>
      </c>
      <c r="BM4" s="21">
        <f>IFERROR(VLOOKUP($A4,'All Running Order working doc'!$B$4:$CO$60,BM$100,FALSE),"-")</f>
        <v>1</v>
      </c>
      <c r="BN4" s="21">
        <f>IFERROR(VLOOKUP($A4,'All Running Order working doc'!$B$4:$CO$60,BN$100,FALSE),"-")</f>
        <v>1</v>
      </c>
      <c r="BO4" s="21">
        <f>IFERROR(VLOOKUP($A4,'All Running Order working doc'!$B$4:$CO$60,BO$100,FALSE),"-")</f>
        <v>1</v>
      </c>
      <c r="BP4" s="21">
        <f>IFERROR(VLOOKUP($A4,'All Running Order working doc'!$B$4:$CO$60,BP$100,FALSE),"-")</f>
        <v>1</v>
      </c>
      <c r="BQ4" s="21">
        <f>IFERROR(VLOOKUP($A4,'All Running Order working doc'!$B$4:$CO$60,BQ$100,FALSE),"-")</f>
        <v>1</v>
      </c>
      <c r="BR4" s="21">
        <f>IFERROR(VLOOKUP($A4,'All Running Order working doc'!$B$4:$CO$60,BR$100,FALSE),"-")</f>
        <v>1</v>
      </c>
      <c r="BS4" s="21">
        <f>IFERROR(VLOOKUP($A4,'All Running Order working doc'!$B$4:$CO$60,BS$100,FALSE),"-")</f>
        <v>1</v>
      </c>
      <c r="BT4" s="21">
        <f>IFERROR(VLOOKUP($A4,'All Running Order working doc'!$B$4:$CO$60,BT$100,FALSE),"-")</f>
        <v>1</v>
      </c>
      <c r="BU4" s="21">
        <f>IFERROR(VLOOKUP($A4,'All Running Order working doc'!$B$4:$CO$60,BU$100,FALSE),"-")</f>
        <v>1</v>
      </c>
      <c r="BV4" s="21" t="str">
        <f>IFERROR(VLOOKUP($A4,'All Running Order working doc'!$B$4:$CO$60,BV$100,FALSE),"-")</f>
        <v>-</v>
      </c>
      <c r="BW4" s="21" t="str">
        <f>IFERROR(VLOOKUP($A4,'All Running Order working doc'!$B$4:$CO$60,BW$100,FALSE),"-")</f>
        <v/>
      </c>
      <c r="BX4" s="21" t="str">
        <f>IFERROR(VLOOKUP($A4,'All Running Order working doc'!$B$4:$CO$60,BX$100,FALSE),"-")</f>
        <v>-</v>
      </c>
      <c r="BY4" s="21" t="str">
        <f>IFERROR(VLOOKUP($A4,'All Running Order working doc'!$B$4:$CO$60,BY$100,FALSE),"-")</f>
        <v/>
      </c>
      <c r="BZ4" s="21" t="str">
        <f>IFERROR(VLOOKUP($A4,'All Running Order working doc'!$B$4:$CO$60,BZ$100,FALSE),"-")</f>
        <v>-</v>
      </c>
      <c r="CA4" s="21" t="str">
        <f>IFERROR(VLOOKUP($A4,'All Running Order working doc'!$B$4:$CO$60,CA$100,FALSE),"-")</f>
        <v/>
      </c>
      <c r="CB4" s="21" t="str">
        <f>IFERROR(VLOOKUP($A4,'All Running Order working doc'!$B$4:$CO$60,CB$100,FALSE),"-")</f>
        <v>-</v>
      </c>
      <c r="CC4" s="21" t="str">
        <f>IFERROR(VLOOKUP($A4,'All Running Order working doc'!$B$4:$CO$60,CC$100,FALSE),"-")</f>
        <v/>
      </c>
      <c r="CD4" s="21" t="str">
        <f>IFERROR(VLOOKUP($A4,'All Running Order working doc'!$B$4:$CO$60,CD$100,FALSE),"-")</f>
        <v>-</v>
      </c>
      <c r="CE4" s="21" t="str">
        <f>IFERROR(VLOOKUP($A4,'All Running Order working doc'!$B$4:$CO$60,CE$100,FALSE),"-")</f>
        <v/>
      </c>
      <c r="CF4" s="21" t="str">
        <f>IFERROR(VLOOKUP($A4,'All Running Order working doc'!$B$4:$CO$60,CF$100,FALSE),"-")</f>
        <v>-</v>
      </c>
      <c r="CG4" s="21" t="str">
        <f>IFERROR(VLOOKUP($A4,'All Running Order working doc'!$B$4:$CO$60,CG$100,FALSE),"-")</f>
        <v/>
      </c>
      <c r="CH4" s="21" t="str">
        <f>IFERROR(VLOOKUP($A4,'All Running Order working doc'!$B$4:$CO$60,CH$100,FALSE),"-")</f>
        <v>-</v>
      </c>
      <c r="CI4" s="21" t="str">
        <f>IFERROR(VLOOKUP($A4,'All Running Order working doc'!$B$4:$CO$60,CI$100,FALSE),"-")</f>
        <v xml:space="preserve"> </v>
      </c>
      <c r="CJ4" s="21" t="str">
        <f>IFERROR(VLOOKUP($A4,'All Running Order working doc'!$B$4:$CO$60,CJ$100,FALSE),"-")</f>
        <v>-</v>
      </c>
      <c r="CK4" s="21" t="str">
        <f>IFERROR(VLOOKUP($A4,'All Running Order working doc'!$B$4:$CO$60,CK$100,FALSE),"-")</f>
        <v xml:space="preserve"> </v>
      </c>
      <c r="CL4" s="21" t="str">
        <f>IFERROR(VLOOKUP($A4,'All Running Order working doc'!$B$4:$CO$60,CL$100,FALSE),"-")</f>
        <v>1</v>
      </c>
      <c r="CM4" s="21" t="str">
        <f>IFERROR(VLOOKUP($A4,'All Running Order working doc'!$B$4:$CO$60,CM$100,FALSE),"-")</f>
        <v xml:space="preserve"> </v>
      </c>
      <c r="CN4" s="21" t="str">
        <f>IFERROR(VLOOKUP($A4,'All Running Order working doc'!$B$4:$CO$60,CN$100,FALSE),"-")</f>
        <v xml:space="preserve"> </v>
      </c>
      <c r="CO4" s="19"/>
      <c r="CP4" s="19"/>
      <c r="CQ4" s="19">
        <v>1</v>
      </c>
    </row>
    <row r="5" spans="1:95" x14ac:dyDescent="0.2">
      <c r="A5" s="3" t="str">
        <f>CONCATENATE(Constants!$D$2,CQ5,)</f>
        <v>National2</v>
      </c>
      <c r="B5" s="12">
        <f>IFERROR(VLOOKUP($A5,'All Running Order working doc'!$B$4:$CO$60,B$100,FALSE),"-")</f>
        <v>1</v>
      </c>
      <c r="C5" s="21" t="str">
        <f>IFERROR(VLOOKUP($A5,'All Running Order working doc'!$B$4:$CO$60,C$100,FALSE),"-")</f>
        <v>Ian Wright</v>
      </c>
      <c r="D5" s="21">
        <f>IFERROR(VLOOKUP($A5,'All Running Order working doc'!$B$4:$CO$60,D$100,FALSE),"-")</f>
        <v>0</v>
      </c>
      <c r="E5" s="21" t="str">
        <f>IFERROR(VLOOKUP($A5,'All Running Order working doc'!$B$4:$CO$60,E$100,FALSE),"-")</f>
        <v>Sherpa Indy</v>
      </c>
      <c r="F5" s="21">
        <f>IFERROR(VLOOKUP($A5,'All Running Order working doc'!$B$4:$CO$60,F$100,FALSE),"-")</f>
        <v>1560</v>
      </c>
      <c r="G5" s="21" t="str">
        <f>IFERROR(VLOOKUP($A5,'All Running Order working doc'!$B$4:$CO$60,G$100,FALSE),"-")</f>
        <v>IRS</v>
      </c>
      <c r="H5" s="21">
        <f>IFERROR(VLOOKUP($A5,'All Running Order working doc'!$B$4:$CO$60,H$100,FALSE),"-")</f>
        <v>0</v>
      </c>
      <c r="I5" s="21">
        <f>IFERROR(VLOOKUP($A5,'All Running Order working doc'!$B$4:$CO$60,I$100,FALSE),"-")</f>
        <v>0</v>
      </c>
      <c r="J5" s="21">
        <f>IFERROR(VLOOKUP($A5,'All Running Order working doc'!$B$4:$CO$60,J$100,FALSE),"-")</f>
        <v>0</v>
      </c>
      <c r="K5" s="21">
        <f>IFERROR(VLOOKUP($A5,'All Running Order working doc'!$B$4:$CO$60,K$100,FALSE),"-")</f>
        <v>0</v>
      </c>
      <c r="L5" s="21">
        <f>IFERROR(VLOOKUP($A5,'All Running Order working doc'!$B$4:$CO$60,L$100,FALSE),"-")</f>
        <v>0</v>
      </c>
      <c r="M5" s="21" t="str">
        <f>IFERROR(VLOOKUP($A5,'All Running Order working doc'!$B$4:$CO$60,M$100,FALSE),"-")</f>
        <v>National</v>
      </c>
      <c r="N5" s="21" t="str">
        <f>IFERROR(VLOOKUP($A5,'All Running Order working doc'!$B$4:$CO$60,N$100,FALSE),"-")</f>
        <v>Red</v>
      </c>
      <c r="O5" s="21">
        <f>IFERROR(VLOOKUP($A5,'All Running Order working doc'!$B$4:$CO$60,O$100,FALSE),"-")</f>
        <v>3</v>
      </c>
      <c r="P5" s="21">
        <f>IFERROR(VLOOKUP($A5,'All Running Order working doc'!$B$4:$CO$60,P$100,FALSE),"-")</f>
        <v>0</v>
      </c>
      <c r="Q5" s="21">
        <f>IFERROR(VLOOKUP($A5,'All Running Order working doc'!$B$4:$CO$60,Q$100,FALSE),"-")</f>
        <v>0</v>
      </c>
      <c r="R5" s="21">
        <f>IFERROR(VLOOKUP($A5,'All Running Order working doc'!$B$4:$CO$60,R$100,FALSE),"-")</f>
        <v>0</v>
      </c>
      <c r="S5" s="21">
        <f>IFERROR(VLOOKUP($A5,'All Running Order working doc'!$B$4:$CO$60,S$100,FALSE),"-")</f>
        <v>2</v>
      </c>
      <c r="T5" s="21">
        <f>IFERROR(VLOOKUP($A5,'All Running Order working doc'!$B$4:$CO$60,T$100,FALSE),"-")</f>
        <v>3</v>
      </c>
      <c r="U5" s="21">
        <f>IFERROR(VLOOKUP($A5,'All Running Order working doc'!$B$4:$CO$60,U$100,FALSE),"-")</f>
        <v>0</v>
      </c>
      <c r="V5" s="21">
        <f>IFERROR(VLOOKUP($A5,'All Running Order working doc'!$B$4:$CO$60,V$100,FALSE),"-")</f>
        <v>2</v>
      </c>
      <c r="W5" s="21">
        <f>IFERROR(VLOOKUP($A5,'All Running Order working doc'!$B$4:$CO$60,W$100,FALSE),"-")</f>
        <v>0</v>
      </c>
      <c r="X5" s="21">
        <f>IFERROR(VLOOKUP($A5,'All Running Order working doc'!$B$4:$CO$60,X$100,FALSE),"-")</f>
        <v>0</v>
      </c>
      <c r="Y5" s="21">
        <f>IFERROR(VLOOKUP($A5,'All Running Order working doc'!$B$4:$CO$60,Y$100,FALSE),"-")</f>
        <v>10</v>
      </c>
      <c r="Z5" s="21">
        <f>IFERROR(VLOOKUP($A5,'All Running Order working doc'!$B$4:$CO$60,Z$100,FALSE),"-")</f>
        <v>0</v>
      </c>
      <c r="AA5" s="21">
        <f>IFERROR(VLOOKUP($A5,'All Running Order working doc'!$B$4:$CO$60,AA$100,FALSE),"-")</f>
        <v>1</v>
      </c>
      <c r="AB5" s="21">
        <f>IFERROR(VLOOKUP($A5,'All Running Order working doc'!$B$4:$CO$60,AB$100,FALSE),"-")</f>
        <v>0</v>
      </c>
      <c r="AC5" s="21">
        <f>IFERROR(VLOOKUP($A5,'All Running Order working doc'!$B$4:$CO$60,AC$100,FALSE),"-")</f>
        <v>5</v>
      </c>
      <c r="AD5" s="21">
        <f>IFERROR(VLOOKUP($A5,'All Running Order working doc'!$B$4:$CO$60,AD$100,FALSE),"-")</f>
        <v>2</v>
      </c>
      <c r="AE5" s="21">
        <f>IFERROR(VLOOKUP($A5,'All Running Order working doc'!$B$4:$CO$60,AE$100,FALSE),"-")</f>
        <v>0</v>
      </c>
      <c r="AF5" s="21">
        <f>IFERROR(VLOOKUP($A5,'All Running Order working doc'!$B$4:$CO$60,AF$100,FALSE),"-")</f>
        <v>0</v>
      </c>
      <c r="AG5" s="21">
        <f>IFERROR(VLOOKUP($A5,'All Running Order working doc'!$B$4:$CO$60,AG$100,FALSE),"-")</f>
        <v>3</v>
      </c>
      <c r="AH5" s="21">
        <f>IFERROR(VLOOKUP($A5,'All Running Order working doc'!$B$4:$CO$60,AH$100,FALSE),"-")</f>
        <v>0</v>
      </c>
      <c r="AI5" s="21">
        <f>IFERROR(VLOOKUP($A5,'All Running Order working doc'!$B$4:$CO$60,AI$100,FALSE),"-")</f>
        <v>0</v>
      </c>
      <c r="AJ5" s="21">
        <f>IFERROR(VLOOKUP($A5,'All Running Order working doc'!$B$4:$CO$60,AJ$100,FALSE),"-")</f>
        <v>11</v>
      </c>
      <c r="AK5" s="21">
        <f>IFERROR(VLOOKUP($A5,'All Running Order working doc'!$B$4:$CO$60,AK$100,FALSE),"-")</f>
        <v>21</v>
      </c>
      <c r="AL5" s="21">
        <f>IFERROR(VLOOKUP($A5,'All Running Order working doc'!$B$4:$CO$60,AL$100,FALSE),"-")</f>
        <v>0</v>
      </c>
      <c r="AM5" s="21">
        <f>IFERROR(VLOOKUP($A5,'All Running Order working doc'!$B$4:$CO$60,AM$100,FALSE),"-")</f>
        <v>1</v>
      </c>
      <c r="AN5" s="21">
        <f>IFERROR(VLOOKUP($A5,'All Running Order working doc'!$B$4:$CO$60,AN$100,FALSE),"-")</f>
        <v>2</v>
      </c>
      <c r="AO5" s="21">
        <f>IFERROR(VLOOKUP($A5,'All Running Order working doc'!$B$4:$CO$60,AO$100,FALSE),"-")</f>
        <v>0</v>
      </c>
      <c r="AP5" s="21">
        <f>IFERROR(VLOOKUP($A5,'All Running Order working doc'!$B$4:$CO$60,AP$100,FALSE),"-")</f>
        <v>1</v>
      </c>
      <c r="AQ5" s="21">
        <f>IFERROR(VLOOKUP($A5,'All Running Order working doc'!$B$4:$CO$60,AQ$100,FALSE),"-")</f>
        <v>0</v>
      </c>
      <c r="AR5" s="21">
        <f>IFERROR(VLOOKUP($A5,'All Running Order working doc'!$B$4:$CO$60,AR$100,FALSE),"-")</f>
        <v>0</v>
      </c>
      <c r="AS5" s="21">
        <f>IFERROR(VLOOKUP($A5,'All Running Order working doc'!$B$4:$CO$60,AS$100,FALSE),"-")</f>
        <v>3</v>
      </c>
      <c r="AT5" s="21">
        <f>IFERROR(VLOOKUP($A5,'All Running Order working doc'!$B$4:$CO$60,AT$100,FALSE),"-")</f>
        <v>0</v>
      </c>
      <c r="AU5" s="21">
        <f>IFERROR(VLOOKUP($A5,'All Running Order working doc'!$B$4:$CO$60,AU$100,FALSE),"-")</f>
        <v>0</v>
      </c>
      <c r="AV5" s="21">
        <f>IFERROR(VLOOKUP($A5,'All Running Order working doc'!$B$4:$CO$60,AV$100,FALSE),"-")</f>
        <v>7</v>
      </c>
      <c r="AW5" s="21">
        <f>IFERROR(VLOOKUP($A5,'All Running Order working doc'!$B$4:$CO$60,AW$100,FALSE),"-")</f>
        <v>28</v>
      </c>
      <c r="AX5" s="21">
        <f>IFERROR(VLOOKUP($A5,'All Running Order working doc'!$B$4:$CO$60,AX$100,FALSE),"-")</f>
        <v>0</v>
      </c>
      <c r="AY5" s="21">
        <f>IFERROR(VLOOKUP($A5,'All Running Order working doc'!$B$4:$CO$60,AY$100,FALSE),"-")</f>
        <v>0</v>
      </c>
      <c r="AZ5" s="21">
        <f>IFERROR(VLOOKUP($A5,'All Running Order working doc'!$B$4:$CO$60,AZ$100,FALSE),"-")</f>
        <v>0</v>
      </c>
      <c r="BA5" s="21">
        <f>IFERROR(VLOOKUP($A5,'All Running Order working doc'!$B$4:$CO$60,BA$100,FALSE),"-")</f>
        <v>0</v>
      </c>
      <c r="BB5" s="21">
        <f>IFERROR(VLOOKUP($A5,'All Running Order working doc'!$B$4:$CO$60,BB$100,FALSE),"-")</f>
        <v>0</v>
      </c>
      <c r="BC5" s="21">
        <f>IFERROR(VLOOKUP($A5,'All Running Order working doc'!$B$4:$CO$60,BC$100,FALSE),"-")</f>
        <v>0</v>
      </c>
      <c r="BD5" s="21">
        <f>IFERROR(VLOOKUP($A5,'All Running Order working doc'!$B$4:$CO$60,BD$100,FALSE),"-")</f>
        <v>0</v>
      </c>
      <c r="BE5" s="21">
        <f>IFERROR(VLOOKUP($A5,'All Running Order working doc'!$B$4:$CO$60,BE$100,FALSE),"-")</f>
        <v>0</v>
      </c>
      <c r="BF5" s="21">
        <f>IFERROR(VLOOKUP($A5,'All Running Order working doc'!$B$4:$CO$60,BF$100,FALSE),"-")</f>
        <v>0</v>
      </c>
      <c r="BG5" s="21">
        <f>IFERROR(VLOOKUP($A5,'All Running Order working doc'!$B$4:$CO$60,BG$100,FALSE),"-")</f>
        <v>0</v>
      </c>
      <c r="BH5" s="21">
        <f>IFERROR(VLOOKUP($A5,'All Running Order working doc'!$B$4:$CO$60,BH$100,FALSE),"-")</f>
        <v>0</v>
      </c>
      <c r="BI5" s="21">
        <f>IFERROR(VLOOKUP($A5,'All Running Order working doc'!$B$4:$CO$60,BI$100,FALSE),"-")</f>
        <v>28</v>
      </c>
      <c r="BJ5" s="21">
        <f>IFERROR(VLOOKUP($A5,'All Running Order working doc'!$B$4:$CO$60,BJ$100,FALSE),"-")</f>
        <v>2</v>
      </c>
      <c r="BK5" s="21">
        <f>IFERROR(VLOOKUP($A5,'All Running Order working doc'!$B$4:$CO$60,BK$100,FALSE),"-")</f>
        <v>2</v>
      </c>
      <c r="BL5" s="21">
        <f>IFERROR(VLOOKUP($A5,'All Running Order working doc'!$B$4:$CO$60,BL$100,FALSE),"-")</f>
        <v>2</v>
      </c>
      <c r="BM5" s="21">
        <f>IFERROR(VLOOKUP($A5,'All Running Order working doc'!$B$4:$CO$60,BM$100,FALSE),"-")</f>
        <v>2</v>
      </c>
      <c r="BN5" s="21">
        <f>IFERROR(VLOOKUP($A5,'All Running Order working doc'!$B$4:$CO$60,BN$100,FALSE),"-")</f>
        <v>2</v>
      </c>
      <c r="BO5" s="21">
        <f>IFERROR(VLOOKUP($A5,'All Running Order working doc'!$B$4:$CO$60,BO$100,FALSE),"-")</f>
        <v>2</v>
      </c>
      <c r="BP5" s="21">
        <f>IFERROR(VLOOKUP($A5,'All Running Order working doc'!$B$4:$CO$60,BP$100,FALSE),"-")</f>
        <v>2</v>
      </c>
      <c r="BQ5" s="21">
        <f>IFERROR(VLOOKUP($A5,'All Running Order working doc'!$B$4:$CO$60,BQ$100,FALSE),"-")</f>
        <v>2</v>
      </c>
      <c r="BR5" s="21">
        <f>IFERROR(VLOOKUP($A5,'All Running Order working doc'!$B$4:$CO$60,BR$100,FALSE),"-")</f>
        <v>2</v>
      </c>
      <c r="BS5" s="21">
        <f>IFERROR(VLOOKUP($A5,'All Running Order working doc'!$B$4:$CO$60,BS$100,FALSE),"-")</f>
        <v>2</v>
      </c>
      <c r="BT5" s="21">
        <f>IFERROR(VLOOKUP($A5,'All Running Order working doc'!$B$4:$CO$60,BT$100,FALSE),"-")</f>
        <v>2</v>
      </c>
      <c r="BU5" s="21">
        <f>IFERROR(VLOOKUP($A5,'All Running Order working doc'!$B$4:$CO$60,BU$100,FALSE),"-")</f>
        <v>2</v>
      </c>
      <c r="BV5" s="21" t="str">
        <f>IFERROR(VLOOKUP($A5,'All Running Order working doc'!$B$4:$CO$60,BV$100,FALSE),"-")</f>
        <v>-</v>
      </c>
      <c r="BW5" s="21" t="str">
        <f>IFERROR(VLOOKUP($A5,'All Running Order working doc'!$B$4:$CO$60,BW$100,FALSE),"-")</f>
        <v/>
      </c>
      <c r="BX5" s="21" t="str">
        <f>IFERROR(VLOOKUP($A5,'All Running Order working doc'!$B$4:$CO$60,BX$100,FALSE),"-")</f>
        <v>-</v>
      </c>
      <c r="BY5" s="21" t="str">
        <f>IFERROR(VLOOKUP($A5,'All Running Order working doc'!$B$4:$CO$60,BY$100,FALSE),"-")</f>
        <v/>
      </c>
      <c r="BZ5" s="21" t="str">
        <f>IFERROR(VLOOKUP($A5,'All Running Order working doc'!$B$4:$CO$60,BZ$100,FALSE),"-")</f>
        <v>-</v>
      </c>
      <c r="CA5" s="21" t="str">
        <f>IFERROR(VLOOKUP($A5,'All Running Order working doc'!$B$4:$CO$60,CA$100,FALSE),"-")</f>
        <v/>
      </c>
      <c r="CB5" s="21" t="str">
        <f>IFERROR(VLOOKUP($A5,'All Running Order working doc'!$B$4:$CO$60,CB$100,FALSE),"-")</f>
        <v>-</v>
      </c>
      <c r="CC5" s="21" t="str">
        <f>IFERROR(VLOOKUP($A5,'All Running Order working doc'!$B$4:$CO$60,CC$100,FALSE),"-")</f>
        <v/>
      </c>
      <c r="CD5" s="21" t="str">
        <f>IFERROR(VLOOKUP($A5,'All Running Order working doc'!$B$4:$CO$60,CD$100,FALSE),"-")</f>
        <v>-</v>
      </c>
      <c r="CE5" s="21" t="str">
        <f>IFERROR(VLOOKUP($A5,'All Running Order working doc'!$B$4:$CO$60,CE$100,FALSE),"-")</f>
        <v/>
      </c>
      <c r="CF5" s="21" t="str">
        <f>IFERROR(VLOOKUP($A5,'All Running Order working doc'!$B$4:$CO$60,CF$100,FALSE),"-")</f>
        <v>-</v>
      </c>
      <c r="CG5" s="21" t="str">
        <f>IFERROR(VLOOKUP($A5,'All Running Order working doc'!$B$4:$CO$60,CG$100,FALSE),"-")</f>
        <v/>
      </c>
      <c r="CH5" s="21" t="str">
        <f>IFERROR(VLOOKUP($A5,'All Running Order working doc'!$B$4:$CO$60,CH$100,FALSE),"-")</f>
        <v>-</v>
      </c>
      <c r="CI5" s="21" t="str">
        <f>IFERROR(VLOOKUP($A5,'All Running Order working doc'!$B$4:$CO$60,CI$100,FALSE),"-")</f>
        <v xml:space="preserve"> </v>
      </c>
      <c r="CJ5" s="21" t="str">
        <f>IFERROR(VLOOKUP($A5,'All Running Order working doc'!$B$4:$CO$60,CJ$100,FALSE),"-")</f>
        <v>-</v>
      </c>
      <c r="CK5" s="21" t="str">
        <f>IFERROR(VLOOKUP($A5,'All Running Order working doc'!$B$4:$CO$60,CK$100,FALSE),"-")</f>
        <v xml:space="preserve"> </v>
      </c>
      <c r="CL5" s="21" t="str">
        <f>IFERROR(VLOOKUP($A5,'All Running Order working doc'!$B$4:$CO$60,CL$100,FALSE),"-")</f>
        <v>2</v>
      </c>
      <c r="CM5" s="21" t="str">
        <f>IFERROR(VLOOKUP($A5,'All Running Order working doc'!$B$4:$CO$60,CM$100,FALSE),"-")</f>
        <v xml:space="preserve"> </v>
      </c>
      <c r="CN5" s="21" t="str">
        <f>IFERROR(VLOOKUP($A5,'All Running Order working doc'!$B$4:$CO$60,CN$100,FALSE),"-")</f>
        <v xml:space="preserve"> </v>
      </c>
      <c r="CQ5" s="3">
        <v>2</v>
      </c>
    </row>
    <row r="6" spans="1:95" x14ac:dyDescent="0.2">
      <c r="A6" s="3" t="str">
        <f>CONCATENATE(Constants!$D$2,CQ6,)</f>
        <v>National3</v>
      </c>
      <c r="B6" s="12">
        <f>IFERROR(VLOOKUP($A6,'All Running Order working doc'!$B$4:$CO$60,B$100,FALSE),"-")</f>
        <v>20</v>
      </c>
      <c r="C6" s="21" t="str">
        <f>IFERROR(VLOOKUP($A6,'All Running Order working doc'!$B$4:$CO$60,C$100,FALSE),"-")</f>
        <v>Richard Sharp</v>
      </c>
      <c r="D6" s="21">
        <f>IFERROR(VLOOKUP($A6,'All Running Order working doc'!$B$4:$CO$60,D$100,FALSE),"-")</f>
        <v>0</v>
      </c>
      <c r="E6" s="21" t="str">
        <f>IFERROR(VLOOKUP($A6,'All Running Order working doc'!$B$4:$CO$60,E$100,FALSE),"-")</f>
        <v>Cartwright</v>
      </c>
      <c r="F6" s="21">
        <f>IFERROR(VLOOKUP($A6,'All Running Order working doc'!$B$4:$CO$60,F$100,FALSE),"-")</f>
        <v>1600</v>
      </c>
      <c r="G6" s="21" t="str">
        <f>IFERROR(VLOOKUP($A6,'All Running Order working doc'!$B$4:$CO$60,G$100,FALSE),"-")</f>
        <v>IRS</v>
      </c>
      <c r="H6" s="21">
        <f>IFERROR(VLOOKUP($A6,'All Running Order working doc'!$B$4:$CO$60,H$100,FALSE),"-")</f>
        <v>0</v>
      </c>
      <c r="I6" s="21">
        <f>IFERROR(VLOOKUP($A6,'All Running Order working doc'!$B$4:$CO$60,I$100,FALSE),"-")</f>
        <v>0</v>
      </c>
      <c r="J6" s="21">
        <f>IFERROR(VLOOKUP($A6,'All Running Order working doc'!$B$4:$CO$60,J$100,FALSE),"-")</f>
        <v>0</v>
      </c>
      <c r="K6" s="21">
        <f>IFERROR(VLOOKUP($A6,'All Running Order working doc'!$B$4:$CO$60,K$100,FALSE),"-")</f>
        <v>0</v>
      </c>
      <c r="L6" s="21">
        <f>IFERROR(VLOOKUP($A6,'All Running Order working doc'!$B$4:$CO$60,L$100,FALSE),"-")</f>
        <v>0</v>
      </c>
      <c r="M6" s="21" t="str">
        <f>IFERROR(VLOOKUP($A6,'All Running Order working doc'!$B$4:$CO$60,M$100,FALSE),"-")</f>
        <v>National</v>
      </c>
      <c r="N6" s="21" t="str">
        <f>IFERROR(VLOOKUP($A6,'All Running Order working doc'!$B$4:$CO$60,N$100,FALSE),"-")</f>
        <v>Red</v>
      </c>
      <c r="O6" s="21">
        <f>IFERROR(VLOOKUP($A6,'All Running Order working doc'!$B$4:$CO$60,O$100,FALSE),"-")</f>
        <v>4</v>
      </c>
      <c r="P6" s="21">
        <f>IFERROR(VLOOKUP($A6,'All Running Order working doc'!$B$4:$CO$60,P$100,FALSE),"-")</f>
        <v>3</v>
      </c>
      <c r="Q6" s="21">
        <f>IFERROR(VLOOKUP($A6,'All Running Order working doc'!$B$4:$CO$60,Q$100,FALSE),"-")</f>
        <v>6</v>
      </c>
      <c r="R6" s="21">
        <f>IFERROR(VLOOKUP($A6,'All Running Order working doc'!$B$4:$CO$60,R$100,FALSE),"-")</f>
        <v>0</v>
      </c>
      <c r="S6" s="21">
        <f>IFERROR(VLOOKUP($A6,'All Running Order working doc'!$B$4:$CO$60,S$100,FALSE),"-")</f>
        <v>0</v>
      </c>
      <c r="T6" s="21">
        <f>IFERROR(VLOOKUP($A6,'All Running Order working doc'!$B$4:$CO$60,T$100,FALSE),"-")</f>
        <v>2</v>
      </c>
      <c r="U6" s="21">
        <f>IFERROR(VLOOKUP($A6,'All Running Order working doc'!$B$4:$CO$60,U$100,FALSE),"-")</f>
        <v>0</v>
      </c>
      <c r="V6" s="21">
        <f>IFERROR(VLOOKUP($A6,'All Running Order working doc'!$B$4:$CO$60,V$100,FALSE),"-")</f>
        <v>2</v>
      </c>
      <c r="W6" s="21">
        <f>IFERROR(VLOOKUP($A6,'All Running Order working doc'!$B$4:$CO$60,W$100,FALSE),"-")</f>
        <v>0</v>
      </c>
      <c r="X6" s="21">
        <f>IFERROR(VLOOKUP($A6,'All Running Order working doc'!$B$4:$CO$60,X$100,FALSE),"-")</f>
        <v>0</v>
      </c>
      <c r="Y6" s="21">
        <f>IFERROR(VLOOKUP($A6,'All Running Order working doc'!$B$4:$CO$60,Y$100,FALSE),"-")</f>
        <v>17</v>
      </c>
      <c r="Z6" s="21">
        <f>IFERROR(VLOOKUP($A6,'All Running Order working doc'!$B$4:$CO$60,Z$100,FALSE),"-")</f>
        <v>0</v>
      </c>
      <c r="AA6" s="21">
        <f>IFERROR(VLOOKUP($A6,'All Running Order working doc'!$B$4:$CO$60,AA$100,FALSE),"-")</f>
        <v>1</v>
      </c>
      <c r="AB6" s="21">
        <f>IFERROR(VLOOKUP($A6,'All Running Order working doc'!$B$4:$CO$60,AB$100,FALSE),"-")</f>
        <v>0</v>
      </c>
      <c r="AC6" s="21">
        <f>IFERROR(VLOOKUP($A6,'All Running Order working doc'!$B$4:$CO$60,AC$100,FALSE),"-")</f>
        <v>4</v>
      </c>
      <c r="AD6" s="21">
        <f>IFERROR(VLOOKUP($A6,'All Running Order working doc'!$B$4:$CO$60,AD$100,FALSE),"-")</f>
        <v>2</v>
      </c>
      <c r="AE6" s="21">
        <f>IFERROR(VLOOKUP($A6,'All Running Order working doc'!$B$4:$CO$60,AE$100,FALSE),"-")</f>
        <v>0</v>
      </c>
      <c r="AF6" s="21">
        <f>IFERROR(VLOOKUP($A6,'All Running Order working doc'!$B$4:$CO$60,AF$100,FALSE),"-")</f>
        <v>0</v>
      </c>
      <c r="AG6" s="21">
        <f>IFERROR(VLOOKUP($A6,'All Running Order working doc'!$B$4:$CO$60,AG$100,FALSE),"-")</f>
        <v>0</v>
      </c>
      <c r="AH6" s="21">
        <f>IFERROR(VLOOKUP($A6,'All Running Order working doc'!$B$4:$CO$60,AH$100,FALSE),"-")</f>
        <v>0</v>
      </c>
      <c r="AI6" s="21">
        <f>IFERROR(VLOOKUP($A6,'All Running Order working doc'!$B$4:$CO$60,AI$100,FALSE),"-")</f>
        <v>0</v>
      </c>
      <c r="AJ6" s="21">
        <f>IFERROR(VLOOKUP($A6,'All Running Order working doc'!$B$4:$CO$60,AJ$100,FALSE),"-")</f>
        <v>7</v>
      </c>
      <c r="AK6" s="21">
        <f>IFERROR(VLOOKUP($A6,'All Running Order working doc'!$B$4:$CO$60,AK$100,FALSE),"-")</f>
        <v>24</v>
      </c>
      <c r="AL6" s="21">
        <f>IFERROR(VLOOKUP($A6,'All Running Order working doc'!$B$4:$CO$60,AL$100,FALSE),"-")</f>
        <v>5</v>
      </c>
      <c r="AM6" s="21">
        <f>IFERROR(VLOOKUP($A6,'All Running Order working doc'!$B$4:$CO$60,AM$100,FALSE),"-")</f>
        <v>1</v>
      </c>
      <c r="AN6" s="21">
        <f>IFERROR(VLOOKUP($A6,'All Running Order working doc'!$B$4:$CO$60,AN$100,FALSE),"-")</f>
        <v>2</v>
      </c>
      <c r="AO6" s="21">
        <f>IFERROR(VLOOKUP($A6,'All Running Order working doc'!$B$4:$CO$60,AO$100,FALSE),"-")</f>
        <v>0</v>
      </c>
      <c r="AP6" s="21">
        <f>IFERROR(VLOOKUP($A6,'All Running Order working doc'!$B$4:$CO$60,AP$100,FALSE),"-")</f>
        <v>0</v>
      </c>
      <c r="AQ6" s="21">
        <f>IFERROR(VLOOKUP($A6,'All Running Order working doc'!$B$4:$CO$60,AQ$100,FALSE),"-")</f>
        <v>0</v>
      </c>
      <c r="AR6" s="21">
        <f>IFERROR(VLOOKUP($A6,'All Running Order working doc'!$B$4:$CO$60,AR$100,FALSE),"-")</f>
        <v>0</v>
      </c>
      <c r="AS6" s="21">
        <f>IFERROR(VLOOKUP($A6,'All Running Order working doc'!$B$4:$CO$60,AS$100,FALSE),"-")</f>
        <v>3</v>
      </c>
      <c r="AT6" s="21">
        <f>IFERROR(VLOOKUP($A6,'All Running Order working doc'!$B$4:$CO$60,AT$100,FALSE),"-")</f>
        <v>0</v>
      </c>
      <c r="AU6" s="21">
        <f>IFERROR(VLOOKUP($A6,'All Running Order working doc'!$B$4:$CO$60,AU$100,FALSE),"-")</f>
        <v>0</v>
      </c>
      <c r="AV6" s="21">
        <f>IFERROR(VLOOKUP($A6,'All Running Order working doc'!$B$4:$CO$60,AV$100,FALSE),"-")</f>
        <v>11</v>
      </c>
      <c r="AW6" s="21">
        <f>IFERROR(VLOOKUP($A6,'All Running Order working doc'!$B$4:$CO$60,AW$100,FALSE),"-")</f>
        <v>35</v>
      </c>
      <c r="AX6" s="21">
        <f>IFERROR(VLOOKUP($A6,'All Running Order working doc'!$B$4:$CO$60,AX$100,FALSE),"-")</f>
        <v>0</v>
      </c>
      <c r="AY6" s="21">
        <f>IFERROR(VLOOKUP($A6,'All Running Order working doc'!$B$4:$CO$60,AY$100,FALSE),"-")</f>
        <v>0</v>
      </c>
      <c r="AZ6" s="21">
        <f>IFERROR(VLOOKUP($A6,'All Running Order working doc'!$B$4:$CO$60,AZ$100,FALSE),"-")</f>
        <v>0</v>
      </c>
      <c r="BA6" s="21">
        <f>IFERROR(VLOOKUP($A6,'All Running Order working doc'!$B$4:$CO$60,BA$100,FALSE),"-")</f>
        <v>0</v>
      </c>
      <c r="BB6" s="21">
        <f>IFERROR(VLOOKUP($A6,'All Running Order working doc'!$B$4:$CO$60,BB$100,FALSE),"-")</f>
        <v>0</v>
      </c>
      <c r="BC6" s="21">
        <f>IFERROR(VLOOKUP($A6,'All Running Order working doc'!$B$4:$CO$60,BC$100,FALSE),"-")</f>
        <v>0</v>
      </c>
      <c r="BD6" s="21">
        <f>IFERROR(VLOOKUP($A6,'All Running Order working doc'!$B$4:$CO$60,BD$100,FALSE),"-")</f>
        <v>0</v>
      </c>
      <c r="BE6" s="21">
        <f>IFERROR(VLOOKUP($A6,'All Running Order working doc'!$B$4:$CO$60,BE$100,FALSE),"-")</f>
        <v>0</v>
      </c>
      <c r="BF6" s="21">
        <f>IFERROR(VLOOKUP($A6,'All Running Order working doc'!$B$4:$CO$60,BF$100,FALSE),"-")</f>
        <v>0</v>
      </c>
      <c r="BG6" s="21">
        <f>IFERROR(VLOOKUP($A6,'All Running Order working doc'!$B$4:$CO$60,BG$100,FALSE),"-")</f>
        <v>0</v>
      </c>
      <c r="BH6" s="21">
        <f>IFERROR(VLOOKUP($A6,'All Running Order working doc'!$B$4:$CO$60,BH$100,FALSE),"-")</f>
        <v>0</v>
      </c>
      <c r="BI6" s="21">
        <f>IFERROR(VLOOKUP($A6,'All Running Order working doc'!$B$4:$CO$60,BI$100,FALSE),"-")</f>
        <v>35</v>
      </c>
      <c r="BJ6" s="21">
        <f>IFERROR(VLOOKUP($A6,'All Running Order working doc'!$B$4:$CO$60,BJ$100,FALSE),"-")</f>
        <v>4</v>
      </c>
      <c r="BK6" s="21">
        <f>IFERROR(VLOOKUP($A6,'All Running Order working doc'!$B$4:$CO$60,BK$100,FALSE),"-")</f>
        <v>3</v>
      </c>
      <c r="BL6" s="21">
        <f>IFERROR(VLOOKUP($A6,'All Running Order working doc'!$B$4:$CO$60,BL$100,FALSE),"-")</f>
        <v>3</v>
      </c>
      <c r="BM6" s="21">
        <f>IFERROR(VLOOKUP($A6,'All Running Order working doc'!$B$4:$CO$60,BM$100,FALSE),"-")</f>
        <v>3</v>
      </c>
      <c r="BN6" s="21">
        <f>IFERROR(VLOOKUP($A6,'All Running Order working doc'!$B$4:$CO$60,BN$100,FALSE),"-")</f>
        <v>4</v>
      </c>
      <c r="BO6" s="21">
        <f>IFERROR(VLOOKUP($A6,'All Running Order working doc'!$B$4:$CO$60,BO$100,FALSE),"-")</f>
        <v>3</v>
      </c>
      <c r="BP6" s="21">
        <f>IFERROR(VLOOKUP($A6,'All Running Order working doc'!$B$4:$CO$60,BP$100,FALSE),"-")</f>
        <v>3</v>
      </c>
      <c r="BQ6" s="21">
        <f>IFERROR(VLOOKUP($A6,'All Running Order working doc'!$B$4:$CO$60,BQ$100,FALSE),"-")</f>
        <v>3</v>
      </c>
      <c r="BR6" s="21">
        <f>IFERROR(VLOOKUP($A6,'All Running Order working doc'!$B$4:$CO$60,BR$100,FALSE),"-")</f>
        <v>3</v>
      </c>
      <c r="BS6" s="21">
        <f>IFERROR(VLOOKUP($A6,'All Running Order working doc'!$B$4:$CO$60,BS$100,FALSE),"-")</f>
        <v>3</v>
      </c>
      <c r="BT6" s="21">
        <f>IFERROR(VLOOKUP($A6,'All Running Order working doc'!$B$4:$CO$60,BT$100,FALSE),"-")</f>
        <v>3</v>
      </c>
      <c r="BU6" s="21">
        <f>IFERROR(VLOOKUP($A6,'All Running Order working doc'!$B$4:$CO$60,BU$100,FALSE),"-")</f>
        <v>3</v>
      </c>
      <c r="BV6" s="21" t="str">
        <f>IFERROR(VLOOKUP($A6,'All Running Order working doc'!$B$4:$CO$60,BV$100,FALSE),"-")</f>
        <v>-</v>
      </c>
      <c r="BW6" s="21" t="str">
        <f>IFERROR(VLOOKUP($A6,'All Running Order working doc'!$B$4:$CO$60,BW$100,FALSE),"-")</f>
        <v/>
      </c>
      <c r="BX6" s="21" t="str">
        <f>IFERROR(VLOOKUP($A6,'All Running Order working doc'!$B$4:$CO$60,BX$100,FALSE),"-")</f>
        <v>-</v>
      </c>
      <c r="BY6" s="21" t="str">
        <f>IFERROR(VLOOKUP($A6,'All Running Order working doc'!$B$4:$CO$60,BY$100,FALSE),"-")</f>
        <v/>
      </c>
      <c r="BZ6" s="21" t="str">
        <f>IFERROR(VLOOKUP($A6,'All Running Order working doc'!$B$4:$CO$60,BZ$100,FALSE),"-")</f>
        <v>-</v>
      </c>
      <c r="CA6" s="21" t="str">
        <f>IFERROR(VLOOKUP($A6,'All Running Order working doc'!$B$4:$CO$60,CA$100,FALSE),"-")</f>
        <v/>
      </c>
      <c r="CB6" s="21" t="str">
        <f>IFERROR(VLOOKUP($A6,'All Running Order working doc'!$B$4:$CO$60,CB$100,FALSE),"-")</f>
        <v>-</v>
      </c>
      <c r="CC6" s="21" t="str">
        <f>IFERROR(VLOOKUP($A6,'All Running Order working doc'!$B$4:$CO$60,CC$100,FALSE),"-")</f>
        <v/>
      </c>
      <c r="CD6" s="21" t="str">
        <f>IFERROR(VLOOKUP($A6,'All Running Order working doc'!$B$4:$CO$60,CD$100,FALSE),"-")</f>
        <v>-</v>
      </c>
      <c r="CE6" s="21" t="str">
        <f>IFERROR(VLOOKUP($A6,'All Running Order working doc'!$B$4:$CO$60,CE$100,FALSE),"-")</f>
        <v/>
      </c>
      <c r="CF6" s="21" t="str">
        <f>IFERROR(VLOOKUP($A6,'All Running Order working doc'!$B$4:$CO$60,CF$100,FALSE),"-")</f>
        <v>-</v>
      </c>
      <c r="CG6" s="21" t="str">
        <f>IFERROR(VLOOKUP($A6,'All Running Order working doc'!$B$4:$CO$60,CG$100,FALSE),"-")</f>
        <v/>
      </c>
      <c r="CH6" s="21" t="str">
        <f>IFERROR(VLOOKUP($A6,'All Running Order working doc'!$B$4:$CO$60,CH$100,FALSE),"-")</f>
        <v>-</v>
      </c>
      <c r="CI6" s="21" t="str">
        <f>IFERROR(VLOOKUP($A6,'All Running Order working doc'!$B$4:$CO$60,CI$100,FALSE),"-")</f>
        <v xml:space="preserve"> </v>
      </c>
      <c r="CJ6" s="21" t="str">
        <f>IFERROR(VLOOKUP($A6,'All Running Order working doc'!$B$4:$CO$60,CJ$100,FALSE),"-")</f>
        <v>-</v>
      </c>
      <c r="CK6" s="21" t="str">
        <f>IFERROR(VLOOKUP($A6,'All Running Order working doc'!$B$4:$CO$60,CK$100,FALSE),"-")</f>
        <v xml:space="preserve"> </v>
      </c>
      <c r="CL6" s="21" t="str">
        <f>IFERROR(VLOOKUP($A6,'All Running Order working doc'!$B$4:$CO$60,CL$100,FALSE),"-")</f>
        <v>3</v>
      </c>
      <c r="CM6" s="21" t="str">
        <f>IFERROR(VLOOKUP($A6,'All Running Order working doc'!$B$4:$CO$60,CM$100,FALSE),"-")</f>
        <v xml:space="preserve"> </v>
      </c>
      <c r="CN6" s="21" t="str">
        <f>IFERROR(VLOOKUP($A6,'All Running Order working doc'!$B$4:$CO$60,CN$100,FALSE),"-")</f>
        <v xml:space="preserve"> </v>
      </c>
      <c r="CQ6" s="3">
        <v>3</v>
      </c>
    </row>
    <row r="7" spans="1:95" x14ac:dyDescent="0.2">
      <c r="A7" s="3" t="str">
        <f>CONCATENATE(Constants!$D$2,CQ7,)</f>
        <v>National4</v>
      </c>
      <c r="B7" s="12">
        <f>IFERROR(VLOOKUP($A7,'All Running Order working doc'!$B$4:$CO$60,B$100,FALSE),"-")</f>
        <v>30</v>
      </c>
      <c r="C7" s="21" t="str">
        <f>IFERROR(VLOOKUP($A7,'All Running Order working doc'!$B$4:$CO$60,C$100,FALSE),"-")</f>
        <v>Andy Wilks</v>
      </c>
      <c r="D7" s="21">
        <f>IFERROR(VLOOKUP($A7,'All Running Order working doc'!$B$4:$CO$60,D$100,FALSE),"-")</f>
        <v>0</v>
      </c>
      <c r="E7" s="21" t="str">
        <f>IFERROR(VLOOKUP($A7,'All Running Order working doc'!$B$4:$CO$60,E$100,FALSE),"-")</f>
        <v>Crossle</v>
      </c>
      <c r="F7" s="21">
        <f>IFERROR(VLOOKUP($A7,'All Running Order working doc'!$B$4:$CO$60,F$100,FALSE),"-")</f>
        <v>1650</v>
      </c>
      <c r="G7" s="21" t="str">
        <f>IFERROR(VLOOKUP($A7,'All Running Order working doc'!$B$4:$CO$60,G$100,FALSE),"-")</f>
        <v>IRS</v>
      </c>
      <c r="H7" s="21">
        <f>IFERROR(VLOOKUP($A7,'All Running Order working doc'!$B$4:$CO$60,H$100,FALSE),"-")</f>
        <v>0</v>
      </c>
      <c r="I7" s="21">
        <f>IFERROR(VLOOKUP($A7,'All Running Order working doc'!$B$4:$CO$60,I$100,FALSE),"-")</f>
        <v>0</v>
      </c>
      <c r="J7" s="21">
        <f>IFERROR(VLOOKUP($A7,'All Running Order working doc'!$B$4:$CO$60,J$100,FALSE),"-")</f>
        <v>0</v>
      </c>
      <c r="K7" s="21">
        <f>IFERROR(VLOOKUP($A7,'All Running Order working doc'!$B$4:$CO$60,K$100,FALSE),"-")</f>
        <v>0</v>
      </c>
      <c r="L7" s="21">
        <f>IFERROR(VLOOKUP($A7,'All Running Order working doc'!$B$4:$CO$60,L$100,FALSE),"-")</f>
        <v>0</v>
      </c>
      <c r="M7" s="21" t="str">
        <f>IFERROR(VLOOKUP($A7,'All Running Order working doc'!$B$4:$CO$60,M$100,FALSE),"-")</f>
        <v>National</v>
      </c>
      <c r="N7" s="21" t="str">
        <f>IFERROR(VLOOKUP($A7,'All Running Order working doc'!$B$4:$CO$60,N$100,FALSE),"-")</f>
        <v>Blue</v>
      </c>
      <c r="O7" s="21">
        <f>IFERROR(VLOOKUP($A7,'All Running Order working doc'!$B$4:$CO$60,O$100,FALSE),"-")</f>
        <v>3</v>
      </c>
      <c r="P7" s="21">
        <f>IFERROR(VLOOKUP($A7,'All Running Order working doc'!$B$4:$CO$60,P$100,FALSE),"-")</f>
        <v>1</v>
      </c>
      <c r="Q7" s="21">
        <f>IFERROR(VLOOKUP($A7,'All Running Order working doc'!$B$4:$CO$60,Q$100,FALSE),"-")</f>
        <v>5</v>
      </c>
      <c r="R7" s="21">
        <f>IFERROR(VLOOKUP($A7,'All Running Order working doc'!$B$4:$CO$60,R$100,FALSE),"-")</f>
        <v>0</v>
      </c>
      <c r="S7" s="21">
        <f>IFERROR(VLOOKUP($A7,'All Running Order working doc'!$B$4:$CO$60,S$100,FALSE),"-")</f>
        <v>2</v>
      </c>
      <c r="T7" s="21">
        <f>IFERROR(VLOOKUP($A7,'All Running Order working doc'!$B$4:$CO$60,T$100,FALSE),"-")</f>
        <v>3</v>
      </c>
      <c r="U7" s="21">
        <f>IFERROR(VLOOKUP($A7,'All Running Order working doc'!$B$4:$CO$60,U$100,FALSE),"-")</f>
        <v>0</v>
      </c>
      <c r="V7" s="21">
        <f>IFERROR(VLOOKUP($A7,'All Running Order working doc'!$B$4:$CO$60,V$100,FALSE),"-")</f>
        <v>4</v>
      </c>
      <c r="W7" s="21">
        <f>IFERROR(VLOOKUP($A7,'All Running Order working doc'!$B$4:$CO$60,W$100,FALSE),"-")</f>
        <v>0</v>
      </c>
      <c r="X7" s="21">
        <f>IFERROR(VLOOKUP($A7,'All Running Order working doc'!$B$4:$CO$60,X$100,FALSE),"-")</f>
        <v>0</v>
      </c>
      <c r="Y7" s="21">
        <f>IFERROR(VLOOKUP($A7,'All Running Order working doc'!$B$4:$CO$60,Y$100,FALSE),"-")</f>
        <v>18</v>
      </c>
      <c r="Z7" s="21">
        <f>IFERROR(VLOOKUP($A7,'All Running Order working doc'!$B$4:$CO$60,Z$100,FALSE),"-")</f>
        <v>0</v>
      </c>
      <c r="AA7" s="21">
        <f>IFERROR(VLOOKUP($A7,'All Running Order working doc'!$B$4:$CO$60,AA$100,FALSE),"-")</f>
        <v>1</v>
      </c>
      <c r="AB7" s="21">
        <f>IFERROR(VLOOKUP($A7,'All Running Order working doc'!$B$4:$CO$60,AB$100,FALSE),"-")</f>
        <v>0</v>
      </c>
      <c r="AC7" s="21">
        <f>IFERROR(VLOOKUP($A7,'All Running Order working doc'!$B$4:$CO$60,AC$100,FALSE),"-")</f>
        <v>0</v>
      </c>
      <c r="AD7" s="21">
        <f>IFERROR(VLOOKUP($A7,'All Running Order working doc'!$B$4:$CO$60,AD$100,FALSE),"-")</f>
        <v>1</v>
      </c>
      <c r="AE7" s="21">
        <f>IFERROR(VLOOKUP($A7,'All Running Order working doc'!$B$4:$CO$60,AE$100,FALSE),"-")</f>
        <v>3</v>
      </c>
      <c r="AF7" s="21">
        <f>IFERROR(VLOOKUP($A7,'All Running Order working doc'!$B$4:$CO$60,AF$100,FALSE),"-")</f>
        <v>0</v>
      </c>
      <c r="AG7" s="21">
        <f>IFERROR(VLOOKUP($A7,'All Running Order working doc'!$B$4:$CO$60,AG$100,FALSE),"-")</f>
        <v>4</v>
      </c>
      <c r="AH7" s="21">
        <f>IFERROR(VLOOKUP($A7,'All Running Order working doc'!$B$4:$CO$60,AH$100,FALSE),"-")</f>
        <v>0</v>
      </c>
      <c r="AI7" s="21">
        <f>IFERROR(VLOOKUP($A7,'All Running Order working doc'!$B$4:$CO$60,AI$100,FALSE),"-")</f>
        <v>0</v>
      </c>
      <c r="AJ7" s="21">
        <f>IFERROR(VLOOKUP($A7,'All Running Order working doc'!$B$4:$CO$60,AJ$100,FALSE),"-")</f>
        <v>9</v>
      </c>
      <c r="AK7" s="21">
        <f>IFERROR(VLOOKUP($A7,'All Running Order working doc'!$B$4:$CO$60,AK$100,FALSE),"-")</f>
        <v>27</v>
      </c>
      <c r="AL7" s="21">
        <f>IFERROR(VLOOKUP($A7,'All Running Order working doc'!$B$4:$CO$60,AL$100,FALSE),"-")</f>
        <v>0</v>
      </c>
      <c r="AM7" s="21">
        <f>IFERROR(VLOOKUP($A7,'All Running Order working doc'!$B$4:$CO$60,AM$100,FALSE),"-")</f>
        <v>1</v>
      </c>
      <c r="AN7" s="21">
        <f>IFERROR(VLOOKUP($A7,'All Running Order working doc'!$B$4:$CO$60,AN$100,FALSE),"-")</f>
        <v>2</v>
      </c>
      <c r="AO7" s="21">
        <f>IFERROR(VLOOKUP($A7,'All Running Order working doc'!$B$4:$CO$60,AO$100,FALSE),"-")</f>
        <v>0</v>
      </c>
      <c r="AP7" s="21">
        <f>IFERROR(VLOOKUP($A7,'All Running Order working doc'!$B$4:$CO$60,AP$100,FALSE),"-")</f>
        <v>2</v>
      </c>
      <c r="AQ7" s="21">
        <f>IFERROR(VLOOKUP($A7,'All Running Order working doc'!$B$4:$CO$60,AQ$100,FALSE),"-")</f>
        <v>3</v>
      </c>
      <c r="AR7" s="21">
        <f>IFERROR(VLOOKUP($A7,'All Running Order working doc'!$B$4:$CO$60,AR$100,FALSE),"-")</f>
        <v>3</v>
      </c>
      <c r="AS7" s="21">
        <f>IFERROR(VLOOKUP($A7,'All Running Order working doc'!$B$4:$CO$60,AS$100,FALSE),"-")</f>
        <v>3</v>
      </c>
      <c r="AT7" s="21">
        <f>IFERROR(VLOOKUP($A7,'All Running Order working doc'!$B$4:$CO$60,AT$100,FALSE),"-")</f>
        <v>0</v>
      </c>
      <c r="AU7" s="21">
        <f>IFERROR(VLOOKUP($A7,'All Running Order working doc'!$B$4:$CO$60,AU$100,FALSE),"-")</f>
        <v>0</v>
      </c>
      <c r="AV7" s="21">
        <f>IFERROR(VLOOKUP($A7,'All Running Order working doc'!$B$4:$CO$60,AV$100,FALSE),"-")</f>
        <v>14</v>
      </c>
      <c r="AW7" s="21">
        <f>IFERROR(VLOOKUP($A7,'All Running Order working doc'!$B$4:$CO$60,AW$100,FALSE),"-")</f>
        <v>41</v>
      </c>
      <c r="AX7" s="21">
        <f>IFERROR(VLOOKUP($A7,'All Running Order working doc'!$B$4:$CO$60,AX$100,FALSE),"-")</f>
        <v>0</v>
      </c>
      <c r="AY7" s="21">
        <f>IFERROR(VLOOKUP($A7,'All Running Order working doc'!$B$4:$CO$60,AY$100,FALSE),"-")</f>
        <v>0</v>
      </c>
      <c r="AZ7" s="21">
        <f>IFERROR(VLOOKUP($A7,'All Running Order working doc'!$B$4:$CO$60,AZ$100,FALSE),"-")</f>
        <v>0</v>
      </c>
      <c r="BA7" s="21">
        <f>IFERROR(VLOOKUP($A7,'All Running Order working doc'!$B$4:$CO$60,BA$100,FALSE),"-")</f>
        <v>0</v>
      </c>
      <c r="BB7" s="21">
        <f>IFERROR(VLOOKUP($A7,'All Running Order working doc'!$B$4:$CO$60,BB$100,FALSE),"-")</f>
        <v>0</v>
      </c>
      <c r="BC7" s="21">
        <f>IFERROR(VLOOKUP($A7,'All Running Order working doc'!$B$4:$CO$60,BC$100,FALSE),"-")</f>
        <v>0</v>
      </c>
      <c r="BD7" s="21">
        <f>IFERROR(VLOOKUP($A7,'All Running Order working doc'!$B$4:$CO$60,BD$100,FALSE),"-")</f>
        <v>0</v>
      </c>
      <c r="BE7" s="21">
        <f>IFERROR(VLOOKUP($A7,'All Running Order working doc'!$B$4:$CO$60,BE$100,FALSE),"-")</f>
        <v>0</v>
      </c>
      <c r="BF7" s="21">
        <f>IFERROR(VLOOKUP($A7,'All Running Order working doc'!$B$4:$CO$60,BF$100,FALSE),"-")</f>
        <v>0</v>
      </c>
      <c r="BG7" s="21">
        <f>IFERROR(VLOOKUP($A7,'All Running Order working doc'!$B$4:$CO$60,BG$100,FALSE),"-")</f>
        <v>0</v>
      </c>
      <c r="BH7" s="21">
        <f>IFERROR(VLOOKUP($A7,'All Running Order working doc'!$B$4:$CO$60,BH$100,FALSE),"-")</f>
        <v>0</v>
      </c>
      <c r="BI7" s="21">
        <f>IFERROR(VLOOKUP($A7,'All Running Order working doc'!$B$4:$CO$60,BI$100,FALSE),"-")</f>
        <v>41</v>
      </c>
      <c r="BJ7" s="21">
        <f>IFERROR(VLOOKUP($A7,'All Running Order working doc'!$B$4:$CO$60,BJ$100,FALSE),"-")</f>
        <v>5</v>
      </c>
      <c r="BK7" s="21">
        <f>IFERROR(VLOOKUP($A7,'All Running Order working doc'!$B$4:$CO$60,BK$100,FALSE),"-")</f>
        <v>4</v>
      </c>
      <c r="BL7" s="21">
        <f>IFERROR(VLOOKUP($A7,'All Running Order working doc'!$B$4:$CO$60,BL$100,FALSE),"-")</f>
        <v>4</v>
      </c>
      <c r="BM7" s="21">
        <f>IFERROR(VLOOKUP($A7,'All Running Order working doc'!$B$4:$CO$60,BM$100,FALSE),"-")</f>
        <v>4</v>
      </c>
      <c r="BN7" s="21">
        <f>IFERROR(VLOOKUP($A7,'All Running Order working doc'!$B$4:$CO$60,BN$100,FALSE),"-")</f>
        <v>5</v>
      </c>
      <c r="BO7" s="21">
        <f>IFERROR(VLOOKUP($A7,'All Running Order working doc'!$B$4:$CO$60,BO$100,FALSE),"-")</f>
        <v>4</v>
      </c>
      <c r="BP7" s="21">
        <f>IFERROR(VLOOKUP($A7,'All Running Order working doc'!$B$4:$CO$60,BP$100,FALSE),"-")</f>
        <v>4</v>
      </c>
      <c r="BQ7" s="21">
        <f>IFERROR(VLOOKUP($A7,'All Running Order working doc'!$B$4:$CO$60,BQ$100,FALSE),"-")</f>
        <v>4</v>
      </c>
      <c r="BR7" s="21">
        <f>IFERROR(VLOOKUP($A7,'All Running Order working doc'!$B$4:$CO$60,BR$100,FALSE),"-")</f>
        <v>4</v>
      </c>
      <c r="BS7" s="21">
        <f>IFERROR(VLOOKUP($A7,'All Running Order working doc'!$B$4:$CO$60,BS$100,FALSE),"-")</f>
        <v>4</v>
      </c>
      <c r="BT7" s="21" t="str">
        <f>IFERROR(VLOOKUP($A7,'All Running Order working doc'!$B$4:$CO$60,BT$100,FALSE),"-")</f>
        <v>-</v>
      </c>
      <c r="BU7" s="21" t="str">
        <f>IFERROR(VLOOKUP($A7,'All Running Order working doc'!$B$4:$CO$60,BU$100,FALSE),"-")</f>
        <v/>
      </c>
      <c r="BV7" s="21">
        <f>IFERROR(VLOOKUP($A7,'All Running Order working doc'!$B$4:$CO$60,BV$100,FALSE),"-")</f>
        <v>4</v>
      </c>
      <c r="BW7" s="21">
        <f>IFERROR(VLOOKUP($A7,'All Running Order working doc'!$B$4:$CO$60,BW$100,FALSE),"-")</f>
        <v>1</v>
      </c>
      <c r="BX7" s="21" t="str">
        <f>IFERROR(VLOOKUP($A7,'All Running Order working doc'!$B$4:$CO$60,BX$100,FALSE),"-")</f>
        <v>-</v>
      </c>
      <c r="BY7" s="21" t="str">
        <f>IFERROR(VLOOKUP($A7,'All Running Order working doc'!$B$4:$CO$60,BY$100,FALSE),"-")</f>
        <v/>
      </c>
      <c r="BZ7" s="21" t="str">
        <f>IFERROR(VLOOKUP($A7,'All Running Order working doc'!$B$4:$CO$60,BZ$100,FALSE),"-")</f>
        <v>-</v>
      </c>
      <c r="CA7" s="21" t="str">
        <f>IFERROR(VLOOKUP($A7,'All Running Order working doc'!$B$4:$CO$60,CA$100,FALSE),"-")</f>
        <v/>
      </c>
      <c r="CB7" s="21" t="str">
        <f>IFERROR(VLOOKUP($A7,'All Running Order working doc'!$B$4:$CO$60,CB$100,FALSE),"-")</f>
        <v>-</v>
      </c>
      <c r="CC7" s="21" t="str">
        <f>IFERROR(VLOOKUP($A7,'All Running Order working doc'!$B$4:$CO$60,CC$100,FALSE),"-")</f>
        <v/>
      </c>
      <c r="CD7" s="21" t="str">
        <f>IFERROR(VLOOKUP($A7,'All Running Order working doc'!$B$4:$CO$60,CD$100,FALSE),"-")</f>
        <v>-</v>
      </c>
      <c r="CE7" s="21" t="str">
        <f>IFERROR(VLOOKUP($A7,'All Running Order working doc'!$B$4:$CO$60,CE$100,FALSE),"-")</f>
        <v/>
      </c>
      <c r="CF7" s="21" t="str">
        <f>IFERROR(VLOOKUP($A7,'All Running Order working doc'!$B$4:$CO$60,CF$100,FALSE),"-")</f>
        <v>-</v>
      </c>
      <c r="CG7" s="21" t="str">
        <f>IFERROR(VLOOKUP($A7,'All Running Order working doc'!$B$4:$CO$60,CG$100,FALSE),"-")</f>
        <v/>
      </c>
      <c r="CH7" s="21" t="str">
        <f>IFERROR(VLOOKUP($A7,'All Running Order working doc'!$B$4:$CO$60,CH$100,FALSE),"-")</f>
        <v>-</v>
      </c>
      <c r="CI7" s="21" t="str">
        <f>IFERROR(VLOOKUP($A7,'All Running Order working doc'!$B$4:$CO$60,CI$100,FALSE),"-")</f>
        <v xml:space="preserve"> </v>
      </c>
      <c r="CJ7" s="21" t="str">
        <f>IFERROR(VLOOKUP($A7,'All Running Order working doc'!$B$4:$CO$60,CJ$100,FALSE),"-")</f>
        <v>-</v>
      </c>
      <c r="CK7" s="21" t="str">
        <f>IFERROR(VLOOKUP($A7,'All Running Order working doc'!$B$4:$CO$60,CK$100,FALSE),"-")</f>
        <v xml:space="preserve"> </v>
      </c>
      <c r="CL7" s="21" t="str">
        <f>IFERROR(VLOOKUP($A7,'All Running Order working doc'!$B$4:$CO$60,CL$100,FALSE),"-")</f>
        <v>1</v>
      </c>
      <c r="CM7" s="21" t="str">
        <f>IFERROR(VLOOKUP($A7,'All Running Order working doc'!$B$4:$CO$60,CM$100,FALSE),"-")</f>
        <v xml:space="preserve"> </v>
      </c>
      <c r="CN7" s="21" t="str">
        <f>IFERROR(VLOOKUP($A7,'All Running Order working doc'!$B$4:$CO$60,CN$100,FALSE),"-")</f>
        <v xml:space="preserve"> </v>
      </c>
      <c r="CQ7" s="3">
        <v>4</v>
      </c>
    </row>
    <row r="8" spans="1:95" x14ac:dyDescent="0.2">
      <c r="A8" s="3" t="str">
        <f>CONCATENATE(Constants!$D$2,CQ8,)</f>
        <v>National5</v>
      </c>
      <c r="B8" s="12">
        <f>IFERROR(VLOOKUP($A8,'All Running Order working doc'!$B$4:$CO$60,B$100,FALSE),"-")</f>
        <v>29</v>
      </c>
      <c r="C8" s="21" t="str">
        <f>IFERROR(VLOOKUP($A8,'All Running Order working doc'!$B$4:$CO$60,C$100,FALSE),"-")</f>
        <v>Stuart Beare</v>
      </c>
      <c r="D8" s="21">
        <f>IFERROR(VLOOKUP($A8,'All Running Order working doc'!$B$4:$CO$60,D$100,FALSE),"-")</f>
        <v>0</v>
      </c>
      <c r="E8" s="21" t="str">
        <f>IFERROR(VLOOKUP($A8,'All Running Order working doc'!$B$4:$CO$60,E$100,FALSE),"-")</f>
        <v>Sherpa</v>
      </c>
      <c r="F8" s="21">
        <f>IFERROR(VLOOKUP($A8,'All Running Order working doc'!$B$4:$CO$60,F$100,FALSE),"-")</f>
        <v>1540</v>
      </c>
      <c r="G8" s="21" t="str">
        <f>IFERROR(VLOOKUP($A8,'All Running Order working doc'!$B$4:$CO$60,G$100,FALSE),"-")</f>
        <v>IRS</v>
      </c>
      <c r="H8" s="21">
        <f>IFERROR(VLOOKUP($A8,'All Running Order working doc'!$B$4:$CO$60,H$100,FALSE),"-")</f>
        <v>0</v>
      </c>
      <c r="I8" s="21">
        <f>IFERROR(VLOOKUP($A8,'All Running Order working doc'!$B$4:$CO$60,I$100,FALSE),"-")</f>
        <v>0</v>
      </c>
      <c r="J8" s="21">
        <f>IFERROR(VLOOKUP($A8,'All Running Order working doc'!$B$4:$CO$60,J$100,FALSE),"-")</f>
        <v>0</v>
      </c>
      <c r="K8" s="21">
        <f>IFERROR(VLOOKUP($A8,'All Running Order working doc'!$B$4:$CO$60,K$100,FALSE),"-")</f>
        <v>0</v>
      </c>
      <c r="L8" s="21">
        <f>IFERROR(VLOOKUP($A8,'All Running Order working doc'!$B$4:$CO$60,L$100,FALSE),"-")</f>
        <v>0</v>
      </c>
      <c r="M8" s="21" t="str">
        <f>IFERROR(VLOOKUP($A8,'All Running Order working doc'!$B$4:$CO$60,M$100,FALSE),"-")</f>
        <v>National</v>
      </c>
      <c r="N8" s="21" t="str">
        <f>IFERROR(VLOOKUP($A8,'All Running Order working doc'!$B$4:$CO$60,N$100,FALSE),"-")</f>
        <v>Red</v>
      </c>
      <c r="O8" s="21">
        <f>IFERROR(VLOOKUP($A8,'All Running Order working doc'!$B$4:$CO$60,O$100,FALSE),"-")</f>
        <v>1</v>
      </c>
      <c r="P8" s="21">
        <f>IFERROR(VLOOKUP($A8,'All Running Order working doc'!$B$4:$CO$60,P$100,FALSE),"-")</f>
        <v>4</v>
      </c>
      <c r="Q8" s="21">
        <f>IFERROR(VLOOKUP($A8,'All Running Order working doc'!$B$4:$CO$60,Q$100,FALSE),"-")</f>
        <v>6</v>
      </c>
      <c r="R8" s="21">
        <f>IFERROR(VLOOKUP($A8,'All Running Order working doc'!$B$4:$CO$60,R$100,FALSE),"-")</f>
        <v>0</v>
      </c>
      <c r="S8" s="21">
        <f>IFERROR(VLOOKUP($A8,'All Running Order working doc'!$B$4:$CO$60,S$100,FALSE),"-")</f>
        <v>3</v>
      </c>
      <c r="T8" s="21">
        <f>IFERROR(VLOOKUP($A8,'All Running Order working doc'!$B$4:$CO$60,T$100,FALSE),"-")</f>
        <v>3</v>
      </c>
      <c r="U8" s="21">
        <f>IFERROR(VLOOKUP($A8,'All Running Order working doc'!$B$4:$CO$60,U$100,FALSE),"-")</f>
        <v>0</v>
      </c>
      <c r="V8" s="21">
        <f>IFERROR(VLOOKUP($A8,'All Running Order working doc'!$B$4:$CO$60,V$100,FALSE),"-")</f>
        <v>3</v>
      </c>
      <c r="W8" s="21">
        <f>IFERROR(VLOOKUP($A8,'All Running Order working doc'!$B$4:$CO$60,W$100,FALSE),"-")</f>
        <v>0</v>
      </c>
      <c r="X8" s="21">
        <f>IFERROR(VLOOKUP($A8,'All Running Order working doc'!$B$4:$CO$60,X$100,FALSE),"-")</f>
        <v>0</v>
      </c>
      <c r="Y8" s="21">
        <f>IFERROR(VLOOKUP($A8,'All Running Order working doc'!$B$4:$CO$60,Y$100,FALSE),"-")</f>
        <v>20</v>
      </c>
      <c r="Z8" s="21">
        <f>IFERROR(VLOOKUP($A8,'All Running Order working doc'!$B$4:$CO$60,Z$100,FALSE),"-")</f>
        <v>0</v>
      </c>
      <c r="AA8" s="21">
        <f>IFERROR(VLOOKUP($A8,'All Running Order working doc'!$B$4:$CO$60,AA$100,FALSE),"-")</f>
        <v>1</v>
      </c>
      <c r="AB8" s="21">
        <f>IFERROR(VLOOKUP($A8,'All Running Order working doc'!$B$4:$CO$60,AB$100,FALSE),"-")</f>
        <v>0</v>
      </c>
      <c r="AC8" s="21">
        <f>IFERROR(VLOOKUP($A8,'All Running Order working doc'!$B$4:$CO$60,AC$100,FALSE),"-")</f>
        <v>2</v>
      </c>
      <c r="AD8" s="21">
        <f>IFERROR(VLOOKUP($A8,'All Running Order working doc'!$B$4:$CO$60,AD$100,FALSE),"-")</f>
        <v>3</v>
      </c>
      <c r="AE8" s="21">
        <f>IFERROR(VLOOKUP($A8,'All Running Order working doc'!$B$4:$CO$60,AE$100,FALSE),"-")</f>
        <v>1</v>
      </c>
      <c r="AF8" s="21">
        <f>IFERROR(VLOOKUP($A8,'All Running Order working doc'!$B$4:$CO$60,AF$100,FALSE),"-")</f>
        <v>4</v>
      </c>
      <c r="AG8" s="21">
        <f>IFERROR(VLOOKUP($A8,'All Running Order working doc'!$B$4:$CO$60,AG$100,FALSE),"-")</f>
        <v>3</v>
      </c>
      <c r="AH8" s="21">
        <f>IFERROR(VLOOKUP($A8,'All Running Order working doc'!$B$4:$CO$60,AH$100,FALSE),"-")</f>
        <v>0</v>
      </c>
      <c r="AI8" s="21">
        <f>IFERROR(VLOOKUP($A8,'All Running Order working doc'!$B$4:$CO$60,AI$100,FALSE),"-")</f>
        <v>0</v>
      </c>
      <c r="AJ8" s="21">
        <f>IFERROR(VLOOKUP($A8,'All Running Order working doc'!$B$4:$CO$60,AJ$100,FALSE),"-")</f>
        <v>14</v>
      </c>
      <c r="AK8" s="21">
        <f>IFERROR(VLOOKUP($A8,'All Running Order working doc'!$B$4:$CO$60,AK$100,FALSE),"-")</f>
        <v>34</v>
      </c>
      <c r="AL8" s="21">
        <f>IFERROR(VLOOKUP($A8,'All Running Order working doc'!$B$4:$CO$60,AL$100,FALSE),"-")</f>
        <v>0</v>
      </c>
      <c r="AM8" s="21">
        <f>IFERROR(VLOOKUP($A8,'All Running Order working doc'!$B$4:$CO$60,AM$100,FALSE),"-")</f>
        <v>1</v>
      </c>
      <c r="AN8" s="21">
        <f>IFERROR(VLOOKUP($A8,'All Running Order working doc'!$B$4:$CO$60,AN$100,FALSE),"-")</f>
        <v>2</v>
      </c>
      <c r="AO8" s="21">
        <f>IFERROR(VLOOKUP($A8,'All Running Order working doc'!$B$4:$CO$60,AO$100,FALSE),"-")</f>
        <v>0</v>
      </c>
      <c r="AP8" s="21">
        <f>IFERROR(VLOOKUP($A8,'All Running Order working doc'!$B$4:$CO$60,AP$100,FALSE),"-")</f>
        <v>0</v>
      </c>
      <c r="AQ8" s="21">
        <f>IFERROR(VLOOKUP($A8,'All Running Order working doc'!$B$4:$CO$60,AQ$100,FALSE),"-")</f>
        <v>3</v>
      </c>
      <c r="AR8" s="21">
        <f>IFERROR(VLOOKUP($A8,'All Running Order working doc'!$B$4:$CO$60,AR$100,FALSE),"-")</f>
        <v>2</v>
      </c>
      <c r="AS8" s="21">
        <f>IFERROR(VLOOKUP($A8,'All Running Order working doc'!$B$4:$CO$60,AS$100,FALSE),"-")</f>
        <v>3</v>
      </c>
      <c r="AT8" s="21">
        <f>IFERROR(VLOOKUP($A8,'All Running Order working doc'!$B$4:$CO$60,AT$100,FALSE),"-")</f>
        <v>0</v>
      </c>
      <c r="AU8" s="21">
        <f>IFERROR(VLOOKUP($A8,'All Running Order working doc'!$B$4:$CO$60,AU$100,FALSE),"-")</f>
        <v>0</v>
      </c>
      <c r="AV8" s="21">
        <f>IFERROR(VLOOKUP($A8,'All Running Order working doc'!$B$4:$CO$60,AV$100,FALSE),"-")</f>
        <v>11</v>
      </c>
      <c r="AW8" s="21">
        <f>IFERROR(VLOOKUP($A8,'All Running Order working doc'!$B$4:$CO$60,AW$100,FALSE),"-")</f>
        <v>45</v>
      </c>
      <c r="AX8" s="21">
        <f>IFERROR(VLOOKUP($A8,'All Running Order working doc'!$B$4:$CO$60,AX$100,FALSE),"-")</f>
        <v>0</v>
      </c>
      <c r="AY8" s="21">
        <f>IFERROR(VLOOKUP($A8,'All Running Order working doc'!$B$4:$CO$60,AY$100,FALSE),"-")</f>
        <v>0</v>
      </c>
      <c r="AZ8" s="21">
        <f>IFERROR(VLOOKUP($A8,'All Running Order working doc'!$B$4:$CO$60,AZ$100,FALSE),"-")</f>
        <v>0</v>
      </c>
      <c r="BA8" s="21">
        <f>IFERROR(VLOOKUP($A8,'All Running Order working doc'!$B$4:$CO$60,BA$100,FALSE),"-")</f>
        <v>0</v>
      </c>
      <c r="BB8" s="21">
        <f>IFERROR(VLOOKUP($A8,'All Running Order working doc'!$B$4:$CO$60,BB$100,FALSE),"-")</f>
        <v>0</v>
      </c>
      <c r="BC8" s="21">
        <f>IFERROR(VLOOKUP($A8,'All Running Order working doc'!$B$4:$CO$60,BC$100,FALSE),"-")</f>
        <v>0</v>
      </c>
      <c r="BD8" s="21">
        <f>IFERROR(VLOOKUP($A8,'All Running Order working doc'!$B$4:$CO$60,BD$100,FALSE),"-")</f>
        <v>0</v>
      </c>
      <c r="BE8" s="21">
        <f>IFERROR(VLOOKUP($A8,'All Running Order working doc'!$B$4:$CO$60,BE$100,FALSE),"-")</f>
        <v>0</v>
      </c>
      <c r="BF8" s="21">
        <f>IFERROR(VLOOKUP($A8,'All Running Order working doc'!$B$4:$CO$60,BF$100,FALSE),"-")</f>
        <v>0</v>
      </c>
      <c r="BG8" s="21">
        <f>IFERROR(VLOOKUP($A8,'All Running Order working doc'!$B$4:$CO$60,BG$100,FALSE),"-")</f>
        <v>0</v>
      </c>
      <c r="BH8" s="21">
        <f>IFERROR(VLOOKUP($A8,'All Running Order working doc'!$B$4:$CO$60,BH$100,FALSE),"-")</f>
        <v>0</v>
      </c>
      <c r="BI8" s="21">
        <f>IFERROR(VLOOKUP($A8,'All Running Order working doc'!$B$4:$CO$60,BI$100,FALSE),"-")</f>
        <v>45</v>
      </c>
      <c r="BJ8" s="21">
        <f>IFERROR(VLOOKUP($A8,'All Running Order working doc'!$B$4:$CO$60,BJ$100,FALSE),"-")</f>
        <v>6</v>
      </c>
      <c r="BK8" s="21">
        <f>IFERROR(VLOOKUP($A8,'All Running Order working doc'!$B$4:$CO$60,BK$100,FALSE),"-")</f>
        <v>6</v>
      </c>
      <c r="BL8" s="21">
        <f>IFERROR(VLOOKUP($A8,'All Running Order working doc'!$B$4:$CO$60,BL$100,FALSE),"-")</f>
        <v>5</v>
      </c>
      <c r="BM8" s="21">
        <f>IFERROR(VLOOKUP($A8,'All Running Order working doc'!$B$4:$CO$60,BM$100,FALSE),"-")</f>
        <v>5</v>
      </c>
      <c r="BN8" s="21">
        <f>IFERROR(VLOOKUP($A8,'All Running Order working doc'!$B$4:$CO$60,BN$100,FALSE),"-")</f>
        <v>6</v>
      </c>
      <c r="BO8" s="21">
        <f>IFERROR(VLOOKUP($A8,'All Running Order working doc'!$B$4:$CO$60,BO$100,FALSE),"-")</f>
        <v>6</v>
      </c>
      <c r="BP8" s="21">
        <f>IFERROR(VLOOKUP($A8,'All Running Order working doc'!$B$4:$CO$60,BP$100,FALSE),"-")</f>
        <v>5</v>
      </c>
      <c r="BQ8" s="21">
        <f>IFERROR(VLOOKUP($A8,'All Running Order working doc'!$B$4:$CO$60,BQ$100,FALSE),"-")</f>
        <v>5</v>
      </c>
      <c r="BR8" s="21">
        <f>IFERROR(VLOOKUP($A8,'All Running Order working doc'!$B$4:$CO$60,BR$100,FALSE),"-")</f>
        <v>5</v>
      </c>
      <c r="BS8" s="21">
        <f>IFERROR(VLOOKUP($A8,'All Running Order working doc'!$B$4:$CO$60,BS$100,FALSE),"-")</f>
        <v>5</v>
      </c>
      <c r="BT8" s="21">
        <f>IFERROR(VLOOKUP($A8,'All Running Order working doc'!$B$4:$CO$60,BT$100,FALSE),"-")</f>
        <v>5</v>
      </c>
      <c r="BU8" s="21">
        <f>IFERROR(VLOOKUP($A8,'All Running Order working doc'!$B$4:$CO$60,BU$100,FALSE),"-")</f>
        <v>4</v>
      </c>
      <c r="BV8" s="21" t="str">
        <f>IFERROR(VLOOKUP($A8,'All Running Order working doc'!$B$4:$CO$60,BV$100,FALSE),"-")</f>
        <v>-</v>
      </c>
      <c r="BW8" s="21" t="str">
        <f>IFERROR(VLOOKUP($A8,'All Running Order working doc'!$B$4:$CO$60,BW$100,FALSE),"-")</f>
        <v/>
      </c>
      <c r="BX8" s="21" t="str">
        <f>IFERROR(VLOOKUP($A8,'All Running Order working doc'!$B$4:$CO$60,BX$100,FALSE),"-")</f>
        <v>-</v>
      </c>
      <c r="BY8" s="21" t="str">
        <f>IFERROR(VLOOKUP($A8,'All Running Order working doc'!$B$4:$CO$60,BY$100,FALSE),"-")</f>
        <v/>
      </c>
      <c r="BZ8" s="21" t="str">
        <f>IFERROR(VLOOKUP($A8,'All Running Order working doc'!$B$4:$CO$60,BZ$100,FALSE),"-")</f>
        <v>-</v>
      </c>
      <c r="CA8" s="21" t="str">
        <f>IFERROR(VLOOKUP($A8,'All Running Order working doc'!$B$4:$CO$60,CA$100,FALSE),"-")</f>
        <v/>
      </c>
      <c r="CB8" s="21" t="str">
        <f>IFERROR(VLOOKUP($A8,'All Running Order working doc'!$B$4:$CO$60,CB$100,FALSE),"-")</f>
        <v>-</v>
      </c>
      <c r="CC8" s="21" t="str">
        <f>IFERROR(VLOOKUP($A8,'All Running Order working doc'!$B$4:$CO$60,CC$100,FALSE),"-")</f>
        <v/>
      </c>
      <c r="CD8" s="21" t="str">
        <f>IFERROR(VLOOKUP($A8,'All Running Order working doc'!$B$4:$CO$60,CD$100,FALSE),"-")</f>
        <v>-</v>
      </c>
      <c r="CE8" s="21" t="str">
        <f>IFERROR(VLOOKUP($A8,'All Running Order working doc'!$B$4:$CO$60,CE$100,FALSE),"-")</f>
        <v/>
      </c>
      <c r="CF8" s="21" t="str">
        <f>IFERROR(VLOOKUP($A8,'All Running Order working doc'!$B$4:$CO$60,CF$100,FALSE),"-")</f>
        <v>-</v>
      </c>
      <c r="CG8" s="21" t="str">
        <f>IFERROR(VLOOKUP($A8,'All Running Order working doc'!$B$4:$CO$60,CG$100,FALSE),"-")</f>
        <v/>
      </c>
      <c r="CH8" s="21" t="str">
        <f>IFERROR(VLOOKUP($A8,'All Running Order working doc'!$B$4:$CO$60,CH$100,FALSE),"-")</f>
        <v>-</v>
      </c>
      <c r="CI8" s="21" t="str">
        <f>IFERROR(VLOOKUP($A8,'All Running Order working doc'!$B$4:$CO$60,CI$100,FALSE),"-")</f>
        <v xml:space="preserve"> </v>
      </c>
      <c r="CJ8" s="21" t="str">
        <f>IFERROR(VLOOKUP($A8,'All Running Order working doc'!$B$4:$CO$60,CJ$100,FALSE),"-")</f>
        <v>-</v>
      </c>
      <c r="CK8" s="21" t="str">
        <f>IFERROR(VLOOKUP($A8,'All Running Order working doc'!$B$4:$CO$60,CK$100,FALSE),"-")</f>
        <v xml:space="preserve"> </v>
      </c>
      <c r="CL8" s="21" t="str">
        <f>IFERROR(VLOOKUP($A8,'All Running Order working doc'!$B$4:$CO$60,CL$100,FALSE),"-")</f>
        <v>4</v>
      </c>
      <c r="CM8" s="21" t="str">
        <f>IFERROR(VLOOKUP($A8,'All Running Order working doc'!$B$4:$CO$60,CM$100,FALSE),"-")</f>
        <v xml:space="preserve"> </v>
      </c>
      <c r="CN8" s="21" t="str">
        <f>IFERROR(VLOOKUP($A8,'All Running Order working doc'!$B$4:$CO$60,CN$100,FALSE),"-")</f>
        <v xml:space="preserve"> </v>
      </c>
      <c r="CQ8" s="3">
        <v>5</v>
      </c>
    </row>
    <row r="9" spans="1:95" x14ac:dyDescent="0.2">
      <c r="A9" s="3" t="str">
        <f>CONCATENATE(Constants!$D$2,CQ9,)</f>
        <v>National6</v>
      </c>
      <c r="B9" s="12">
        <f>IFERROR(VLOOKUP($A9,'All Running Order working doc'!$B$4:$CO$60,B$100,FALSE),"-")</f>
        <v>15</v>
      </c>
      <c r="C9" s="21" t="str">
        <f>IFERROR(VLOOKUP($A9,'All Running Order working doc'!$B$4:$CO$60,C$100,FALSE),"-")</f>
        <v>George Watson</v>
      </c>
      <c r="D9" s="21">
        <f>IFERROR(VLOOKUP($A9,'All Running Order working doc'!$B$4:$CO$60,D$100,FALSE),"-")</f>
        <v>0</v>
      </c>
      <c r="E9" s="21" t="str">
        <f>IFERROR(VLOOKUP($A9,'All Running Order working doc'!$B$4:$CO$60,E$100,FALSE),"-")</f>
        <v>Hamilton</v>
      </c>
      <c r="F9" s="21">
        <f>IFERROR(VLOOKUP($A9,'All Running Order working doc'!$B$4:$CO$60,F$100,FALSE),"-")</f>
        <v>1560</v>
      </c>
      <c r="G9" s="21" t="str">
        <f>IFERROR(VLOOKUP($A9,'All Running Order working doc'!$B$4:$CO$60,G$100,FALSE),"-")</f>
        <v>IRS</v>
      </c>
      <c r="H9" s="21">
        <f>IFERROR(VLOOKUP($A9,'All Running Order working doc'!$B$4:$CO$60,H$100,FALSE),"-")</f>
        <v>0</v>
      </c>
      <c r="I9" s="21">
        <f>IFERROR(VLOOKUP($A9,'All Running Order working doc'!$B$4:$CO$60,I$100,FALSE),"-")</f>
        <v>0</v>
      </c>
      <c r="J9" s="21">
        <f>IFERROR(VLOOKUP($A9,'All Running Order working doc'!$B$4:$CO$60,J$100,FALSE),"-")</f>
        <v>0</v>
      </c>
      <c r="K9" s="21">
        <f>IFERROR(VLOOKUP($A9,'All Running Order working doc'!$B$4:$CO$60,K$100,FALSE),"-")</f>
        <v>0</v>
      </c>
      <c r="L9" s="21">
        <f>IFERROR(VLOOKUP($A9,'All Running Order working doc'!$B$4:$CO$60,L$100,FALSE),"-")</f>
        <v>0</v>
      </c>
      <c r="M9" s="21" t="str">
        <f>IFERROR(VLOOKUP($A9,'All Running Order working doc'!$B$4:$CO$60,M$100,FALSE),"-")</f>
        <v>National</v>
      </c>
      <c r="N9" s="21" t="str">
        <f>IFERROR(VLOOKUP($A9,'All Running Order working doc'!$B$4:$CO$60,N$100,FALSE),"-")</f>
        <v>Red</v>
      </c>
      <c r="O9" s="21">
        <f>IFERROR(VLOOKUP($A9,'All Running Order working doc'!$B$4:$CO$60,O$100,FALSE),"-")</f>
        <v>1</v>
      </c>
      <c r="P9" s="21">
        <f>IFERROR(VLOOKUP($A9,'All Running Order working doc'!$B$4:$CO$60,P$100,FALSE),"-")</f>
        <v>0</v>
      </c>
      <c r="Q9" s="21">
        <f>IFERROR(VLOOKUP($A9,'All Running Order working doc'!$B$4:$CO$60,Q$100,FALSE),"-")</f>
        <v>6</v>
      </c>
      <c r="R9" s="21">
        <f>IFERROR(VLOOKUP($A9,'All Running Order working doc'!$B$4:$CO$60,R$100,FALSE),"-")</f>
        <v>0</v>
      </c>
      <c r="S9" s="21">
        <f>IFERROR(VLOOKUP($A9,'All Running Order working doc'!$B$4:$CO$60,S$100,FALSE),"-")</f>
        <v>0</v>
      </c>
      <c r="T9" s="21">
        <f>IFERROR(VLOOKUP($A9,'All Running Order working doc'!$B$4:$CO$60,T$100,FALSE),"-")</f>
        <v>5</v>
      </c>
      <c r="U9" s="21">
        <f>IFERROR(VLOOKUP($A9,'All Running Order working doc'!$B$4:$CO$60,U$100,FALSE),"-")</f>
        <v>0</v>
      </c>
      <c r="V9" s="21">
        <f>IFERROR(VLOOKUP($A9,'All Running Order working doc'!$B$4:$CO$60,V$100,FALSE),"-")</f>
        <v>4</v>
      </c>
      <c r="W9" s="21">
        <f>IFERROR(VLOOKUP($A9,'All Running Order working doc'!$B$4:$CO$60,W$100,FALSE),"-")</f>
        <v>0</v>
      </c>
      <c r="X9" s="21">
        <f>IFERROR(VLOOKUP($A9,'All Running Order working doc'!$B$4:$CO$60,X$100,FALSE),"-")</f>
        <v>0</v>
      </c>
      <c r="Y9" s="21">
        <f>IFERROR(VLOOKUP($A9,'All Running Order working doc'!$B$4:$CO$60,Y$100,FALSE),"-")</f>
        <v>16</v>
      </c>
      <c r="Z9" s="21">
        <f>IFERROR(VLOOKUP($A9,'All Running Order working doc'!$B$4:$CO$60,Z$100,FALSE),"-")</f>
        <v>5</v>
      </c>
      <c r="AA9" s="21">
        <f>IFERROR(VLOOKUP($A9,'All Running Order working doc'!$B$4:$CO$60,AA$100,FALSE),"-")</f>
        <v>1</v>
      </c>
      <c r="AB9" s="21">
        <f>IFERROR(VLOOKUP($A9,'All Running Order working doc'!$B$4:$CO$60,AB$100,FALSE),"-")</f>
        <v>3</v>
      </c>
      <c r="AC9" s="21">
        <f>IFERROR(VLOOKUP($A9,'All Running Order working doc'!$B$4:$CO$60,AC$100,FALSE),"-")</f>
        <v>2</v>
      </c>
      <c r="AD9" s="21">
        <f>IFERROR(VLOOKUP($A9,'All Running Order working doc'!$B$4:$CO$60,AD$100,FALSE),"-")</f>
        <v>3</v>
      </c>
      <c r="AE9" s="21">
        <f>IFERROR(VLOOKUP($A9,'All Running Order working doc'!$B$4:$CO$60,AE$100,FALSE),"-")</f>
        <v>0</v>
      </c>
      <c r="AF9" s="21">
        <f>IFERROR(VLOOKUP($A9,'All Running Order working doc'!$B$4:$CO$60,AF$100,FALSE),"-")</f>
        <v>0</v>
      </c>
      <c r="AG9" s="21">
        <f>IFERROR(VLOOKUP($A9,'All Running Order working doc'!$B$4:$CO$60,AG$100,FALSE),"-")</f>
        <v>0</v>
      </c>
      <c r="AH9" s="21">
        <f>IFERROR(VLOOKUP($A9,'All Running Order working doc'!$B$4:$CO$60,AH$100,FALSE),"-")</f>
        <v>0</v>
      </c>
      <c r="AI9" s="21">
        <f>IFERROR(VLOOKUP($A9,'All Running Order working doc'!$B$4:$CO$60,AI$100,FALSE),"-")</f>
        <v>0</v>
      </c>
      <c r="AJ9" s="21">
        <f>IFERROR(VLOOKUP($A9,'All Running Order working doc'!$B$4:$CO$60,AJ$100,FALSE),"-")</f>
        <v>14</v>
      </c>
      <c r="AK9" s="21">
        <f>IFERROR(VLOOKUP($A9,'All Running Order working doc'!$B$4:$CO$60,AK$100,FALSE),"-")</f>
        <v>30</v>
      </c>
      <c r="AL9" s="21">
        <f>IFERROR(VLOOKUP($A9,'All Running Order working doc'!$B$4:$CO$60,AL$100,FALSE),"-")</f>
        <v>0</v>
      </c>
      <c r="AM9" s="21">
        <f>IFERROR(VLOOKUP($A9,'All Running Order working doc'!$B$4:$CO$60,AM$100,FALSE),"-")</f>
        <v>3</v>
      </c>
      <c r="AN9" s="21">
        <f>IFERROR(VLOOKUP($A9,'All Running Order working doc'!$B$4:$CO$60,AN$100,FALSE),"-")</f>
        <v>3</v>
      </c>
      <c r="AO9" s="21">
        <f>IFERROR(VLOOKUP($A9,'All Running Order working doc'!$B$4:$CO$60,AO$100,FALSE),"-")</f>
        <v>0</v>
      </c>
      <c r="AP9" s="21">
        <f>IFERROR(VLOOKUP($A9,'All Running Order working doc'!$B$4:$CO$60,AP$100,FALSE),"-")</f>
        <v>3</v>
      </c>
      <c r="AQ9" s="21">
        <f>IFERROR(VLOOKUP($A9,'All Running Order working doc'!$B$4:$CO$60,AQ$100,FALSE),"-")</f>
        <v>0</v>
      </c>
      <c r="AR9" s="21">
        <f>IFERROR(VLOOKUP($A9,'All Running Order working doc'!$B$4:$CO$60,AR$100,FALSE),"-")</f>
        <v>4</v>
      </c>
      <c r="AS9" s="21">
        <f>IFERROR(VLOOKUP($A9,'All Running Order working doc'!$B$4:$CO$60,AS$100,FALSE),"-")</f>
        <v>3</v>
      </c>
      <c r="AT9" s="21">
        <f>IFERROR(VLOOKUP($A9,'All Running Order working doc'!$B$4:$CO$60,AT$100,FALSE),"-")</f>
        <v>0</v>
      </c>
      <c r="AU9" s="21">
        <f>IFERROR(VLOOKUP($A9,'All Running Order working doc'!$B$4:$CO$60,AU$100,FALSE),"-")</f>
        <v>0</v>
      </c>
      <c r="AV9" s="21">
        <f>IFERROR(VLOOKUP($A9,'All Running Order working doc'!$B$4:$CO$60,AV$100,FALSE),"-")</f>
        <v>16</v>
      </c>
      <c r="AW9" s="21">
        <f>IFERROR(VLOOKUP($A9,'All Running Order working doc'!$B$4:$CO$60,AW$100,FALSE),"-")</f>
        <v>46</v>
      </c>
      <c r="AX9" s="21">
        <f>IFERROR(VLOOKUP($A9,'All Running Order working doc'!$B$4:$CO$60,AX$100,FALSE),"-")</f>
        <v>0</v>
      </c>
      <c r="AY9" s="21">
        <f>IFERROR(VLOOKUP($A9,'All Running Order working doc'!$B$4:$CO$60,AY$100,FALSE),"-")</f>
        <v>0</v>
      </c>
      <c r="AZ9" s="21">
        <f>IFERROR(VLOOKUP($A9,'All Running Order working doc'!$B$4:$CO$60,AZ$100,FALSE),"-")</f>
        <v>0</v>
      </c>
      <c r="BA9" s="21">
        <f>IFERROR(VLOOKUP($A9,'All Running Order working doc'!$B$4:$CO$60,BA$100,FALSE),"-")</f>
        <v>0</v>
      </c>
      <c r="BB9" s="21">
        <f>IFERROR(VLOOKUP($A9,'All Running Order working doc'!$B$4:$CO$60,BB$100,FALSE),"-")</f>
        <v>0</v>
      </c>
      <c r="BC9" s="21">
        <f>IFERROR(VLOOKUP($A9,'All Running Order working doc'!$B$4:$CO$60,BC$100,FALSE),"-")</f>
        <v>0</v>
      </c>
      <c r="BD9" s="21">
        <f>IFERROR(VLOOKUP($A9,'All Running Order working doc'!$B$4:$CO$60,BD$100,FALSE),"-")</f>
        <v>0</v>
      </c>
      <c r="BE9" s="21">
        <f>IFERROR(VLOOKUP($A9,'All Running Order working doc'!$B$4:$CO$60,BE$100,FALSE),"-")</f>
        <v>0</v>
      </c>
      <c r="BF9" s="21">
        <f>IFERROR(VLOOKUP($A9,'All Running Order working doc'!$B$4:$CO$60,BF$100,FALSE),"-")</f>
        <v>0</v>
      </c>
      <c r="BG9" s="21">
        <f>IFERROR(VLOOKUP($A9,'All Running Order working doc'!$B$4:$CO$60,BG$100,FALSE),"-")</f>
        <v>0</v>
      </c>
      <c r="BH9" s="21">
        <f>IFERROR(VLOOKUP($A9,'All Running Order working doc'!$B$4:$CO$60,BH$100,FALSE),"-")</f>
        <v>0</v>
      </c>
      <c r="BI9" s="21">
        <f>IFERROR(VLOOKUP($A9,'All Running Order working doc'!$B$4:$CO$60,BI$100,FALSE),"-")</f>
        <v>46</v>
      </c>
      <c r="BJ9" s="21">
        <f>IFERROR(VLOOKUP($A9,'All Running Order working doc'!$B$4:$CO$60,BJ$100,FALSE),"-")</f>
        <v>3</v>
      </c>
      <c r="BK9" s="21">
        <f>IFERROR(VLOOKUP($A9,'All Running Order working doc'!$B$4:$CO$60,BK$100,FALSE),"-")</f>
        <v>5</v>
      </c>
      <c r="BL9" s="21">
        <f>IFERROR(VLOOKUP($A9,'All Running Order working doc'!$B$4:$CO$60,BL$100,FALSE),"-")</f>
        <v>6</v>
      </c>
      <c r="BM9" s="21">
        <f>IFERROR(VLOOKUP($A9,'All Running Order working doc'!$B$4:$CO$60,BM$100,FALSE),"-")</f>
        <v>6</v>
      </c>
      <c r="BN9" s="21">
        <f>IFERROR(VLOOKUP($A9,'All Running Order working doc'!$B$4:$CO$60,BN$100,FALSE),"-")</f>
        <v>3</v>
      </c>
      <c r="BO9" s="21">
        <f>IFERROR(VLOOKUP($A9,'All Running Order working doc'!$B$4:$CO$60,BO$100,FALSE),"-")</f>
        <v>5</v>
      </c>
      <c r="BP9" s="21">
        <f>IFERROR(VLOOKUP($A9,'All Running Order working doc'!$B$4:$CO$60,BP$100,FALSE),"-")</f>
        <v>6</v>
      </c>
      <c r="BQ9" s="21">
        <f>IFERROR(VLOOKUP($A9,'All Running Order working doc'!$B$4:$CO$60,BQ$100,FALSE),"-")</f>
        <v>6</v>
      </c>
      <c r="BR9" s="21">
        <f>IFERROR(VLOOKUP($A9,'All Running Order working doc'!$B$4:$CO$60,BR$100,FALSE),"-")</f>
        <v>6</v>
      </c>
      <c r="BS9" s="21">
        <f>IFERROR(VLOOKUP($A9,'All Running Order working doc'!$B$4:$CO$60,BS$100,FALSE),"-")</f>
        <v>6</v>
      </c>
      <c r="BT9" s="21">
        <f>IFERROR(VLOOKUP($A9,'All Running Order working doc'!$B$4:$CO$60,BT$100,FALSE),"-")</f>
        <v>6</v>
      </c>
      <c r="BU9" s="21">
        <f>IFERROR(VLOOKUP($A9,'All Running Order working doc'!$B$4:$CO$60,BU$100,FALSE),"-")</f>
        <v>5</v>
      </c>
      <c r="BV9" s="21" t="str">
        <f>IFERROR(VLOOKUP($A9,'All Running Order working doc'!$B$4:$CO$60,BV$100,FALSE),"-")</f>
        <v>-</v>
      </c>
      <c r="BW9" s="21" t="str">
        <f>IFERROR(VLOOKUP($A9,'All Running Order working doc'!$B$4:$CO$60,BW$100,FALSE),"-")</f>
        <v/>
      </c>
      <c r="BX9" s="21" t="str">
        <f>IFERROR(VLOOKUP($A9,'All Running Order working doc'!$B$4:$CO$60,BX$100,FALSE),"-")</f>
        <v>-</v>
      </c>
      <c r="BY9" s="21" t="str">
        <f>IFERROR(VLOOKUP($A9,'All Running Order working doc'!$B$4:$CO$60,BY$100,FALSE),"-")</f>
        <v/>
      </c>
      <c r="BZ9" s="21" t="str">
        <f>IFERROR(VLOOKUP($A9,'All Running Order working doc'!$B$4:$CO$60,BZ$100,FALSE),"-")</f>
        <v>-</v>
      </c>
      <c r="CA9" s="21" t="str">
        <f>IFERROR(VLOOKUP($A9,'All Running Order working doc'!$B$4:$CO$60,CA$100,FALSE),"-")</f>
        <v/>
      </c>
      <c r="CB9" s="21" t="str">
        <f>IFERROR(VLOOKUP($A9,'All Running Order working doc'!$B$4:$CO$60,CB$100,FALSE),"-")</f>
        <v>-</v>
      </c>
      <c r="CC9" s="21" t="str">
        <f>IFERROR(VLOOKUP($A9,'All Running Order working doc'!$B$4:$CO$60,CC$100,FALSE),"-")</f>
        <v/>
      </c>
      <c r="CD9" s="21" t="str">
        <f>IFERROR(VLOOKUP($A9,'All Running Order working doc'!$B$4:$CO$60,CD$100,FALSE),"-")</f>
        <v>-</v>
      </c>
      <c r="CE9" s="21" t="str">
        <f>IFERROR(VLOOKUP($A9,'All Running Order working doc'!$B$4:$CO$60,CE$100,FALSE),"-")</f>
        <v/>
      </c>
      <c r="CF9" s="21" t="str">
        <f>IFERROR(VLOOKUP($A9,'All Running Order working doc'!$B$4:$CO$60,CF$100,FALSE),"-")</f>
        <v>-</v>
      </c>
      <c r="CG9" s="21" t="str">
        <f>IFERROR(VLOOKUP($A9,'All Running Order working doc'!$B$4:$CO$60,CG$100,FALSE),"-")</f>
        <v/>
      </c>
      <c r="CH9" s="21" t="str">
        <f>IFERROR(VLOOKUP($A9,'All Running Order working doc'!$B$4:$CO$60,CH$100,FALSE),"-")</f>
        <v>-</v>
      </c>
      <c r="CI9" s="21" t="str">
        <f>IFERROR(VLOOKUP($A9,'All Running Order working doc'!$B$4:$CO$60,CI$100,FALSE),"-")</f>
        <v xml:space="preserve"> </v>
      </c>
      <c r="CJ9" s="21" t="str">
        <f>IFERROR(VLOOKUP($A9,'All Running Order working doc'!$B$4:$CO$60,CJ$100,FALSE),"-")</f>
        <v>-</v>
      </c>
      <c r="CK9" s="21" t="str">
        <f>IFERROR(VLOOKUP($A9,'All Running Order working doc'!$B$4:$CO$60,CK$100,FALSE),"-")</f>
        <v xml:space="preserve"> </v>
      </c>
      <c r="CL9" s="21" t="str">
        <f>IFERROR(VLOOKUP($A9,'All Running Order working doc'!$B$4:$CO$60,CL$100,FALSE),"-")</f>
        <v>5</v>
      </c>
      <c r="CM9" s="21" t="str">
        <f>IFERROR(VLOOKUP($A9,'All Running Order working doc'!$B$4:$CO$60,CM$100,FALSE),"-")</f>
        <v xml:space="preserve"> </v>
      </c>
      <c r="CN9" s="21" t="str">
        <f>IFERROR(VLOOKUP($A9,'All Running Order working doc'!$B$4:$CO$60,CN$100,FALSE),"-")</f>
        <v xml:space="preserve"> </v>
      </c>
      <c r="CQ9" s="3">
        <v>6</v>
      </c>
    </row>
    <row r="10" spans="1:95" x14ac:dyDescent="0.2">
      <c r="A10" s="3" t="str">
        <f>CONCATENATE(Constants!$D$2,CQ10,)</f>
        <v>National7</v>
      </c>
      <c r="B10" s="12">
        <f>IFERROR(VLOOKUP($A10,'All Running Order working doc'!$B$4:$CO$60,B$100,FALSE),"-")</f>
        <v>5</v>
      </c>
      <c r="C10" s="21" t="str">
        <f>IFERROR(VLOOKUP($A10,'All Running Order working doc'!$B$4:$CO$60,C$100,FALSE),"-")</f>
        <v>Mark Howse</v>
      </c>
      <c r="D10" s="21">
        <f>IFERROR(VLOOKUP($A10,'All Running Order working doc'!$B$4:$CO$60,D$100,FALSE),"-")</f>
        <v>0</v>
      </c>
      <c r="E10" s="21" t="str">
        <f>IFERROR(VLOOKUP($A10,'All Running Order working doc'!$B$4:$CO$60,E$100,FALSE),"-")</f>
        <v>Impunity</v>
      </c>
      <c r="F10" s="21">
        <f>IFERROR(VLOOKUP($A10,'All Running Order working doc'!$B$4:$CO$60,F$100,FALSE),"-")</f>
        <v>1200</v>
      </c>
      <c r="G10" s="21" t="str">
        <f>IFERROR(VLOOKUP($A10,'All Running Order working doc'!$B$4:$CO$60,G$100,FALSE),"-")</f>
        <v>Live</v>
      </c>
      <c r="H10" s="21">
        <f>IFERROR(VLOOKUP($A10,'All Running Order working doc'!$B$4:$CO$60,H$100,FALSE),"-")</f>
        <v>0</v>
      </c>
      <c r="I10" s="21">
        <f>IFERROR(VLOOKUP($A10,'All Running Order working doc'!$B$4:$CO$60,I$100,FALSE),"-")</f>
        <v>0</v>
      </c>
      <c r="J10" s="21">
        <f>IFERROR(VLOOKUP($A10,'All Running Order working doc'!$B$4:$CO$60,J$100,FALSE),"-")</f>
        <v>0</v>
      </c>
      <c r="K10" s="21">
        <f>IFERROR(VLOOKUP($A10,'All Running Order working doc'!$B$4:$CO$60,K$100,FALSE),"-")</f>
        <v>0</v>
      </c>
      <c r="L10" s="21">
        <f>IFERROR(VLOOKUP($A10,'All Running Order working doc'!$B$4:$CO$60,L$100,FALSE),"-")</f>
        <v>0</v>
      </c>
      <c r="M10" s="21" t="str">
        <f>IFERROR(VLOOKUP($A10,'All Running Order working doc'!$B$4:$CO$60,M$100,FALSE),"-")</f>
        <v>National</v>
      </c>
      <c r="N10" s="21" t="str">
        <f>IFERROR(VLOOKUP($A10,'All Running Order working doc'!$B$4:$CO$60,N$100,FALSE),"-")</f>
        <v>Red</v>
      </c>
      <c r="O10" s="21">
        <f>IFERROR(VLOOKUP($A10,'All Running Order working doc'!$B$4:$CO$60,O$100,FALSE),"-")</f>
        <v>2</v>
      </c>
      <c r="P10" s="21">
        <f>IFERROR(VLOOKUP($A10,'All Running Order working doc'!$B$4:$CO$60,P$100,FALSE),"-")</f>
        <v>3</v>
      </c>
      <c r="Q10" s="21">
        <f>IFERROR(VLOOKUP($A10,'All Running Order working doc'!$B$4:$CO$60,Q$100,FALSE),"-")</f>
        <v>5</v>
      </c>
      <c r="R10" s="21">
        <f>IFERROR(VLOOKUP($A10,'All Running Order working doc'!$B$4:$CO$60,R$100,FALSE),"-")</f>
        <v>0</v>
      </c>
      <c r="S10" s="21">
        <f>IFERROR(VLOOKUP($A10,'All Running Order working doc'!$B$4:$CO$60,S$100,FALSE),"-")</f>
        <v>2</v>
      </c>
      <c r="T10" s="21">
        <f>IFERROR(VLOOKUP($A10,'All Running Order working doc'!$B$4:$CO$60,T$100,FALSE),"-")</f>
        <v>5</v>
      </c>
      <c r="U10" s="21">
        <f>IFERROR(VLOOKUP($A10,'All Running Order working doc'!$B$4:$CO$60,U$100,FALSE),"-")</f>
        <v>2</v>
      </c>
      <c r="V10" s="21">
        <f>IFERROR(VLOOKUP($A10,'All Running Order working doc'!$B$4:$CO$60,V$100,FALSE),"-")</f>
        <v>2</v>
      </c>
      <c r="W10" s="21">
        <f>IFERROR(VLOOKUP($A10,'All Running Order working doc'!$B$4:$CO$60,W$100,FALSE),"-")</f>
        <v>0</v>
      </c>
      <c r="X10" s="21">
        <f>IFERROR(VLOOKUP($A10,'All Running Order working doc'!$B$4:$CO$60,X$100,FALSE),"-")</f>
        <v>0</v>
      </c>
      <c r="Y10" s="21">
        <f>IFERROR(VLOOKUP($A10,'All Running Order working doc'!$B$4:$CO$60,Y$100,FALSE),"-")</f>
        <v>21</v>
      </c>
      <c r="Z10" s="21">
        <f>IFERROR(VLOOKUP($A10,'All Running Order working doc'!$B$4:$CO$60,Z$100,FALSE),"-")</f>
        <v>4</v>
      </c>
      <c r="AA10" s="21">
        <f>IFERROR(VLOOKUP($A10,'All Running Order working doc'!$B$4:$CO$60,AA$100,FALSE),"-")</f>
        <v>4</v>
      </c>
      <c r="AB10" s="21">
        <f>IFERROR(VLOOKUP($A10,'All Running Order working doc'!$B$4:$CO$60,AB$100,FALSE),"-")</f>
        <v>1</v>
      </c>
      <c r="AC10" s="21">
        <f>IFERROR(VLOOKUP($A10,'All Running Order working doc'!$B$4:$CO$60,AC$100,FALSE),"-")</f>
        <v>3</v>
      </c>
      <c r="AD10" s="21">
        <f>IFERROR(VLOOKUP($A10,'All Running Order working doc'!$B$4:$CO$60,AD$100,FALSE),"-")</f>
        <v>2</v>
      </c>
      <c r="AE10" s="21">
        <f>IFERROR(VLOOKUP($A10,'All Running Order working doc'!$B$4:$CO$60,AE$100,FALSE),"-")</f>
        <v>0</v>
      </c>
      <c r="AF10" s="21">
        <f>IFERROR(VLOOKUP($A10,'All Running Order working doc'!$B$4:$CO$60,AF$100,FALSE),"-")</f>
        <v>3</v>
      </c>
      <c r="AG10" s="21">
        <f>IFERROR(VLOOKUP($A10,'All Running Order working doc'!$B$4:$CO$60,AG$100,FALSE),"-")</f>
        <v>4</v>
      </c>
      <c r="AH10" s="21">
        <f>IFERROR(VLOOKUP($A10,'All Running Order working doc'!$B$4:$CO$60,AH$100,FALSE),"-")</f>
        <v>0</v>
      </c>
      <c r="AI10" s="21">
        <f>IFERROR(VLOOKUP($A10,'All Running Order working doc'!$B$4:$CO$60,AI$100,FALSE),"-")</f>
        <v>0</v>
      </c>
      <c r="AJ10" s="21">
        <f>IFERROR(VLOOKUP($A10,'All Running Order working doc'!$B$4:$CO$60,AJ$100,FALSE),"-")</f>
        <v>21</v>
      </c>
      <c r="AK10" s="21">
        <f>IFERROR(VLOOKUP($A10,'All Running Order working doc'!$B$4:$CO$60,AK$100,FALSE),"-")</f>
        <v>42</v>
      </c>
      <c r="AL10" s="21">
        <f>IFERROR(VLOOKUP($A10,'All Running Order working doc'!$B$4:$CO$60,AL$100,FALSE),"-")</f>
        <v>0</v>
      </c>
      <c r="AM10" s="21">
        <f>IFERROR(VLOOKUP($A10,'All Running Order working doc'!$B$4:$CO$60,AM$100,FALSE),"-")</f>
        <v>4</v>
      </c>
      <c r="AN10" s="21">
        <f>IFERROR(VLOOKUP($A10,'All Running Order working doc'!$B$4:$CO$60,AN$100,FALSE),"-")</f>
        <v>3</v>
      </c>
      <c r="AO10" s="21">
        <f>IFERROR(VLOOKUP($A10,'All Running Order working doc'!$B$4:$CO$60,AO$100,FALSE),"-")</f>
        <v>0</v>
      </c>
      <c r="AP10" s="21">
        <f>IFERROR(VLOOKUP($A10,'All Running Order working doc'!$B$4:$CO$60,AP$100,FALSE),"-")</f>
        <v>3</v>
      </c>
      <c r="AQ10" s="21">
        <f>IFERROR(VLOOKUP($A10,'All Running Order working doc'!$B$4:$CO$60,AQ$100,FALSE),"-")</f>
        <v>0</v>
      </c>
      <c r="AR10" s="21">
        <f>IFERROR(VLOOKUP($A10,'All Running Order working doc'!$B$4:$CO$60,AR$100,FALSE),"-")</f>
        <v>0</v>
      </c>
      <c r="AS10" s="21">
        <f>IFERROR(VLOOKUP($A10,'All Running Order working doc'!$B$4:$CO$60,AS$100,FALSE),"-")</f>
        <v>4</v>
      </c>
      <c r="AT10" s="21">
        <f>IFERROR(VLOOKUP($A10,'All Running Order working doc'!$B$4:$CO$60,AT$100,FALSE),"-")</f>
        <v>0</v>
      </c>
      <c r="AU10" s="21">
        <f>IFERROR(VLOOKUP($A10,'All Running Order working doc'!$B$4:$CO$60,AU$100,FALSE),"-")</f>
        <v>0</v>
      </c>
      <c r="AV10" s="21">
        <f>IFERROR(VLOOKUP($A10,'All Running Order working doc'!$B$4:$CO$60,AV$100,FALSE),"-")</f>
        <v>14</v>
      </c>
      <c r="AW10" s="21">
        <f>IFERROR(VLOOKUP($A10,'All Running Order working doc'!$B$4:$CO$60,AW$100,FALSE),"-")</f>
        <v>56</v>
      </c>
      <c r="AX10" s="21">
        <f>IFERROR(VLOOKUP($A10,'All Running Order working doc'!$B$4:$CO$60,AX$100,FALSE),"-")</f>
        <v>0</v>
      </c>
      <c r="AY10" s="21">
        <f>IFERROR(VLOOKUP($A10,'All Running Order working doc'!$B$4:$CO$60,AY$100,FALSE),"-")</f>
        <v>0</v>
      </c>
      <c r="AZ10" s="21">
        <f>IFERROR(VLOOKUP($A10,'All Running Order working doc'!$B$4:$CO$60,AZ$100,FALSE),"-")</f>
        <v>0</v>
      </c>
      <c r="BA10" s="21">
        <f>IFERROR(VLOOKUP($A10,'All Running Order working doc'!$B$4:$CO$60,BA$100,FALSE),"-")</f>
        <v>0</v>
      </c>
      <c r="BB10" s="21">
        <f>IFERROR(VLOOKUP($A10,'All Running Order working doc'!$B$4:$CO$60,BB$100,FALSE),"-")</f>
        <v>0</v>
      </c>
      <c r="BC10" s="21">
        <f>IFERROR(VLOOKUP($A10,'All Running Order working doc'!$B$4:$CO$60,BC$100,FALSE),"-")</f>
        <v>0</v>
      </c>
      <c r="BD10" s="21">
        <f>IFERROR(VLOOKUP($A10,'All Running Order working doc'!$B$4:$CO$60,BD$100,FALSE),"-")</f>
        <v>0</v>
      </c>
      <c r="BE10" s="21">
        <f>IFERROR(VLOOKUP($A10,'All Running Order working doc'!$B$4:$CO$60,BE$100,FALSE),"-")</f>
        <v>0</v>
      </c>
      <c r="BF10" s="21">
        <f>IFERROR(VLOOKUP($A10,'All Running Order working doc'!$B$4:$CO$60,BF$100,FALSE),"-")</f>
        <v>0</v>
      </c>
      <c r="BG10" s="21">
        <f>IFERROR(VLOOKUP($A10,'All Running Order working doc'!$B$4:$CO$60,BG$100,FALSE),"-")</f>
        <v>0</v>
      </c>
      <c r="BH10" s="21">
        <f>IFERROR(VLOOKUP($A10,'All Running Order working doc'!$B$4:$CO$60,BH$100,FALSE),"-")</f>
        <v>0</v>
      </c>
      <c r="BI10" s="21">
        <f>IFERROR(VLOOKUP($A10,'All Running Order working doc'!$B$4:$CO$60,BI$100,FALSE),"-")</f>
        <v>56</v>
      </c>
      <c r="BJ10" s="21">
        <f>IFERROR(VLOOKUP($A10,'All Running Order working doc'!$B$4:$CO$60,BJ$100,FALSE),"-")</f>
        <v>8</v>
      </c>
      <c r="BK10" s="21">
        <f>IFERROR(VLOOKUP($A10,'All Running Order working doc'!$B$4:$CO$60,BK$100,FALSE),"-")</f>
        <v>8</v>
      </c>
      <c r="BL10" s="21">
        <f>IFERROR(VLOOKUP($A10,'All Running Order working doc'!$B$4:$CO$60,BL$100,FALSE),"-")</f>
        <v>7</v>
      </c>
      <c r="BM10" s="21">
        <f>IFERROR(VLOOKUP($A10,'All Running Order working doc'!$B$4:$CO$60,BM$100,FALSE),"-")</f>
        <v>7</v>
      </c>
      <c r="BN10" s="21">
        <f>IFERROR(VLOOKUP($A10,'All Running Order working doc'!$B$4:$CO$60,BN$100,FALSE),"-")</f>
        <v>7</v>
      </c>
      <c r="BO10" s="21">
        <f>IFERROR(VLOOKUP($A10,'All Running Order working doc'!$B$4:$CO$60,BO$100,FALSE),"-")</f>
        <v>8</v>
      </c>
      <c r="BP10" s="21">
        <f>IFERROR(VLOOKUP($A10,'All Running Order working doc'!$B$4:$CO$60,BP$100,FALSE),"-")</f>
        <v>7</v>
      </c>
      <c r="BQ10" s="21">
        <f>IFERROR(VLOOKUP($A10,'All Running Order working doc'!$B$4:$CO$60,BQ$100,FALSE),"-")</f>
        <v>7</v>
      </c>
      <c r="BR10" s="21">
        <f>IFERROR(VLOOKUP($A10,'All Running Order working doc'!$B$4:$CO$60,BR$100,FALSE),"-")</f>
        <v>7</v>
      </c>
      <c r="BS10" s="21">
        <f>IFERROR(VLOOKUP($A10,'All Running Order working doc'!$B$4:$CO$60,BS$100,FALSE),"-")</f>
        <v>7</v>
      </c>
      <c r="BT10" s="21">
        <f>IFERROR(VLOOKUP($A10,'All Running Order working doc'!$B$4:$CO$60,BT$100,FALSE),"-")</f>
        <v>7</v>
      </c>
      <c r="BU10" s="21">
        <f>IFERROR(VLOOKUP($A10,'All Running Order working doc'!$B$4:$CO$60,BU$100,FALSE),"-")</f>
        <v>6</v>
      </c>
      <c r="BV10" s="21" t="str">
        <f>IFERROR(VLOOKUP($A10,'All Running Order working doc'!$B$4:$CO$60,BV$100,FALSE),"-")</f>
        <v>-</v>
      </c>
      <c r="BW10" s="21" t="str">
        <f>IFERROR(VLOOKUP($A10,'All Running Order working doc'!$B$4:$CO$60,BW$100,FALSE),"-")</f>
        <v/>
      </c>
      <c r="BX10" s="21" t="str">
        <f>IFERROR(VLOOKUP($A10,'All Running Order working doc'!$B$4:$CO$60,BX$100,FALSE),"-")</f>
        <v>-</v>
      </c>
      <c r="BY10" s="21" t="str">
        <f>IFERROR(VLOOKUP($A10,'All Running Order working doc'!$B$4:$CO$60,BY$100,FALSE),"-")</f>
        <v/>
      </c>
      <c r="BZ10" s="21" t="str">
        <f>IFERROR(VLOOKUP($A10,'All Running Order working doc'!$B$4:$CO$60,BZ$100,FALSE),"-")</f>
        <v>-</v>
      </c>
      <c r="CA10" s="21" t="str">
        <f>IFERROR(VLOOKUP($A10,'All Running Order working doc'!$B$4:$CO$60,CA$100,FALSE),"-")</f>
        <v/>
      </c>
      <c r="CB10" s="21" t="str">
        <f>IFERROR(VLOOKUP($A10,'All Running Order working doc'!$B$4:$CO$60,CB$100,FALSE),"-")</f>
        <v>-</v>
      </c>
      <c r="CC10" s="21" t="str">
        <f>IFERROR(VLOOKUP($A10,'All Running Order working doc'!$B$4:$CO$60,CC$100,FALSE),"-")</f>
        <v/>
      </c>
      <c r="CD10" s="21" t="str">
        <f>IFERROR(VLOOKUP($A10,'All Running Order working doc'!$B$4:$CO$60,CD$100,FALSE),"-")</f>
        <v>-</v>
      </c>
      <c r="CE10" s="21" t="str">
        <f>IFERROR(VLOOKUP($A10,'All Running Order working doc'!$B$4:$CO$60,CE$100,FALSE),"-")</f>
        <v/>
      </c>
      <c r="CF10" s="21" t="str">
        <f>IFERROR(VLOOKUP($A10,'All Running Order working doc'!$B$4:$CO$60,CF$100,FALSE),"-")</f>
        <v>-</v>
      </c>
      <c r="CG10" s="21" t="str">
        <f>IFERROR(VLOOKUP($A10,'All Running Order working doc'!$B$4:$CO$60,CG$100,FALSE),"-")</f>
        <v/>
      </c>
      <c r="CH10" s="21" t="str">
        <f>IFERROR(VLOOKUP($A10,'All Running Order working doc'!$B$4:$CO$60,CH$100,FALSE),"-")</f>
        <v>-</v>
      </c>
      <c r="CI10" s="21" t="str">
        <f>IFERROR(VLOOKUP($A10,'All Running Order working doc'!$B$4:$CO$60,CI$100,FALSE),"-")</f>
        <v xml:space="preserve"> </v>
      </c>
      <c r="CJ10" s="21">
        <f>IFERROR(VLOOKUP($A10,'All Running Order working doc'!$B$4:$CO$60,CJ$100,FALSE),"-")</f>
        <v>7</v>
      </c>
      <c r="CK10" s="21">
        <f>IFERROR(VLOOKUP($A10,'All Running Order working doc'!$B$4:$CO$60,CK$100,FALSE),"-")</f>
        <v>1</v>
      </c>
      <c r="CL10" s="21" t="str">
        <f>IFERROR(VLOOKUP($A10,'All Running Order working doc'!$B$4:$CO$60,CL$100,FALSE),"-")</f>
        <v>6</v>
      </c>
      <c r="CM10" s="21">
        <f>IFERROR(VLOOKUP($A10,'All Running Order working doc'!$B$4:$CO$60,CM$100,FALSE),"-")</f>
        <v>1</v>
      </c>
      <c r="CN10" s="21" t="str">
        <f>IFERROR(VLOOKUP($A10,'All Running Order working doc'!$B$4:$CO$60,CN$100,FALSE),"-")</f>
        <v xml:space="preserve"> </v>
      </c>
      <c r="CQ10" s="3">
        <v>7</v>
      </c>
    </row>
    <row r="11" spans="1:95" x14ac:dyDescent="0.2">
      <c r="A11" s="3" t="str">
        <f>CONCATENATE(Constants!$D$2,CQ11,)</f>
        <v>National8</v>
      </c>
      <c r="B11" s="12">
        <f>IFERROR(VLOOKUP($A11,'All Running Order working doc'!$B$4:$CO$60,B$100,FALSE),"-")</f>
        <v>35</v>
      </c>
      <c r="C11" s="21" t="str">
        <f>IFERROR(VLOOKUP($A11,'All Running Order working doc'!$B$4:$CO$60,C$100,FALSE),"-")</f>
        <v>Sam Beare</v>
      </c>
      <c r="D11" s="21">
        <f>IFERROR(VLOOKUP($A11,'All Running Order working doc'!$B$4:$CO$60,D$100,FALSE),"-")</f>
        <v>0</v>
      </c>
      <c r="E11" s="21" t="str">
        <f>IFERROR(VLOOKUP($A11,'All Running Order working doc'!$B$4:$CO$60,E$100,FALSE),"-")</f>
        <v>Sherpa</v>
      </c>
      <c r="F11" s="21">
        <f>IFERROR(VLOOKUP($A11,'All Running Order working doc'!$B$4:$CO$60,F$100,FALSE),"-")</f>
        <v>1340</v>
      </c>
      <c r="G11" s="21" t="str">
        <f>IFERROR(VLOOKUP($A11,'All Running Order working doc'!$B$4:$CO$60,G$100,FALSE),"-")</f>
        <v>Live</v>
      </c>
      <c r="H11" s="21">
        <f>IFERROR(VLOOKUP($A11,'All Running Order working doc'!$B$4:$CO$60,H$100,FALSE),"-")</f>
        <v>0</v>
      </c>
      <c r="I11" s="21">
        <f>IFERROR(VLOOKUP($A11,'All Running Order working doc'!$B$4:$CO$60,I$100,FALSE),"-")</f>
        <v>0</v>
      </c>
      <c r="J11" s="21">
        <f>IFERROR(VLOOKUP($A11,'All Running Order working doc'!$B$4:$CO$60,J$100,FALSE),"-")</f>
        <v>0</v>
      </c>
      <c r="K11" s="21">
        <f>IFERROR(VLOOKUP($A11,'All Running Order working doc'!$B$4:$CO$60,K$100,FALSE),"-")</f>
        <v>0</v>
      </c>
      <c r="L11" s="21">
        <f>IFERROR(VLOOKUP($A11,'All Running Order working doc'!$B$4:$CO$60,L$100,FALSE),"-")</f>
        <v>0</v>
      </c>
      <c r="M11" s="21" t="str">
        <f>IFERROR(VLOOKUP($A11,'All Running Order working doc'!$B$4:$CO$60,M$100,FALSE),"-")</f>
        <v>National</v>
      </c>
      <c r="N11" s="21" t="str">
        <f>IFERROR(VLOOKUP($A11,'All Running Order working doc'!$B$4:$CO$60,N$100,FALSE),"-")</f>
        <v>Blue</v>
      </c>
      <c r="O11" s="21">
        <f>IFERROR(VLOOKUP($A11,'All Running Order working doc'!$B$4:$CO$60,O$100,FALSE),"-")</f>
        <v>4</v>
      </c>
      <c r="P11" s="21">
        <f>IFERROR(VLOOKUP($A11,'All Running Order working doc'!$B$4:$CO$60,P$100,FALSE),"-")</f>
        <v>7</v>
      </c>
      <c r="Q11" s="21">
        <f>IFERROR(VLOOKUP($A11,'All Running Order working doc'!$B$4:$CO$60,Q$100,FALSE),"-")</f>
        <v>6</v>
      </c>
      <c r="R11" s="21">
        <f>IFERROR(VLOOKUP($A11,'All Running Order working doc'!$B$4:$CO$60,R$100,FALSE),"-")</f>
        <v>1</v>
      </c>
      <c r="S11" s="21">
        <f>IFERROR(VLOOKUP($A11,'All Running Order working doc'!$B$4:$CO$60,S$100,FALSE),"-")</f>
        <v>3</v>
      </c>
      <c r="T11" s="21">
        <f>IFERROR(VLOOKUP($A11,'All Running Order working doc'!$B$4:$CO$60,T$100,FALSE),"-")</f>
        <v>4</v>
      </c>
      <c r="U11" s="21">
        <f>IFERROR(VLOOKUP($A11,'All Running Order working doc'!$B$4:$CO$60,U$100,FALSE),"-")</f>
        <v>4</v>
      </c>
      <c r="V11" s="21">
        <f>IFERROR(VLOOKUP($A11,'All Running Order working doc'!$B$4:$CO$60,V$100,FALSE),"-")</f>
        <v>3</v>
      </c>
      <c r="W11" s="21">
        <f>IFERROR(VLOOKUP($A11,'All Running Order working doc'!$B$4:$CO$60,W$100,FALSE),"-")</f>
        <v>0</v>
      </c>
      <c r="X11" s="21">
        <f>IFERROR(VLOOKUP($A11,'All Running Order working doc'!$B$4:$CO$60,X$100,FALSE),"-")</f>
        <v>0</v>
      </c>
      <c r="Y11" s="21">
        <f>IFERROR(VLOOKUP($A11,'All Running Order working doc'!$B$4:$CO$60,Y$100,FALSE),"-")</f>
        <v>32</v>
      </c>
      <c r="Z11" s="21">
        <f>IFERROR(VLOOKUP($A11,'All Running Order working doc'!$B$4:$CO$60,Z$100,FALSE),"-")</f>
        <v>0</v>
      </c>
      <c r="AA11" s="21">
        <f>IFERROR(VLOOKUP($A11,'All Running Order working doc'!$B$4:$CO$60,AA$100,FALSE),"-")</f>
        <v>2</v>
      </c>
      <c r="AB11" s="21">
        <f>IFERROR(VLOOKUP($A11,'All Running Order working doc'!$B$4:$CO$60,AB$100,FALSE),"-")</f>
        <v>1</v>
      </c>
      <c r="AC11" s="21">
        <f>IFERROR(VLOOKUP($A11,'All Running Order working doc'!$B$4:$CO$60,AC$100,FALSE),"-")</f>
        <v>3</v>
      </c>
      <c r="AD11" s="21">
        <f>IFERROR(VLOOKUP($A11,'All Running Order working doc'!$B$4:$CO$60,AD$100,FALSE),"-")</f>
        <v>3</v>
      </c>
      <c r="AE11" s="21">
        <f>IFERROR(VLOOKUP($A11,'All Running Order working doc'!$B$4:$CO$60,AE$100,FALSE),"-")</f>
        <v>4</v>
      </c>
      <c r="AF11" s="21">
        <f>IFERROR(VLOOKUP($A11,'All Running Order working doc'!$B$4:$CO$60,AF$100,FALSE),"-")</f>
        <v>1</v>
      </c>
      <c r="AG11" s="21">
        <f>IFERROR(VLOOKUP($A11,'All Running Order working doc'!$B$4:$CO$60,AG$100,FALSE),"-")</f>
        <v>3</v>
      </c>
      <c r="AH11" s="21">
        <f>IFERROR(VLOOKUP($A11,'All Running Order working doc'!$B$4:$CO$60,AH$100,FALSE),"-")</f>
        <v>0</v>
      </c>
      <c r="AI11" s="21">
        <f>IFERROR(VLOOKUP($A11,'All Running Order working doc'!$B$4:$CO$60,AI$100,FALSE),"-")</f>
        <v>0</v>
      </c>
      <c r="AJ11" s="21">
        <f>IFERROR(VLOOKUP($A11,'All Running Order working doc'!$B$4:$CO$60,AJ$100,FALSE),"-")</f>
        <v>17</v>
      </c>
      <c r="AK11" s="21">
        <f>IFERROR(VLOOKUP($A11,'All Running Order working doc'!$B$4:$CO$60,AK$100,FALSE),"-")</f>
        <v>49</v>
      </c>
      <c r="AL11" s="21">
        <f>IFERROR(VLOOKUP($A11,'All Running Order working doc'!$B$4:$CO$60,AL$100,FALSE),"-")</f>
        <v>0</v>
      </c>
      <c r="AM11" s="21">
        <f>IFERROR(VLOOKUP($A11,'All Running Order working doc'!$B$4:$CO$60,AM$100,FALSE),"-")</f>
        <v>1</v>
      </c>
      <c r="AN11" s="21">
        <f>IFERROR(VLOOKUP($A11,'All Running Order working doc'!$B$4:$CO$60,AN$100,FALSE),"-")</f>
        <v>2</v>
      </c>
      <c r="AO11" s="21">
        <f>IFERROR(VLOOKUP($A11,'All Running Order working doc'!$B$4:$CO$60,AO$100,FALSE),"-")</f>
        <v>3</v>
      </c>
      <c r="AP11" s="21">
        <f>IFERROR(VLOOKUP($A11,'All Running Order working doc'!$B$4:$CO$60,AP$100,FALSE),"-")</f>
        <v>3</v>
      </c>
      <c r="AQ11" s="21">
        <f>IFERROR(VLOOKUP($A11,'All Running Order working doc'!$B$4:$CO$60,AQ$100,FALSE),"-")</f>
        <v>4</v>
      </c>
      <c r="AR11" s="21">
        <f>IFERROR(VLOOKUP($A11,'All Running Order working doc'!$B$4:$CO$60,AR$100,FALSE),"-")</f>
        <v>4</v>
      </c>
      <c r="AS11" s="21">
        <f>IFERROR(VLOOKUP($A11,'All Running Order working doc'!$B$4:$CO$60,AS$100,FALSE),"-")</f>
        <v>3</v>
      </c>
      <c r="AT11" s="21">
        <f>IFERROR(VLOOKUP($A11,'All Running Order working doc'!$B$4:$CO$60,AT$100,FALSE),"-")</f>
        <v>0</v>
      </c>
      <c r="AU11" s="21">
        <f>IFERROR(VLOOKUP($A11,'All Running Order working doc'!$B$4:$CO$60,AU$100,FALSE),"-")</f>
        <v>0</v>
      </c>
      <c r="AV11" s="21">
        <f>IFERROR(VLOOKUP($A11,'All Running Order working doc'!$B$4:$CO$60,AV$100,FALSE),"-")</f>
        <v>20</v>
      </c>
      <c r="AW11" s="21">
        <f>IFERROR(VLOOKUP($A11,'All Running Order working doc'!$B$4:$CO$60,AW$100,FALSE),"-")</f>
        <v>69</v>
      </c>
      <c r="AX11" s="21">
        <f>IFERROR(VLOOKUP($A11,'All Running Order working doc'!$B$4:$CO$60,AX$100,FALSE),"-")</f>
        <v>0</v>
      </c>
      <c r="AY11" s="21">
        <f>IFERROR(VLOOKUP($A11,'All Running Order working doc'!$B$4:$CO$60,AY$100,FALSE),"-")</f>
        <v>0</v>
      </c>
      <c r="AZ11" s="21">
        <f>IFERROR(VLOOKUP($A11,'All Running Order working doc'!$B$4:$CO$60,AZ$100,FALSE),"-")</f>
        <v>0</v>
      </c>
      <c r="BA11" s="21">
        <f>IFERROR(VLOOKUP($A11,'All Running Order working doc'!$B$4:$CO$60,BA$100,FALSE),"-")</f>
        <v>0</v>
      </c>
      <c r="BB11" s="21">
        <f>IFERROR(VLOOKUP($A11,'All Running Order working doc'!$B$4:$CO$60,BB$100,FALSE),"-")</f>
        <v>0</v>
      </c>
      <c r="BC11" s="21">
        <f>IFERROR(VLOOKUP($A11,'All Running Order working doc'!$B$4:$CO$60,BC$100,FALSE),"-")</f>
        <v>0</v>
      </c>
      <c r="BD11" s="21">
        <f>IFERROR(VLOOKUP($A11,'All Running Order working doc'!$B$4:$CO$60,BD$100,FALSE),"-")</f>
        <v>0</v>
      </c>
      <c r="BE11" s="21">
        <f>IFERROR(VLOOKUP($A11,'All Running Order working doc'!$B$4:$CO$60,BE$100,FALSE),"-")</f>
        <v>0</v>
      </c>
      <c r="BF11" s="21">
        <f>IFERROR(VLOOKUP($A11,'All Running Order working doc'!$B$4:$CO$60,BF$100,FALSE),"-")</f>
        <v>0</v>
      </c>
      <c r="BG11" s="21">
        <f>IFERROR(VLOOKUP($A11,'All Running Order working doc'!$B$4:$CO$60,BG$100,FALSE),"-")</f>
        <v>0</v>
      </c>
      <c r="BH11" s="21">
        <f>IFERROR(VLOOKUP($A11,'All Running Order working doc'!$B$4:$CO$60,BH$100,FALSE),"-")</f>
        <v>0</v>
      </c>
      <c r="BI11" s="21">
        <f>IFERROR(VLOOKUP($A11,'All Running Order working doc'!$B$4:$CO$60,BI$100,FALSE),"-")</f>
        <v>69</v>
      </c>
      <c r="BJ11" s="21">
        <f>IFERROR(VLOOKUP($A11,'All Running Order working doc'!$B$4:$CO$60,BJ$100,FALSE),"-")</f>
        <v>14</v>
      </c>
      <c r="BK11" s="21">
        <f>IFERROR(VLOOKUP($A11,'All Running Order working doc'!$B$4:$CO$60,BK$100,FALSE),"-")</f>
        <v>10</v>
      </c>
      <c r="BL11" s="21">
        <f>IFERROR(VLOOKUP($A11,'All Running Order working doc'!$B$4:$CO$60,BL$100,FALSE),"-")</f>
        <v>10</v>
      </c>
      <c r="BM11" s="21">
        <f>IFERROR(VLOOKUP($A11,'All Running Order working doc'!$B$4:$CO$60,BM$100,FALSE),"-")</f>
        <v>10</v>
      </c>
      <c r="BN11" s="21">
        <f>IFERROR(VLOOKUP($A11,'All Running Order working doc'!$B$4:$CO$60,BN$100,FALSE),"-")</f>
        <v>14</v>
      </c>
      <c r="BO11" s="21">
        <f>IFERROR(VLOOKUP($A11,'All Running Order working doc'!$B$4:$CO$60,BO$100,FALSE),"-")</f>
        <v>10</v>
      </c>
      <c r="BP11" s="21">
        <f>IFERROR(VLOOKUP($A11,'All Running Order working doc'!$B$4:$CO$60,BP$100,FALSE),"-")</f>
        <v>10</v>
      </c>
      <c r="BQ11" s="21">
        <f>IFERROR(VLOOKUP($A11,'All Running Order working doc'!$B$4:$CO$60,BQ$100,FALSE),"-")</f>
        <v>10</v>
      </c>
      <c r="BR11" s="21">
        <f>IFERROR(VLOOKUP($A11,'All Running Order working doc'!$B$4:$CO$60,BR$100,FALSE),"-")</f>
        <v>10</v>
      </c>
      <c r="BS11" s="21">
        <f>IFERROR(VLOOKUP($A11,'All Running Order working doc'!$B$4:$CO$60,BS$100,FALSE),"-")</f>
        <v>8</v>
      </c>
      <c r="BT11" s="21" t="str">
        <f>IFERROR(VLOOKUP($A11,'All Running Order working doc'!$B$4:$CO$60,BT$100,FALSE),"-")</f>
        <v>-</v>
      </c>
      <c r="BU11" s="21" t="str">
        <f>IFERROR(VLOOKUP($A11,'All Running Order working doc'!$B$4:$CO$60,BU$100,FALSE),"-")</f>
        <v/>
      </c>
      <c r="BV11" s="21">
        <f>IFERROR(VLOOKUP($A11,'All Running Order working doc'!$B$4:$CO$60,BV$100,FALSE),"-")</f>
        <v>10</v>
      </c>
      <c r="BW11" s="21">
        <f>IFERROR(VLOOKUP($A11,'All Running Order working doc'!$B$4:$CO$60,BW$100,FALSE),"-")</f>
        <v>2</v>
      </c>
      <c r="BX11" s="21" t="str">
        <f>IFERROR(VLOOKUP($A11,'All Running Order working doc'!$B$4:$CO$60,BX$100,FALSE),"-")</f>
        <v>-</v>
      </c>
      <c r="BY11" s="21" t="str">
        <f>IFERROR(VLOOKUP($A11,'All Running Order working doc'!$B$4:$CO$60,BY$100,FALSE),"-")</f>
        <v/>
      </c>
      <c r="BZ11" s="21" t="str">
        <f>IFERROR(VLOOKUP($A11,'All Running Order working doc'!$B$4:$CO$60,BZ$100,FALSE),"-")</f>
        <v>-</v>
      </c>
      <c r="CA11" s="21" t="str">
        <f>IFERROR(VLOOKUP($A11,'All Running Order working doc'!$B$4:$CO$60,CA$100,FALSE),"-")</f>
        <v/>
      </c>
      <c r="CB11" s="21" t="str">
        <f>IFERROR(VLOOKUP($A11,'All Running Order working doc'!$B$4:$CO$60,CB$100,FALSE),"-")</f>
        <v>-</v>
      </c>
      <c r="CC11" s="21" t="str">
        <f>IFERROR(VLOOKUP($A11,'All Running Order working doc'!$B$4:$CO$60,CC$100,FALSE),"-")</f>
        <v/>
      </c>
      <c r="CD11" s="21" t="str">
        <f>IFERROR(VLOOKUP($A11,'All Running Order working doc'!$B$4:$CO$60,CD$100,FALSE),"-")</f>
        <v>-</v>
      </c>
      <c r="CE11" s="21" t="str">
        <f>IFERROR(VLOOKUP($A11,'All Running Order working doc'!$B$4:$CO$60,CE$100,FALSE),"-")</f>
        <v/>
      </c>
      <c r="CF11" s="21" t="str">
        <f>IFERROR(VLOOKUP($A11,'All Running Order working doc'!$B$4:$CO$60,CF$100,FALSE),"-")</f>
        <v>-</v>
      </c>
      <c r="CG11" s="21" t="str">
        <f>IFERROR(VLOOKUP($A11,'All Running Order working doc'!$B$4:$CO$60,CG$100,FALSE),"-")</f>
        <v/>
      </c>
      <c r="CH11" s="21" t="str">
        <f>IFERROR(VLOOKUP($A11,'All Running Order working doc'!$B$4:$CO$60,CH$100,FALSE),"-")</f>
        <v>-</v>
      </c>
      <c r="CI11" s="21" t="str">
        <f>IFERROR(VLOOKUP($A11,'All Running Order working doc'!$B$4:$CO$60,CI$100,FALSE),"-")</f>
        <v xml:space="preserve"> </v>
      </c>
      <c r="CJ11" s="21">
        <f>IFERROR(VLOOKUP($A11,'All Running Order working doc'!$B$4:$CO$60,CJ$100,FALSE),"-")</f>
        <v>10</v>
      </c>
      <c r="CK11" s="21">
        <f>IFERROR(VLOOKUP($A11,'All Running Order working doc'!$B$4:$CO$60,CK$100,FALSE),"-")</f>
        <v>4</v>
      </c>
      <c r="CL11" s="21" t="str">
        <f>IFERROR(VLOOKUP($A11,'All Running Order working doc'!$B$4:$CO$60,CL$100,FALSE),"-")</f>
        <v>2</v>
      </c>
      <c r="CM11" s="21">
        <f>IFERROR(VLOOKUP($A11,'All Running Order working doc'!$B$4:$CO$60,CM$100,FALSE),"-")</f>
        <v>4</v>
      </c>
      <c r="CN11" s="21" t="str">
        <f>IFERROR(VLOOKUP($A11,'All Running Order working doc'!$B$4:$CO$60,CN$100,FALSE),"-")</f>
        <v xml:space="preserve"> </v>
      </c>
      <c r="CQ11" s="3">
        <v>8</v>
      </c>
    </row>
    <row r="12" spans="1:95" x14ac:dyDescent="0.2">
      <c r="A12" s="3" t="str">
        <f>CONCATENATE(Constants!$D$2,CQ12,)</f>
        <v>National9</v>
      </c>
      <c r="B12" s="12">
        <f>IFERROR(VLOOKUP($A12,'All Running Order working doc'!$B$4:$CO$60,B$100,FALSE),"-")</f>
        <v>23</v>
      </c>
      <c r="C12" s="21" t="str">
        <f>IFERROR(VLOOKUP($A12,'All Running Order working doc'!$B$4:$CO$60,C$100,FALSE),"-")</f>
        <v>Darren Underwood</v>
      </c>
      <c r="D12" s="21">
        <f>IFERROR(VLOOKUP($A12,'All Running Order working doc'!$B$4:$CO$60,D$100,FALSE),"-")</f>
        <v>0</v>
      </c>
      <c r="E12" s="21" t="str">
        <f>IFERROR(VLOOKUP($A12,'All Running Order working doc'!$B$4:$CO$60,E$100,FALSE),"-")</f>
        <v>Sherpa</v>
      </c>
      <c r="F12" s="21">
        <f>IFERROR(VLOOKUP($A12,'All Running Order working doc'!$B$4:$CO$60,F$100,FALSE),"-")</f>
        <v>1440</v>
      </c>
      <c r="G12" s="21" t="str">
        <f>IFERROR(VLOOKUP($A12,'All Running Order working doc'!$B$4:$CO$60,G$100,FALSE),"-")</f>
        <v>Live</v>
      </c>
      <c r="H12" s="21">
        <f>IFERROR(VLOOKUP($A12,'All Running Order working doc'!$B$4:$CO$60,H$100,FALSE),"-")</f>
        <v>0</v>
      </c>
      <c r="I12" s="21">
        <f>IFERROR(VLOOKUP($A12,'All Running Order working doc'!$B$4:$CO$60,I$100,FALSE),"-")</f>
        <v>0</v>
      </c>
      <c r="J12" s="21">
        <f>IFERROR(VLOOKUP($A12,'All Running Order working doc'!$B$4:$CO$60,J$100,FALSE),"-")</f>
        <v>0</v>
      </c>
      <c r="K12" s="21">
        <f>IFERROR(VLOOKUP($A12,'All Running Order working doc'!$B$4:$CO$60,K$100,FALSE),"-")</f>
        <v>0</v>
      </c>
      <c r="L12" s="21">
        <f>IFERROR(VLOOKUP($A12,'All Running Order working doc'!$B$4:$CO$60,L$100,FALSE),"-")</f>
        <v>0</v>
      </c>
      <c r="M12" s="21" t="str">
        <f>IFERROR(VLOOKUP($A12,'All Running Order working doc'!$B$4:$CO$60,M$100,FALSE),"-")</f>
        <v>National</v>
      </c>
      <c r="N12" s="21" t="str">
        <f>IFERROR(VLOOKUP($A12,'All Running Order working doc'!$B$4:$CO$60,N$100,FALSE),"-")</f>
        <v>Rookie</v>
      </c>
      <c r="O12" s="21">
        <f>IFERROR(VLOOKUP($A12,'All Running Order working doc'!$B$4:$CO$60,O$100,FALSE),"-")</f>
        <v>2</v>
      </c>
      <c r="P12" s="21">
        <f>IFERROR(VLOOKUP($A12,'All Running Order working doc'!$B$4:$CO$60,P$100,FALSE),"-")</f>
        <v>4</v>
      </c>
      <c r="Q12" s="21">
        <f>IFERROR(VLOOKUP($A12,'All Running Order working doc'!$B$4:$CO$60,Q$100,FALSE),"-")</f>
        <v>6</v>
      </c>
      <c r="R12" s="21">
        <f>IFERROR(VLOOKUP($A12,'All Running Order working doc'!$B$4:$CO$60,R$100,FALSE),"-")</f>
        <v>0</v>
      </c>
      <c r="S12" s="21">
        <f>IFERROR(VLOOKUP($A12,'All Running Order working doc'!$B$4:$CO$60,S$100,FALSE),"-")</f>
        <v>3</v>
      </c>
      <c r="T12" s="21">
        <f>IFERROR(VLOOKUP($A12,'All Running Order working doc'!$B$4:$CO$60,T$100,FALSE),"-")</f>
        <v>4</v>
      </c>
      <c r="U12" s="21">
        <f>IFERROR(VLOOKUP($A12,'All Running Order working doc'!$B$4:$CO$60,U$100,FALSE),"-")</f>
        <v>4</v>
      </c>
      <c r="V12" s="21">
        <f>IFERROR(VLOOKUP($A12,'All Running Order working doc'!$B$4:$CO$60,V$100,FALSE),"-")</f>
        <v>4</v>
      </c>
      <c r="W12" s="21">
        <f>IFERROR(VLOOKUP($A12,'All Running Order working doc'!$B$4:$CO$60,W$100,FALSE),"-")</f>
        <v>0</v>
      </c>
      <c r="X12" s="21">
        <f>IFERROR(VLOOKUP($A12,'All Running Order working doc'!$B$4:$CO$60,X$100,FALSE),"-")</f>
        <v>0</v>
      </c>
      <c r="Y12" s="21">
        <f>IFERROR(VLOOKUP($A12,'All Running Order working doc'!$B$4:$CO$60,Y$100,FALSE),"-")</f>
        <v>27</v>
      </c>
      <c r="Z12" s="21">
        <f>IFERROR(VLOOKUP($A12,'All Running Order working doc'!$B$4:$CO$60,Z$100,FALSE),"-")</f>
        <v>4</v>
      </c>
      <c r="AA12" s="21">
        <f>IFERROR(VLOOKUP($A12,'All Running Order working doc'!$B$4:$CO$60,AA$100,FALSE),"-")</f>
        <v>3</v>
      </c>
      <c r="AB12" s="21">
        <f>IFERROR(VLOOKUP($A12,'All Running Order working doc'!$B$4:$CO$60,AB$100,FALSE),"-")</f>
        <v>0</v>
      </c>
      <c r="AC12" s="21">
        <f>IFERROR(VLOOKUP($A12,'All Running Order working doc'!$B$4:$CO$60,AC$100,FALSE),"-")</f>
        <v>3</v>
      </c>
      <c r="AD12" s="21">
        <f>IFERROR(VLOOKUP($A12,'All Running Order working doc'!$B$4:$CO$60,AD$100,FALSE),"-")</f>
        <v>3</v>
      </c>
      <c r="AE12" s="21">
        <f>IFERROR(VLOOKUP($A12,'All Running Order working doc'!$B$4:$CO$60,AE$100,FALSE),"-")</f>
        <v>3</v>
      </c>
      <c r="AF12" s="21">
        <f>IFERROR(VLOOKUP($A12,'All Running Order working doc'!$B$4:$CO$60,AF$100,FALSE),"-")</f>
        <v>4</v>
      </c>
      <c r="AG12" s="21">
        <f>IFERROR(VLOOKUP($A12,'All Running Order working doc'!$B$4:$CO$60,AG$100,FALSE),"-")</f>
        <v>6</v>
      </c>
      <c r="AH12" s="21">
        <f>IFERROR(VLOOKUP($A12,'All Running Order working doc'!$B$4:$CO$60,AH$100,FALSE),"-")</f>
        <v>0</v>
      </c>
      <c r="AI12" s="21">
        <f>IFERROR(VLOOKUP($A12,'All Running Order working doc'!$B$4:$CO$60,AI$100,FALSE),"-")</f>
        <v>0</v>
      </c>
      <c r="AJ12" s="21">
        <f>IFERROR(VLOOKUP($A12,'All Running Order working doc'!$B$4:$CO$60,AJ$100,FALSE),"-")</f>
        <v>26</v>
      </c>
      <c r="AK12" s="21">
        <f>IFERROR(VLOOKUP($A12,'All Running Order working doc'!$B$4:$CO$60,AK$100,FALSE),"-")</f>
        <v>53</v>
      </c>
      <c r="AL12" s="21">
        <f>IFERROR(VLOOKUP($A12,'All Running Order working doc'!$B$4:$CO$60,AL$100,FALSE),"-")</f>
        <v>7</v>
      </c>
      <c r="AM12" s="21">
        <f>IFERROR(VLOOKUP($A12,'All Running Order working doc'!$B$4:$CO$60,AM$100,FALSE),"-")</f>
        <v>2</v>
      </c>
      <c r="AN12" s="21">
        <f>IFERROR(VLOOKUP($A12,'All Running Order working doc'!$B$4:$CO$60,AN$100,FALSE),"-")</f>
        <v>2</v>
      </c>
      <c r="AO12" s="21">
        <f>IFERROR(VLOOKUP($A12,'All Running Order working doc'!$B$4:$CO$60,AO$100,FALSE),"-")</f>
        <v>0</v>
      </c>
      <c r="AP12" s="21">
        <f>IFERROR(VLOOKUP($A12,'All Running Order working doc'!$B$4:$CO$60,AP$100,FALSE),"-")</f>
        <v>1</v>
      </c>
      <c r="AQ12" s="21">
        <f>IFERROR(VLOOKUP($A12,'All Running Order working doc'!$B$4:$CO$60,AQ$100,FALSE),"-")</f>
        <v>2</v>
      </c>
      <c r="AR12" s="21">
        <f>IFERROR(VLOOKUP($A12,'All Running Order working doc'!$B$4:$CO$60,AR$100,FALSE),"-")</f>
        <v>4</v>
      </c>
      <c r="AS12" s="21">
        <f>IFERROR(VLOOKUP($A12,'All Running Order working doc'!$B$4:$CO$60,AS$100,FALSE),"-")</f>
        <v>3</v>
      </c>
      <c r="AT12" s="21">
        <f>IFERROR(VLOOKUP($A12,'All Running Order working doc'!$B$4:$CO$60,AT$100,FALSE),"-")</f>
        <v>0</v>
      </c>
      <c r="AU12" s="21">
        <f>IFERROR(VLOOKUP($A12,'All Running Order working doc'!$B$4:$CO$60,AU$100,FALSE),"-")</f>
        <v>0</v>
      </c>
      <c r="AV12" s="21">
        <f>IFERROR(VLOOKUP($A12,'All Running Order working doc'!$B$4:$CO$60,AV$100,FALSE),"-")</f>
        <v>21</v>
      </c>
      <c r="AW12" s="21">
        <f>IFERROR(VLOOKUP($A12,'All Running Order working doc'!$B$4:$CO$60,AW$100,FALSE),"-")</f>
        <v>74</v>
      </c>
      <c r="AX12" s="21">
        <f>IFERROR(VLOOKUP($A12,'All Running Order working doc'!$B$4:$CO$60,AX$100,FALSE),"-")</f>
        <v>0</v>
      </c>
      <c r="AY12" s="21">
        <f>IFERROR(VLOOKUP($A12,'All Running Order working doc'!$B$4:$CO$60,AY$100,FALSE),"-")</f>
        <v>0</v>
      </c>
      <c r="AZ12" s="21">
        <f>IFERROR(VLOOKUP($A12,'All Running Order working doc'!$B$4:$CO$60,AZ$100,FALSE),"-")</f>
        <v>0</v>
      </c>
      <c r="BA12" s="21">
        <f>IFERROR(VLOOKUP($A12,'All Running Order working doc'!$B$4:$CO$60,BA$100,FALSE),"-")</f>
        <v>0</v>
      </c>
      <c r="BB12" s="21">
        <f>IFERROR(VLOOKUP($A12,'All Running Order working doc'!$B$4:$CO$60,BB$100,FALSE),"-")</f>
        <v>0</v>
      </c>
      <c r="BC12" s="21">
        <f>IFERROR(VLOOKUP($A12,'All Running Order working doc'!$B$4:$CO$60,BC$100,FALSE),"-")</f>
        <v>0</v>
      </c>
      <c r="BD12" s="21">
        <f>IFERROR(VLOOKUP($A12,'All Running Order working doc'!$B$4:$CO$60,BD$100,FALSE),"-")</f>
        <v>0</v>
      </c>
      <c r="BE12" s="21">
        <f>IFERROR(VLOOKUP($A12,'All Running Order working doc'!$B$4:$CO$60,BE$100,FALSE),"-")</f>
        <v>0</v>
      </c>
      <c r="BF12" s="21">
        <f>IFERROR(VLOOKUP($A12,'All Running Order working doc'!$B$4:$CO$60,BF$100,FALSE),"-")</f>
        <v>0</v>
      </c>
      <c r="BG12" s="21">
        <f>IFERROR(VLOOKUP($A12,'All Running Order working doc'!$B$4:$CO$60,BG$100,FALSE),"-")</f>
        <v>0</v>
      </c>
      <c r="BH12" s="21">
        <f>IFERROR(VLOOKUP($A12,'All Running Order working doc'!$B$4:$CO$60,BH$100,FALSE),"-")</f>
        <v>0</v>
      </c>
      <c r="BI12" s="21">
        <f>IFERROR(VLOOKUP($A12,'All Running Order working doc'!$B$4:$CO$60,BI$100,FALSE),"-")</f>
        <v>74</v>
      </c>
      <c r="BJ12" s="21">
        <f>IFERROR(VLOOKUP($A12,'All Running Order working doc'!$B$4:$CO$60,BJ$100,FALSE),"-")</f>
        <v>9</v>
      </c>
      <c r="BK12" s="21">
        <f>IFERROR(VLOOKUP($A12,'All Running Order working doc'!$B$4:$CO$60,BK$100,FALSE),"-")</f>
        <v>13</v>
      </c>
      <c r="BL12" s="21">
        <f>IFERROR(VLOOKUP($A12,'All Running Order working doc'!$B$4:$CO$60,BL$100,FALSE),"-")</f>
        <v>11</v>
      </c>
      <c r="BM12" s="21">
        <f>IFERROR(VLOOKUP($A12,'All Running Order working doc'!$B$4:$CO$60,BM$100,FALSE),"-")</f>
        <v>11</v>
      </c>
      <c r="BN12" s="21">
        <f>IFERROR(VLOOKUP($A12,'All Running Order working doc'!$B$4:$CO$60,BN$100,FALSE),"-")</f>
        <v>9</v>
      </c>
      <c r="BO12" s="21">
        <f>IFERROR(VLOOKUP($A12,'All Running Order working doc'!$B$4:$CO$60,BO$100,FALSE),"-")</f>
        <v>13</v>
      </c>
      <c r="BP12" s="21">
        <f>IFERROR(VLOOKUP($A12,'All Running Order working doc'!$B$4:$CO$60,BP$100,FALSE),"-")</f>
        <v>11</v>
      </c>
      <c r="BQ12" s="21">
        <f>IFERROR(VLOOKUP($A12,'All Running Order working doc'!$B$4:$CO$60,BQ$100,FALSE),"-")</f>
        <v>11</v>
      </c>
      <c r="BR12" s="21">
        <f>IFERROR(VLOOKUP($A12,'All Running Order working doc'!$B$4:$CO$60,BR$100,FALSE),"-")</f>
        <v>11</v>
      </c>
      <c r="BS12" s="21">
        <f>IFERROR(VLOOKUP($A12,'All Running Order working doc'!$B$4:$CO$60,BS$100,FALSE),"-")</f>
        <v>9</v>
      </c>
      <c r="BT12" s="21" t="str">
        <f>IFERROR(VLOOKUP($A12,'All Running Order working doc'!$B$4:$CO$60,BT$100,FALSE),"-")</f>
        <v>-</v>
      </c>
      <c r="BU12" s="21" t="str">
        <f>IFERROR(VLOOKUP($A12,'All Running Order working doc'!$B$4:$CO$60,BU$100,FALSE),"-")</f>
        <v/>
      </c>
      <c r="BV12" s="21" t="str">
        <f>IFERROR(VLOOKUP($A12,'All Running Order working doc'!$B$4:$CO$60,BV$100,FALSE),"-")</f>
        <v>-</v>
      </c>
      <c r="BW12" s="21" t="str">
        <f>IFERROR(VLOOKUP($A12,'All Running Order working doc'!$B$4:$CO$60,BW$100,FALSE),"-")</f>
        <v/>
      </c>
      <c r="BX12" s="21">
        <f>IFERROR(VLOOKUP($A12,'All Running Order working doc'!$B$4:$CO$60,BX$100,FALSE),"-")</f>
        <v>11</v>
      </c>
      <c r="BY12" s="21">
        <f>IFERROR(VLOOKUP($A12,'All Running Order working doc'!$B$4:$CO$60,BY$100,FALSE),"-")</f>
        <v>1</v>
      </c>
      <c r="BZ12" s="21" t="str">
        <f>IFERROR(VLOOKUP($A12,'All Running Order working doc'!$B$4:$CO$60,BZ$100,FALSE),"-")</f>
        <v>-</v>
      </c>
      <c r="CA12" s="21" t="str">
        <f>IFERROR(VLOOKUP($A12,'All Running Order working doc'!$B$4:$CO$60,CA$100,FALSE),"-")</f>
        <v/>
      </c>
      <c r="CB12" s="21" t="str">
        <f>IFERROR(VLOOKUP($A12,'All Running Order working doc'!$B$4:$CO$60,CB$100,FALSE),"-")</f>
        <v>-</v>
      </c>
      <c r="CC12" s="21" t="str">
        <f>IFERROR(VLOOKUP($A12,'All Running Order working doc'!$B$4:$CO$60,CC$100,FALSE),"-")</f>
        <v/>
      </c>
      <c r="CD12" s="21" t="str">
        <f>IFERROR(VLOOKUP($A12,'All Running Order working doc'!$B$4:$CO$60,CD$100,FALSE),"-")</f>
        <v>-</v>
      </c>
      <c r="CE12" s="21" t="str">
        <f>IFERROR(VLOOKUP($A12,'All Running Order working doc'!$B$4:$CO$60,CE$100,FALSE),"-")</f>
        <v/>
      </c>
      <c r="CF12" s="21" t="str">
        <f>IFERROR(VLOOKUP($A12,'All Running Order working doc'!$B$4:$CO$60,CF$100,FALSE),"-")</f>
        <v>-</v>
      </c>
      <c r="CG12" s="21" t="str">
        <f>IFERROR(VLOOKUP($A12,'All Running Order working doc'!$B$4:$CO$60,CG$100,FALSE),"-")</f>
        <v/>
      </c>
      <c r="CH12" s="21" t="str">
        <f>IFERROR(VLOOKUP($A12,'All Running Order working doc'!$B$4:$CO$60,CH$100,FALSE),"-")</f>
        <v>-</v>
      </c>
      <c r="CI12" s="21" t="str">
        <f>IFERROR(VLOOKUP($A12,'All Running Order working doc'!$B$4:$CO$60,CI$100,FALSE),"-")</f>
        <v xml:space="preserve"> </v>
      </c>
      <c r="CJ12" s="21">
        <f>IFERROR(VLOOKUP($A12,'All Running Order working doc'!$B$4:$CO$60,CJ$100,FALSE),"-")</f>
        <v>11</v>
      </c>
      <c r="CK12" s="21">
        <f>IFERROR(VLOOKUP($A12,'All Running Order working doc'!$B$4:$CO$60,CK$100,FALSE),"-")</f>
        <v>5</v>
      </c>
      <c r="CL12" s="21" t="str">
        <f>IFERROR(VLOOKUP($A12,'All Running Order working doc'!$B$4:$CO$60,CL$100,FALSE),"-")</f>
        <v>1</v>
      </c>
      <c r="CM12" s="21">
        <f>IFERROR(VLOOKUP($A12,'All Running Order working doc'!$B$4:$CO$60,CM$100,FALSE),"-")</f>
        <v>5</v>
      </c>
      <c r="CN12" s="21" t="str">
        <f>IFERROR(VLOOKUP($A12,'All Running Order working doc'!$B$4:$CO$60,CN$100,FALSE),"-")</f>
        <v xml:space="preserve"> </v>
      </c>
      <c r="CQ12" s="3">
        <v>9</v>
      </c>
    </row>
    <row r="13" spans="1:95" x14ac:dyDescent="0.2">
      <c r="A13" s="3" t="str">
        <f>CONCATENATE(Constants!$D$2,CQ13,)</f>
        <v>National10</v>
      </c>
      <c r="B13" s="12">
        <f>IFERROR(VLOOKUP($A13,'All Running Order working doc'!$B$4:$CO$60,B$100,FALSE),"-")</f>
        <v>21</v>
      </c>
      <c r="C13" s="21" t="str">
        <f>IFERROR(VLOOKUP($A13,'All Running Order working doc'!$B$4:$CO$60,C$100,FALSE),"-")</f>
        <v>Alan Baker</v>
      </c>
      <c r="D13" s="21">
        <f>IFERROR(VLOOKUP($A13,'All Running Order working doc'!$B$4:$CO$60,D$100,FALSE),"-")</f>
        <v>0</v>
      </c>
      <c r="E13" s="21" t="str">
        <f>IFERROR(VLOOKUP($A13,'All Running Order working doc'!$B$4:$CO$60,E$100,FALSE),"-")</f>
        <v>Apex</v>
      </c>
      <c r="F13" s="21">
        <f>IFERROR(VLOOKUP($A13,'All Running Order working doc'!$B$4:$CO$60,F$100,FALSE),"-")</f>
        <v>1440</v>
      </c>
      <c r="G13" s="21" t="str">
        <f>IFERROR(VLOOKUP($A13,'All Running Order working doc'!$B$4:$CO$60,G$100,FALSE),"-")</f>
        <v>Live</v>
      </c>
      <c r="H13" s="21">
        <f>IFERROR(VLOOKUP($A13,'All Running Order working doc'!$B$4:$CO$60,H$100,FALSE),"-")</f>
        <v>0</v>
      </c>
      <c r="I13" s="21">
        <f>IFERROR(VLOOKUP($A13,'All Running Order working doc'!$B$4:$CO$60,I$100,FALSE),"-")</f>
        <v>0</v>
      </c>
      <c r="J13" s="21">
        <f>IFERROR(VLOOKUP($A13,'All Running Order working doc'!$B$4:$CO$60,J$100,FALSE),"-")</f>
        <v>0</v>
      </c>
      <c r="K13" s="21">
        <f>IFERROR(VLOOKUP($A13,'All Running Order working doc'!$B$4:$CO$60,K$100,FALSE),"-")</f>
        <v>0</v>
      </c>
      <c r="L13" s="21">
        <f>IFERROR(VLOOKUP($A13,'All Running Order working doc'!$B$4:$CO$60,L$100,FALSE),"-")</f>
        <v>0</v>
      </c>
      <c r="M13" s="21" t="str">
        <f>IFERROR(VLOOKUP($A13,'All Running Order working doc'!$B$4:$CO$60,M$100,FALSE),"-")</f>
        <v>National</v>
      </c>
      <c r="N13" s="21" t="str">
        <f>IFERROR(VLOOKUP($A13,'All Running Order working doc'!$B$4:$CO$60,N$100,FALSE),"-")</f>
        <v>Blue</v>
      </c>
      <c r="O13" s="21">
        <f>IFERROR(VLOOKUP($A13,'All Running Order working doc'!$B$4:$CO$60,O$100,FALSE),"-")</f>
        <v>2</v>
      </c>
      <c r="P13" s="21">
        <f>IFERROR(VLOOKUP($A13,'All Running Order working doc'!$B$4:$CO$60,P$100,FALSE),"-")</f>
        <v>1</v>
      </c>
      <c r="Q13" s="21">
        <f>IFERROR(VLOOKUP($A13,'All Running Order working doc'!$B$4:$CO$60,Q$100,FALSE),"-")</f>
        <v>6</v>
      </c>
      <c r="R13" s="21">
        <f>IFERROR(VLOOKUP($A13,'All Running Order working doc'!$B$4:$CO$60,R$100,FALSE),"-")</f>
        <v>0</v>
      </c>
      <c r="S13" s="21">
        <f>IFERROR(VLOOKUP($A13,'All Running Order working doc'!$B$4:$CO$60,S$100,FALSE),"-")</f>
        <v>5</v>
      </c>
      <c r="T13" s="21">
        <f>IFERROR(VLOOKUP($A13,'All Running Order working doc'!$B$4:$CO$60,T$100,FALSE),"-")</f>
        <v>4</v>
      </c>
      <c r="U13" s="21">
        <f>IFERROR(VLOOKUP($A13,'All Running Order working doc'!$B$4:$CO$60,U$100,FALSE),"-")</f>
        <v>0</v>
      </c>
      <c r="V13" s="21">
        <f>IFERROR(VLOOKUP($A13,'All Running Order working doc'!$B$4:$CO$60,V$100,FALSE),"-")</f>
        <v>3</v>
      </c>
      <c r="W13" s="21">
        <f>IFERROR(VLOOKUP($A13,'All Running Order working doc'!$B$4:$CO$60,W$100,FALSE),"-")</f>
        <v>0</v>
      </c>
      <c r="X13" s="21">
        <f>IFERROR(VLOOKUP($A13,'All Running Order working doc'!$B$4:$CO$60,X$100,FALSE),"-")</f>
        <v>0</v>
      </c>
      <c r="Y13" s="21">
        <f>IFERROR(VLOOKUP($A13,'All Running Order working doc'!$B$4:$CO$60,Y$100,FALSE),"-")</f>
        <v>21</v>
      </c>
      <c r="Z13" s="21">
        <f>IFERROR(VLOOKUP($A13,'All Running Order working doc'!$B$4:$CO$60,Z$100,FALSE),"-")</f>
        <v>6</v>
      </c>
      <c r="AA13" s="21">
        <f>IFERROR(VLOOKUP($A13,'All Running Order working doc'!$B$4:$CO$60,AA$100,FALSE),"-")</f>
        <v>2</v>
      </c>
      <c r="AB13" s="21">
        <f>IFERROR(VLOOKUP($A13,'All Running Order working doc'!$B$4:$CO$60,AB$100,FALSE),"-")</f>
        <v>5</v>
      </c>
      <c r="AC13" s="21">
        <f>IFERROR(VLOOKUP($A13,'All Running Order working doc'!$B$4:$CO$60,AC$100,FALSE),"-")</f>
        <v>5</v>
      </c>
      <c r="AD13" s="21">
        <f>IFERROR(VLOOKUP($A13,'All Running Order working doc'!$B$4:$CO$60,AD$100,FALSE),"-")</f>
        <v>3</v>
      </c>
      <c r="AE13" s="21">
        <f>IFERROR(VLOOKUP($A13,'All Running Order working doc'!$B$4:$CO$60,AE$100,FALSE),"-")</f>
        <v>3</v>
      </c>
      <c r="AF13" s="21">
        <f>IFERROR(VLOOKUP($A13,'All Running Order working doc'!$B$4:$CO$60,AF$100,FALSE),"-")</f>
        <v>4</v>
      </c>
      <c r="AG13" s="21">
        <f>IFERROR(VLOOKUP($A13,'All Running Order working doc'!$B$4:$CO$60,AG$100,FALSE),"-")</f>
        <v>3</v>
      </c>
      <c r="AH13" s="21">
        <f>IFERROR(VLOOKUP($A13,'All Running Order working doc'!$B$4:$CO$60,AH$100,FALSE),"-")</f>
        <v>0</v>
      </c>
      <c r="AI13" s="21">
        <f>IFERROR(VLOOKUP($A13,'All Running Order working doc'!$B$4:$CO$60,AI$100,FALSE),"-")</f>
        <v>0</v>
      </c>
      <c r="AJ13" s="21">
        <f>IFERROR(VLOOKUP($A13,'All Running Order working doc'!$B$4:$CO$60,AJ$100,FALSE),"-")</f>
        <v>31</v>
      </c>
      <c r="AK13" s="21">
        <f>IFERROR(VLOOKUP($A13,'All Running Order working doc'!$B$4:$CO$60,AK$100,FALSE),"-")</f>
        <v>52</v>
      </c>
      <c r="AL13" s="21">
        <f>IFERROR(VLOOKUP($A13,'All Running Order working doc'!$B$4:$CO$60,AL$100,FALSE),"-")</f>
        <v>7</v>
      </c>
      <c r="AM13" s="21">
        <f>IFERROR(VLOOKUP($A13,'All Running Order working doc'!$B$4:$CO$60,AM$100,FALSE),"-")</f>
        <v>1</v>
      </c>
      <c r="AN13" s="21">
        <f>IFERROR(VLOOKUP($A13,'All Running Order working doc'!$B$4:$CO$60,AN$100,FALSE),"-")</f>
        <v>8</v>
      </c>
      <c r="AO13" s="21">
        <f>IFERROR(VLOOKUP($A13,'All Running Order working doc'!$B$4:$CO$60,AO$100,FALSE),"-")</f>
        <v>0</v>
      </c>
      <c r="AP13" s="21">
        <f>IFERROR(VLOOKUP($A13,'All Running Order working doc'!$B$4:$CO$60,AP$100,FALSE),"-")</f>
        <v>2</v>
      </c>
      <c r="AQ13" s="21">
        <f>IFERROR(VLOOKUP($A13,'All Running Order working doc'!$B$4:$CO$60,AQ$100,FALSE),"-")</f>
        <v>1</v>
      </c>
      <c r="AR13" s="21">
        <f>IFERROR(VLOOKUP($A13,'All Running Order working doc'!$B$4:$CO$60,AR$100,FALSE),"-")</f>
        <v>2</v>
      </c>
      <c r="AS13" s="21">
        <f>IFERROR(VLOOKUP($A13,'All Running Order working doc'!$B$4:$CO$60,AS$100,FALSE),"-")</f>
        <v>3</v>
      </c>
      <c r="AT13" s="21">
        <f>IFERROR(VLOOKUP($A13,'All Running Order working doc'!$B$4:$CO$60,AT$100,FALSE),"-")</f>
        <v>0</v>
      </c>
      <c r="AU13" s="21">
        <f>IFERROR(VLOOKUP($A13,'All Running Order working doc'!$B$4:$CO$60,AU$100,FALSE),"-")</f>
        <v>0</v>
      </c>
      <c r="AV13" s="21">
        <f>IFERROR(VLOOKUP($A13,'All Running Order working doc'!$B$4:$CO$60,AV$100,FALSE),"-")</f>
        <v>24</v>
      </c>
      <c r="AW13" s="21">
        <f>IFERROR(VLOOKUP($A13,'All Running Order working doc'!$B$4:$CO$60,AW$100,FALSE),"-")</f>
        <v>76</v>
      </c>
      <c r="AX13" s="21">
        <f>IFERROR(VLOOKUP($A13,'All Running Order working doc'!$B$4:$CO$60,AX$100,FALSE),"-")</f>
        <v>0</v>
      </c>
      <c r="AY13" s="21">
        <f>IFERROR(VLOOKUP($A13,'All Running Order working doc'!$B$4:$CO$60,AY$100,FALSE),"-")</f>
        <v>0</v>
      </c>
      <c r="AZ13" s="21">
        <f>IFERROR(VLOOKUP($A13,'All Running Order working doc'!$B$4:$CO$60,AZ$100,FALSE),"-")</f>
        <v>0</v>
      </c>
      <c r="BA13" s="21">
        <f>IFERROR(VLOOKUP($A13,'All Running Order working doc'!$B$4:$CO$60,BA$100,FALSE),"-")</f>
        <v>0</v>
      </c>
      <c r="BB13" s="21">
        <f>IFERROR(VLOOKUP($A13,'All Running Order working doc'!$B$4:$CO$60,BB$100,FALSE),"-")</f>
        <v>0</v>
      </c>
      <c r="BC13" s="21">
        <f>IFERROR(VLOOKUP($A13,'All Running Order working doc'!$B$4:$CO$60,BC$100,FALSE),"-")</f>
        <v>0</v>
      </c>
      <c r="BD13" s="21">
        <f>IFERROR(VLOOKUP($A13,'All Running Order working doc'!$B$4:$CO$60,BD$100,FALSE),"-")</f>
        <v>0</v>
      </c>
      <c r="BE13" s="21">
        <f>IFERROR(VLOOKUP($A13,'All Running Order working doc'!$B$4:$CO$60,BE$100,FALSE),"-")</f>
        <v>0</v>
      </c>
      <c r="BF13" s="21">
        <f>IFERROR(VLOOKUP($A13,'All Running Order working doc'!$B$4:$CO$60,BF$100,FALSE),"-")</f>
        <v>0</v>
      </c>
      <c r="BG13" s="21">
        <f>IFERROR(VLOOKUP($A13,'All Running Order working doc'!$B$4:$CO$60,BG$100,FALSE),"-")</f>
        <v>0</v>
      </c>
      <c r="BH13" s="21">
        <f>IFERROR(VLOOKUP($A13,'All Running Order working doc'!$B$4:$CO$60,BH$100,FALSE),"-")</f>
        <v>0</v>
      </c>
      <c r="BI13" s="21">
        <f>IFERROR(VLOOKUP($A13,'All Running Order working doc'!$B$4:$CO$60,BI$100,FALSE),"-")</f>
        <v>76</v>
      </c>
      <c r="BJ13" s="21">
        <f>IFERROR(VLOOKUP($A13,'All Running Order working doc'!$B$4:$CO$60,BJ$100,FALSE),"-")</f>
        <v>7</v>
      </c>
      <c r="BK13" s="21">
        <f>IFERROR(VLOOKUP($A13,'All Running Order working doc'!$B$4:$CO$60,BK$100,FALSE),"-")</f>
        <v>12</v>
      </c>
      <c r="BL13" s="21">
        <f>IFERROR(VLOOKUP($A13,'All Running Order working doc'!$B$4:$CO$60,BL$100,FALSE),"-")</f>
        <v>12</v>
      </c>
      <c r="BM13" s="21">
        <f>IFERROR(VLOOKUP($A13,'All Running Order working doc'!$B$4:$CO$60,BM$100,FALSE),"-")</f>
        <v>12</v>
      </c>
      <c r="BN13" s="21">
        <f>IFERROR(VLOOKUP($A13,'All Running Order working doc'!$B$4:$CO$60,BN$100,FALSE),"-")</f>
        <v>7</v>
      </c>
      <c r="BO13" s="21">
        <f>IFERROR(VLOOKUP($A13,'All Running Order working doc'!$B$4:$CO$60,BO$100,FALSE),"-")</f>
        <v>12</v>
      </c>
      <c r="BP13" s="21">
        <f>IFERROR(VLOOKUP($A13,'All Running Order working doc'!$B$4:$CO$60,BP$100,FALSE),"-")</f>
        <v>12</v>
      </c>
      <c r="BQ13" s="21">
        <f>IFERROR(VLOOKUP($A13,'All Running Order working doc'!$B$4:$CO$60,BQ$100,FALSE),"-")</f>
        <v>12</v>
      </c>
      <c r="BR13" s="21">
        <f>IFERROR(VLOOKUP($A13,'All Running Order working doc'!$B$4:$CO$60,BR$100,FALSE),"-")</f>
        <v>12</v>
      </c>
      <c r="BS13" s="21">
        <f>IFERROR(VLOOKUP($A13,'All Running Order working doc'!$B$4:$CO$60,BS$100,FALSE),"-")</f>
        <v>10</v>
      </c>
      <c r="BT13" s="21" t="str">
        <f>IFERROR(VLOOKUP($A13,'All Running Order working doc'!$B$4:$CO$60,BT$100,FALSE),"-")</f>
        <v>-</v>
      </c>
      <c r="BU13" s="21" t="str">
        <f>IFERROR(VLOOKUP($A13,'All Running Order working doc'!$B$4:$CO$60,BU$100,FALSE),"-")</f>
        <v/>
      </c>
      <c r="BV13" s="21">
        <f>IFERROR(VLOOKUP($A13,'All Running Order working doc'!$B$4:$CO$60,BV$100,FALSE),"-")</f>
        <v>12</v>
      </c>
      <c r="BW13" s="21">
        <f>IFERROR(VLOOKUP($A13,'All Running Order working doc'!$B$4:$CO$60,BW$100,FALSE),"-")</f>
        <v>3</v>
      </c>
      <c r="BX13" s="21" t="str">
        <f>IFERROR(VLOOKUP($A13,'All Running Order working doc'!$B$4:$CO$60,BX$100,FALSE),"-")</f>
        <v>-</v>
      </c>
      <c r="BY13" s="21" t="str">
        <f>IFERROR(VLOOKUP($A13,'All Running Order working doc'!$B$4:$CO$60,BY$100,FALSE),"-")</f>
        <v/>
      </c>
      <c r="BZ13" s="21" t="str">
        <f>IFERROR(VLOOKUP($A13,'All Running Order working doc'!$B$4:$CO$60,BZ$100,FALSE),"-")</f>
        <v>-</v>
      </c>
      <c r="CA13" s="21" t="str">
        <f>IFERROR(VLOOKUP($A13,'All Running Order working doc'!$B$4:$CO$60,CA$100,FALSE),"-")</f>
        <v/>
      </c>
      <c r="CB13" s="21" t="str">
        <f>IFERROR(VLOOKUP($A13,'All Running Order working doc'!$B$4:$CO$60,CB$100,FALSE),"-")</f>
        <v>-</v>
      </c>
      <c r="CC13" s="21" t="str">
        <f>IFERROR(VLOOKUP($A13,'All Running Order working doc'!$B$4:$CO$60,CC$100,FALSE),"-")</f>
        <v/>
      </c>
      <c r="CD13" s="21" t="str">
        <f>IFERROR(VLOOKUP($A13,'All Running Order working doc'!$B$4:$CO$60,CD$100,FALSE),"-")</f>
        <v>-</v>
      </c>
      <c r="CE13" s="21" t="str">
        <f>IFERROR(VLOOKUP($A13,'All Running Order working doc'!$B$4:$CO$60,CE$100,FALSE),"-")</f>
        <v/>
      </c>
      <c r="CF13" s="21" t="str">
        <f>IFERROR(VLOOKUP($A13,'All Running Order working doc'!$B$4:$CO$60,CF$100,FALSE),"-")</f>
        <v>-</v>
      </c>
      <c r="CG13" s="21" t="str">
        <f>IFERROR(VLOOKUP($A13,'All Running Order working doc'!$B$4:$CO$60,CG$100,FALSE),"-")</f>
        <v/>
      </c>
      <c r="CH13" s="21" t="str">
        <f>IFERROR(VLOOKUP($A13,'All Running Order working doc'!$B$4:$CO$60,CH$100,FALSE),"-")</f>
        <v>-</v>
      </c>
      <c r="CI13" s="21" t="str">
        <f>IFERROR(VLOOKUP($A13,'All Running Order working doc'!$B$4:$CO$60,CI$100,FALSE),"-")</f>
        <v xml:space="preserve"> </v>
      </c>
      <c r="CJ13" s="21">
        <f>IFERROR(VLOOKUP($A13,'All Running Order working doc'!$B$4:$CO$60,CJ$100,FALSE),"-")</f>
        <v>12</v>
      </c>
      <c r="CK13" s="21">
        <f>IFERROR(VLOOKUP($A13,'All Running Order working doc'!$B$4:$CO$60,CK$100,FALSE),"-")</f>
        <v>6</v>
      </c>
      <c r="CL13" s="21" t="str">
        <f>IFERROR(VLOOKUP($A13,'All Running Order working doc'!$B$4:$CO$60,CL$100,FALSE),"-")</f>
        <v>3</v>
      </c>
      <c r="CM13" s="21">
        <f>IFERROR(VLOOKUP($A13,'All Running Order working doc'!$B$4:$CO$60,CM$100,FALSE),"-")</f>
        <v>6</v>
      </c>
      <c r="CN13" s="21" t="str">
        <f>IFERROR(VLOOKUP($A13,'All Running Order working doc'!$B$4:$CO$60,CN$100,FALSE),"-")</f>
        <v xml:space="preserve"> </v>
      </c>
      <c r="CQ13" s="3">
        <v>10</v>
      </c>
    </row>
    <row r="14" spans="1:95" x14ac:dyDescent="0.2">
      <c r="A14" s="3" t="str">
        <f>CONCATENATE(Constants!$D$2,CQ14,)</f>
        <v>National11</v>
      </c>
      <c r="B14" s="12">
        <f>IFERROR(VLOOKUP($A14,'All Running Order working doc'!$B$4:$CO$60,B$100,FALSE),"-")</f>
        <v>10</v>
      </c>
      <c r="C14" s="21" t="str">
        <f>IFERROR(VLOOKUP($A14,'All Running Order working doc'!$B$4:$CO$60,C$100,FALSE),"-")</f>
        <v>Ross Bruce</v>
      </c>
      <c r="D14" s="21">
        <f>IFERROR(VLOOKUP($A14,'All Running Order working doc'!$B$4:$CO$60,D$100,FALSE),"-")</f>
        <v>0</v>
      </c>
      <c r="E14" s="21" t="str">
        <f>IFERROR(VLOOKUP($A14,'All Running Order working doc'!$B$4:$CO$60,E$100,FALSE),"-")</f>
        <v>Concord</v>
      </c>
      <c r="F14" s="21">
        <f>IFERROR(VLOOKUP($A14,'All Running Order working doc'!$B$4:$CO$60,F$100,FALSE),"-")</f>
        <v>1335</v>
      </c>
      <c r="G14" s="21" t="str">
        <f>IFERROR(VLOOKUP($A14,'All Running Order working doc'!$B$4:$CO$60,G$100,FALSE),"-")</f>
        <v>Live</v>
      </c>
      <c r="H14" s="21">
        <f>IFERROR(VLOOKUP($A14,'All Running Order working doc'!$B$4:$CO$60,H$100,FALSE),"-")</f>
        <v>0</v>
      </c>
      <c r="I14" s="21">
        <f>IFERROR(VLOOKUP($A14,'All Running Order working doc'!$B$4:$CO$60,I$100,FALSE),"-")</f>
        <v>0</v>
      </c>
      <c r="J14" s="21">
        <f>IFERROR(VLOOKUP($A14,'All Running Order working doc'!$B$4:$CO$60,J$100,FALSE),"-")</f>
        <v>0</v>
      </c>
      <c r="K14" s="21">
        <f>IFERROR(VLOOKUP($A14,'All Running Order working doc'!$B$4:$CO$60,K$100,FALSE),"-")</f>
        <v>0</v>
      </c>
      <c r="L14" s="21">
        <f>IFERROR(VLOOKUP($A14,'All Running Order working doc'!$B$4:$CO$60,L$100,FALSE),"-")</f>
        <v>0</v>
      </c>
      <c r="M14" s="21" t="str">
        <f>IFERROR(VLOOKUP($A14,'All Running Order working doc'!$B$4:$CO$60,M$100,FALSE),"-")</f>
        <v>National</v>
      </c>
      <c r="N14" s="21" t="str">
        <f>IFERROR(VLOOKUP($A14,'All Running Order working doc'!$B$4:$CO$60,N$100,FALSE),"-")</f>
        <v>Red</v>
      </c>
      <c r="O14" s="21">
        <f>IFERROR(VLOOKUP($A14,'All Running Order working doc'!$B$4:$CO$60,O$100,FALSE),"-")</f>
        <v>0</v>
      </c>
      <c r="P14" s="21">
        <f>IFERROR(VLOOKUP($A14,'All Running Order working doc'!$B$4:$CO$60,P$100,FALSE),"-")</f>
        <v>8</v>
      </c>
      <c r="Q14" s="21">
        <f>IFERROR(VLOOKUP($A14,'All Running Order working doc'!$B$4:$CO$60,Q$100,FALSE),"-")</f>
        <v>5</v>
      </c>
      <c r="R14" s="21">
        <f>IFERROR(VLOOKUP($A14,'All Running Order working doc'!$B$4:$CO$60,R$100,FALSE),"-")</f>
        <v>2</v>
      </c>
      <c r="S14" s="21">
        <f>IFERROR(VLOOKUP($A14,'All Running Order working doc'!$B$4:$CO$60,S$100,FALSE),"-")</f>
        <v>4</v>
      </c>
      <c r="T14" s="21">
        <f>IFERROR(VLOOKUP($A14,'All Running Order working doc'!$B$4:$CO$60,T$100,FALSE),"-")</f>
        <v>5</v>
      </c>
      <c r="U14" s="21">
        <f>IFERROR(VLOOKUP($A14,'All Running Order working doc'!$B$4:$CO$60,U$100,FALSE),"-")</f>
        <v>0</v>
      </c>
      <c r="V14" s="21">
        <f>IFERROR(VLOOKUP($A14,'All Running Order working doc'!$B$4:$CO$60,V$100,FALSE),"-")</f>
        <v>3</v>
      </c>
      <c r="W14" s="21">
        <f>IFERROR(VLOOKUP($A14,'All Running Order working doc'!$B$4:$CO$60,W$100,FALSE),"-")</f>
        <v>0</v>
      </c>
      <c r="X14" s="21">
        <f>IFERROR(VLOOKUP($A14,'All Running Order working doc'!$B$4:$CO$60,X$100,FALSE),"-")</f>
        <v>0</v>
      </c>
      <c r="Y14" s="21">
        <f>IFERROR(VLOOKUP($A14,'All Running Order working doc'!$B$4:$CO$60,Y$100,FALSE),"-")</f>
        <v>27</v>
      </c>
      <c r="Z14" s="21">
        <f>IFERROR(VLOOKUP($A14,'All Running Order working doc'!$B$4:$CO$60,Z$100,FALSE),"-")</f>
        <v>4</v>
      </c>
      <c r="AA14" s="21">
        <f>IFERROR(VLOOKUP($A14,'All Running Order working doc'!$B$4:$CO$60,AA$100,FALSE),"-")</f>
        <v>4</v>
      </c>
      <c r="AB14" s="21">
        <f>IFERROR(VLOOKUP($A14,'All Running Order working doc'!$B$4:$CO$60,AB$100,FALSE),"-")</f>
        <v>3</v>
      </c>
      <c r="AC14" s="21">
        <f>IFERROR(VLOOKUP($A14,'All Running Order working doc'!$B$4:$CO$60,AC$100,FALSE),"-")</f>
        <v>4</v>
      </c>
      <c r="AD14" s="21">
        <f>IFERROR(VLOOKUP($A14,'All Running Order working doc'!$B$4:$CO$60,AD$100,FALSE),"-")</f>
        <v>3</v>
      </c>
      <c r="AE14" s="21">
        <f>IFERROR(VLOOKUP($A14,'All Running Order working doc'!$B$4:$CO$60,AE$100,FALSE),"-")</f>
        <v>2</v>
      </c>
      <c r="AF14" s="21">
        <f>IFERROR(VLOOKUP($A14,'All Running Order working doc'!$B$4:$CO$60,AF$100,FALSE),"-")</f>
        <v>0</v>
      </c>
      <c r="AG14" s="21">
        <f>IFERROR(VLOOKUP($A14,'All Running Order working doc'!$B$4:$CO$60,AG$100,FALSE),"-")</f>
        <v>3</v>
      </c>
      <c r="AH14" s="21">
        <f>IFERROR(VLOOKUP($A14,'All Running Order working doc'!$B$4:$CO$60,AH$100,FALSE),"-")</f>
        <v>0</v>
      </c>
      <c r="AI14" s="21">
        <f>IFERROR(VLOOKUP($A14,'All Running Order working doc'!$B$4:$CO$60,AI$100,FALSE),"-")</f>
        <v>0</v>
      </c>
      <c r="AJ14" s="21">
        <f>IFERROR(VLOOKUP($A14,'All Running Order working doc'!$B$4:$CO$60,AJ$100,FALSE),"-")</f>
        <v>23</v>
      </c>
      <c r="AK14" s="21">
        <f>IFERROR(VLOOKUP($A14,'All Running Order working doc'!$B$4:$CO$60,AK$100,FALSE),"-")</f>
        <v>50</v>
      </c>
      <c r="AL14" s="21">
        <f>IFERROR(VLOOKUP($A14,'All Running Order working doc'!$B$4:$CO$60,AL$100,FALSE),"-")</f>
        <v>4</v>
      </c>
      <c r="AM14" s="21">
        <f>IFERROR(VLOOKUP($A14,'All Running Order working doc'!$B$4:$CO$60,AM$100,FALSE),"-")</f>
        <v>1</v>
      </c>
      <c r="AN14" s="21">
        <f>IFERROR(VLOOKUP($A14,'All Running Order working doc'!$B$4:$CO$60,AN$100,FALSE),"-")</f>
        <v>6</v>
      </c>
      <c r="AO14" s="21">
        <f>IFERROR(VLOOKUP($A14,'All Running Order working doc'!$B$4:$CO$60,AO$100,FALSE),"-")</f>
        <v>3</v>
      </c>
      <c r="AP14" s="21">
        <f>IFERROR(VLOOKUP($A14,'All Running Order working doc'!$B$4:$CO$60,AP$100,FALSE),"-")</f>
        <v>3</v>
      </c>
      <c r="AQ14" s="21">
        <f>IFERROR(VLOOKUP($A14,'All Running Order working doc'!$B$4:$CO$60,AQ$100,FALSE),"-")</f>
        <v>3</v>
      </c>
      <c r="AR14" s="21">
        <f>IFERROR(VLOOKUP($A14,'All Running Order working doc'!$B$4:$CO$60,AR$100,FALSE),"-")</f>
        <v>4</v>
      </c>
      <c r="AS14" s="21">
        <f>IFERROR(VLOOKUP($A14,'All Running Order working doc'!$B$4:$CO$60,AS$100,FALSE),"-")</f>
        <v>4</v>
      </c>
      <c r="AT14" s="21">
        <f>IFERROR(VLOOKUP($A14,'All Running Order working doc'!$B$4:$CO$60,AT$100,FALSE),"-")</f>
        <v>0</v>
      </c>
      <c r="AU14" s="21">
        <f>IFERROR(VLOOKUP($A14,'All Running Order working doc'!$B$4:$CO$60,AU$100,FALSE),"-")</f>
        <v>0</v>
      </c>
      <c r="AV14" s="21">
        <f>IFERROR(VLOOKUP($A14,'All Running Order working doc'!$B$4:$CO$60,AV$100,FALSE),"-")</f>
        <v>28</v>
      </c>
      <c r="AW14" s="21">
        <f>IFERROR(VLOOKUP($A14,'All Running Order working doc'!$B$4:$CO$60,AW$100,FALSE),"-")</f>
        <v>78</v>
      </c>
      <c r="AX14" s="21">
        <f>IFERROR(VLOOKUP($A14,'All Running Order working doc'!$B$4:$CO$60,AX$100,FALSE),"-")</f>
        <v>0</v>
      </c>
      <c r="AY14" s="21">
        <f>IFERROR(VLOOKUP($A14,'All Running Order working doc'!$B$4:$CO$60,AY$100,FALSE),"-")</f>
        <v>0</v>
      </c>
      <c r="AZ14" s="21">
        <f>IFERROR(VLOOKUP($A14,'All Running Order working doc'!$B$4:$CO$60,AZ$100,FALSE),"-")</f>
        <v>0</v>
      </c>
      <c r="BA14" s="21">
        <f>IFERROR(VLOOKUP($A14,'All Running Order working doc'!$B$4:$CO$60,BA$100,FALSE),"-")</f>
        <v>0</v>
      </c>
      <c r="BB14" s="21">
        <f>IFERROR(VLOOKUP($A14,'All Running Order working doc'!$B$4:$CO$60,BB$100,FALSE),"-")</f>
        <v>0</v>
      </c>
      <c r="BC14" s="21">
        <f>IFERROR(VLOOKUP($A14,'All Running Order working doc'!$B$4:$CO$60,BC$100,FALSE),"-")</f>
        <v>0</v>
      </c>
      <c r="BD14" s="21">
        <f>IFERROR(VLOOKUP($A14,'All Running Order working doc'!$B$4:$CO$60,BD$100,FALSE),"-")</f>
        <v>0</v>
      </c>
      <c r="BE14" s="21">
        <f>IFERROR(VLOOKUP($A14,'All Running Order working doc'!$B$4:$CO$60,BE$100,FALSE),"-")</f>
        <v>0</v>
      </c>
      <c r="BF14" s="21">
        <f>IFERROR(VLOOKUP($A14,'All Running Order working doc'!$B$4:$CO$60,BF$100,FALSE),"-")</f>
        <v>0</v>
      </c>
      <c r="BG14" s="21">
        <f>IFERROR(VLOOKUP($A14,'All Running Order working doc'!$B$4:$CO$60,BG$100,FALSE),"-")</f>
        <v>0</v>
      </c>
      <c r="BH14" s="21">
        <f>IFERROR(VLOOKUP($A14,'All Running Order working doc'!$B$4:$CO$60,BH$100,FALSE),"-")</f>
        <v>0</v>
      </c>
      <c r="BI14" s="21">
        <f>IFERROR(VLOOKUP($A14,'All Running Order working doc'!$B$4:$CO$60,BI$100,FALSE),"-")</f>
        <v>78</v>
      </c>
      <c r="BJ14" s="21">
        <f>IFERROR(VLOOKUP($A14,'All Running Order working doc'!$B$4:$CO$60,BJ$100,FALSE),"-")</f>
        <v>10</v>
      </c>
      <c r="BK14" s="21">
        <f>IFERROR(VLOOKUP($A14,'All Running Order working doc'!$B$4:$CO$60,BK$100,FALSE),"-")</f>
        <v>11</v>
      </c>
      <c r="BL14" s="21">
        <f>IFERROR(VLOOKUP($A14,'All Running Order working doc'!$B$4:$CO$60,BL$100,FALSE),"-")</f>
        <v>13</v>
      </c>
      <c r="BM14" s="21">
        <f>IFERROR(VLOOKUP($A14,'All Running Order working doc'!$B$4:$CO$60,BM$100,FALSE),"-")</f>
        <v>13</v>
      </c>
      <c r="BN14" s="21">
        <f>IFERROR(VLOOKUP($A14,'All Running Order working doc'!$B$4:$CO$60,BN$100,FALSE),"-")</f>
        <v>9</v>
      </c>
      <c r="BO14" s="21">
        <f>IFERROR(VLOOKUP($A14,'All Running Order working doc'!$B$4:$CO$60,BO$100,FALSE),"-")</f>
        <v>11</v>
      </c>
      <c r="BP14" s="21">
        <f>IFERROR(VLOOKUP($A14,'All Running Order working doc'!$B$4:$CO$60,BP$100,FALSE),"-")</f>
        <v>13</v>
      </c>
      <c r="BQ14" s="21">
        <f>IFERROR(VLOOKUP($A14,'All Running Order working doc'!$B$4:$CO$60,BQ$100,FALSE),"-")</f>
        <v>13</v>
      </c>
      <c r="BR14" s="21">
        <f>IFERROR(VLOOKUP($A14,'All Running Order working doc'!$B$4:$CO$60,BR$100,FALSE),"-")</f>
        <v>13</v>
      </c>
      <c r="BS14" s="21">
        <f>IFERROR(VLOOKUP($A14,'All Running Order working doc'!$B$4:$CO$60,BS$100,FALSE),"-")</f>
        <v>11</v>
      </c>
      <c r="BT14" s="21">
        <f>IFERROR(VLOOKUP($A14,'All Running Order working doc'!$B$4:$CO$60,BT$100,FALSE),"-")</f>
        <v>13</v>
      </c>
      <c r="BU14" s="21">
        <f>IFERROR(VLOOKUP($A14,'All Running Order working doc'!$B$4:$CO$60,BU$100,FALSE),"-")</f>
        <v>7</v>
      </c>
      <c r="BV14" s="21" t="str">
        <f>IFERROR(VLOOKUP($A14,'All Running Order working doc'!$B$4:$CO$60,BV$100,FALSE),"-")</f>
        <v>-</v>
      </c>
      <c r="BW14" s="21" t="str">
        <f>IFERROR(VLOOKUP($A14,'All Running Order working doc'!$B$4:$CO$60,BW$100,FALSE),"-")</f>
        <v/>
      </c>
      <c r="BX14" s="21" t="str">
        <f>IFERROR(VLOOKUP($A14,'All Running Order working doc'!$B$4:$CO$60,BX$100,FALSE),"-")</f>
        <v>-</v>
      </c>
      <c r="BY14" s="21" t="str">
        <f>IFERROR(VLOOKUP($A14,'All Running Order working doc'!$B$4:$CO$60,BY$100,FALSE),"-")</f>
        <v/>
      </c>
      <c r="BZ14" s="21" t="str">
        <f>IFERROR(VLOOKUP($A14,'All Running Order working doc'!$B$4:$CO$60,BZ$100,FALSE),"-")</f>
        <v>-</v>
      </c>
      <c r="CA14" s="21" t="str">
        <f>IFERROR(VLOOKUP($A14,'All Running Order working doc'!$B$4:$CO$60,CA$100,FALSE),"-")</f>
        <v/>
      </c>
      <c r="CB14" s="21" t="str">
        <f>IFERROR(VLOOKUP($A14,'All Running Order working doc'!$B$4:$CO$60,CB$100,FALSE),"-")</f>
        <v>-</v>
      </c>
      <c r="CC14" s="21" t="str">
        <f>IFERROR(VLOOKUP($A14,'All Running Order working doc'!$B$4:$CO$60,CC$100,FALSE),"-")</f>
        <v/>
      </c>
      <c r="CD14" s="21" t="str">
        <f>IFERROR(VLOOKUP($A14,'All Running Order working doc'!$B$4:$CO$60,CD$100,FALSE),"-")</f>
        <v>-</v>
      </c>
      <c r="CE14" s="21" t="str">
        <f>IFERROR(VLOOKUP($A14,'All Running Order working doc'!$B$4:$CO$60,CE$100,FALSE),"-")</f>
        <v/>
      </c>
      <c r="CF14" s="21" t="str">
        <f>IFERROR(VLOOKUP($A14,'All Running Order working doc'!$B$4:$CO$60,CF$100,FALSE),"-")</f>
        <v>-</v>
      </c>
      <c r="CG14" s="21" t="str">
        <f>IFERROR(VLOOKUP($A14,'All Running Order working doc'!$B$4:$CO$60,CG$100,FALSE),"-")</f>
        <v/>
      </c>
      <c r="CH14" s="21" t="str">
        <f>IFERROR(VLOOKUP($A14,'All Running Order working doc'!$B$4:$CO$60,CH$100,FALSE),"-")</f>
        <v>-</v>
      </c>
      <c r="CI14" s="21" t="str">
        <f>IFERROR(VLOOKUP($A14,'All Running Order working doc'!$B$4:$CO$60,CI$100,FALSE),"-")</f>
        <v xml:space="preserve"> </v>
      </c>
      <c r="CJ14" s="21">
        <f>IFERROR(VLOOKUP($A14,'All Running Order working doc'!$B$4:$CO$60,CJ$100,FALSE),"-")</f>
        <v>13</v>
      </c>
      <c r="CK14" s="21">
        <f>IFERROR(VLOOKUP($A14,'All Running Order working doc'!$B$4:$CO$60,CK$100,FALSE),"-")</f>
        <v>7</v>
      </c>
      <c r="CL14" s="21" t="str">
        <f>IFERROR(VLOOKUP($A14,'All Running Order working doc'!$B$4:$CO$60,CL$100,FALSE),"-")</f>
        <v>7</v>
      </c>
      <c r="CM14" s="21">
        <f>IFERROR(VLOOKUP($A14,'All Running Order working doc'!$B$4:$CO$60,CM$100,FALSE),"-")</f>
        <v>7</v>
      </c>
      <c r="CN14" s="21" t="str">
        <f>IFERROR(VLOOKUP($A14,'All Running Order working doc'!$B$4:$CO$60,CN$100,FALSE),"-")</f>
        <v xml:space="preserve"> </v>
      </c>
      <c r="CQ14" s="3">
        <v>11</v>
      </c>
    </row>
    <row r="15" spans="1:95" x14ac:dyDescent="0.2">
      <c r="A15" s="3" t="str">
        <f>CONCATENATE(Constants!$D$2,CQ15,)</f>
        <v>National12</v>
      </c>
      <c r="B15" s="12">
        <f>IFERROR(VLOOKUP($A15,'All Running Order working doc'!$B$4:$CO$60,B$100,FALSE),"-")</f>
        <v>7</v>
      </c>
      <c r="C15" s="21" t="str">
        <f>IFERROR(VLOOKUP($A15,'All Running Order working doc'!$B$4:$CO$60,C$100,FALSE),"-")</f>
        <v>John Cole</v>
      </c>
      <c r="D15" s="21">
        <f>IFERROR(VLOOKUP($A15,'All Running Order working doc'!$B$4:$CO$60,D$100,FALSE),"-")</f>
        <v>0</v>
      </c>
      <c r="E15" s="21" t="str">
        <f>IFERROR(VLOOKUP($A15,'All Running Order working doc'!$B$4:$CO$60,E$100,FALSE),"-")</f>
        <v>Crossle</v>
      </c>
      <c r="F15" s="21">
        <f>IFERROR(VLOOKUP($A15,'All Running Order working doc'!$B$4:$CO$60,F$100,FALSE),"-")</f>
        <v>1600</v>
      </c>
      <c r="G15" s="21" t="str">
        <f>IFERROR(VLOOKUP($A15,'All Running Order working doc'!$B$4:$CO$60,G$100,FALSE),"-")</f>
        <v>IRS</v>
      </c>
      <c r="H15" s="21">
        <f>IFERROR(VLOOKUP($A15,'All Running Order working doc'!$B$4:$CO$60,H$100,FALSE),"-")</f>
        <v>0</v>
      </c>
      <c r="I15" s="21">
        <f>IFERROR(VLOOKUP($A15,'All Running Order working doc'!$B$4:$CO$60,I$100,FALSE),"-")</f>
        <v>0</v>
      </c>
      <c r="J15" s="21">
        <f>IFERROR(VLOOKUP($A15,'All Running Order working doc'!$B$4:$CO$60,J$100,FALSE),"-")</f>
        <v>0</v>
      </c>
      <c r="K15" s="21">
        <f>IFERROR(VLOOKUP($A15,'All Running Order working doc'!$B$4:$CO$60,K$100,FALSE),"-")</f>
        <v>0</v>
      </c>
      <c r="L15" s="21">
        <f>IFERROR(VLOOKUP($A15,'All Running Order working doc'!$B$4:$CO$60,L$100,FALSE),"-")</f>
        <v>0</v>
      </c>
      <c r="M15" s="21" t="str">
        <f>IFERROR(VLOOKUP($A15,'All Running Order working doc'!$B$4:$CO$60,M$100,FALSE),"-")</f>
        <v>National</v>
      </c>
      <c r="N15" s="21" t="str">
        <f>IFERROR(VLOOKUP($A15,'All Running Order working doc'!$B$4:$CO$60,N$100,FALSE),"-")</f>
        <v>Blue</v>
      </c>
      <c r="O15" s="21">
        <f>IFERROR(VLOOKUP($A15,'All Running Order working doc'!$B$4:$CO$60,O$100,FALSE),"-")</f>
        <v>2</v>
      </c>
      <c r="P15" s="21">
        <f>IFERROR(VLOOKUP($A15,'All Running Order working doc'!$B$4:$CO$60,P$100,FALSE),"-")</f>
        <v>7</v>
      </c>
      <c r="Q15" s="21">
        <f>IFERROR(VLOOKUP($A15,'All Running Order working doc'!$B$4:$CO$60,Q$100,FALSE),"-")</f>
        <v>6</v>
      </c>
      <c r="R15" s="21">
        <f>IFERROR(VLOOKUP($A15,'All Running Order working doc'!$B$4:$CO$60,R$100,FALSE),"-")</f>
        <v>2</v>
      </c>
      <c r="S15" s="21">
        <f>IFERROR(VLOOKUP($A15,'All Running Order working doc'!$B$4:$CO$60,S$100,FALSE),"-")</f>
        <v>3</v>
      </c>
      <c r="T15" s="21">
        <f>IFERROR(VLOOKUP($A15,'All Running Order working doc'!$B$4:$CO$60,T$100,FALSE),"-")</f>
        <v>4</v>
      </c>
      <c r="U15" s="21">
        <f>IFERROR(VLOOKUP($A15,'All Running Order working doc'!$B$4:$CO$60,U$100,FALSE),"-")</f>
        <v>4</v>
      </c>
      <c r="V15" s="21">
        <f>IFERROR(VLOOKUP($A15,'All Running Order working doc'!$B$4:$CO$60,V$100,FALSE),"-")</f>
        <v>3</v>
      </c>
      <c r="W15" s="21">
        <f>IFERROR(VLOOKUP($A15,'All Running Order working doc'!$B$4:$CO$60,W$100,FALSE),"-")</f>
        <v>0</v>
      </c>
      <c r="X15" s="21">
        <f>IFERROR(VLOOKUP($A15,'All Running Order working doc'!$B$4:$CO$60,X$100,FALSE),"-")</f>
        <v>0</v>
      </c>
      <c r="Y15" s="21">
        <f>IFERROR(VLOOKUP($A15,'All Running Order working doc'!$B$4:$CO$60,Y$100,FALSE),"-")</f>
        <v>31</v>
      </c>
      <c r="Z15" s="21">
        <f>IFERROR(VLOOKUP($A15,'All Running Order working doc'!$B$4:$CO$60,Z$100,FALSE),"-")</f>
        <v>1</v>
      </c>
      <c r="AA15" s="21">
        <f>IFERROR(VLOOKUP($A15,'All Running Order working doc'!$B$4:$CO$60,AA$100,FALSE),"-")</f>
        <v>4</v>
      </c>
      <c r="AB15" s="21">
        <f>IFERROR(VLOOKUP($A15,'All Running Order working doc'!$B$4:$CO$60,AB$100,FALSE),"-")</f>
        <v>3</v>
      </c>
      <c r="AC15" s="21">
        <f>IFERROR(VLOOKUP($A15,'All Running Order working doc'!$B$4:$CO$60,AC$100,FALSE),"-")</f>
        <v>5</v>
      </c>
      <c r="AD15" s="21">
        <f>IFERROR(VLOOKUP($A15,'All Running Order working doc'!$B$4:$CO$60,AD$100,FALSE),"-")</f>
        <v>5</v>
      </c>
      <c r="AE15" s="21">
        <f>IFERROR(VLOOKUP($A15,'All Running Order working doc'!$B$4:$CO$60,AE$100,FALSE),"-")</f>
        <v>3</v>
      </c>
      <c r="AF15" s="21">
        <f>IFERROR(VLOOKUP($A15,'All Running Order working doc'!$B$4:$CO$60,AF$100,FALSE),"-")</f>
        <v>4</v>
      </c>
      <c r="AG15" s="21">
        <f>IFERROR(VLOOKUP($A15,'All Running Order working doc'!$B$4:$CO$60,AG$100,FALSE),"-")</f>
        <v>3</v>
      </c>
      <c r="AH15" s="21">
        <f>IFERROR(VLOOKUP($A15,'All Running Order working doc'!$B$4:$CO$60,AH$100,FALSE),"-")</f>
        <v>0</v>
      </c>
      <c r="AI15" s="21">
        <f>IFERROR(VLOOKUP($A15,'All Running Order working doc'!$B$4:$CO$60,AI$100,FALSE),"-")</f>
        <v>0</v>
      </c>
      <c r="AJ15" s="21">
        <f>IFERROR(VLOOKUP($A15,'All Running Order working doc'!$B$4:$CO$60,AJ$100,FALSE),"-")</f>
        <v>28</v>
      </c>
      <c r="AK15" s="21">
        <f>IFERROR(VLOOKUP($A15,'All Running Order working doc'!$B$4:$CO$60,AK$100,FALSE),"-")</f>
        <v>59</v>
      </c>
      <c r="AL15" s="21">
        <f>IFERROR(VLOOKUP($A15,'All Running Order working doc'!$B$4:$CO$60,AL$100,FALSE),"-")</f>
        <v>0</v>
      </c>
      <c r="AM15" s="21">
        <f>IFERROR(VLOOKUP($A15,'All Running Order working doc'!$B$4:$CO$60,AM$100,FALSE),"-")</f>
        <v>2</v>
      </c>
      <c r="AN15" s="21">
        <f>IFERROR(VLOOKUP($A15,'All Running Order working doc'!$B$4:$CO$60,AN$100,FALSE),"-")</f>
        <v>3</v>
      </c>
      <c r="AO15" s="21">
        <f>IFERROR(VLOOKUP($A15,'All Running Order working doc'!$B$4:$CO$60,AO$100,FALSE),"-")</f>
        <v>4</v>
      </c>
      <c r="AP15" s="21">
        <f>IFERROR(VLOOKUP($A15,'All Running Order working doc'!$B$4:$CO$60,AP$100,FALSE),"-")</f>
        <v>3</v>
      </c>
      <c r="AQ15" s="21">
        <f>IFERROR(VLOOKUP($A15,'All Running Order working doc'!$B$4:$CO$60,AQ$100,FALSE),"-")</f>
        <v>0</v>
      </c>
      <c r="AR15" s="21">
        <f>IFERROR(VLOOKUP($A15,'All Running Order working doc'!$B$4:$CO$60,AR$100,FALSE),"-")</f>
        <v>4</v>
      </c>
      <c r="AS15" s="21">
        <f>IFERROR(VLOOKUP($A15,'All Running Order working doc'!$B$4:$CO$60,AS$100,FALSE),"-")</f>
        <v>4</v>
      </c>
      <c r="AT15" s="21">
        <f>IFERROR(VLOOKUP($A15,'All Running Order working doc'!$B$4:$CO$60,AT$100,FALSE),"-")</f>
        <v>0</v>
      </c>
      <c r="AU15" s="21">
        <f>IFERROR(VLOOKUP($A15,'All Running Order working doc'!$B$4:$CO$60,AU$100,FALSE),"-")</f>
        <v>0</v>
      </c>
      <c r="AV15" s="21">
        <f>IFERROR(VLOOKUP($A15,'All Running Order working doc'!$B$4:$CO$60,AV$100,FALSE),"-")</f>
        <v>20</v>
      </c>
      <c r="AW15" s="21">
        <f>IFERROR(VLOOKUP($A15,'All Running Order working doc'!$B$4:$CO$60,AW$100,FALSE),"-")</f>
        <v>79</v>
      </c>
      <c r="AX15" s="21">
        <f>IFERROR(VLOOKUP($A15,'All Running Order working doc'!$B$4:$CO$60,AX$100,FALSE),"-")</f>
        <v>0</v>
      </c>
      <c r="AY15" s="21">
        <f>IFERROR(VLOOKUP($A15,'All Running Order working doc'!$B$4:$CO$60,AY$100,FALSE),"-")</f>
        <v>0</v>
      </c>
      <c r="AZ15" s="21">
        <f>IFERROR(VLOOKUP($A15,'All Running Order working doc'!$B$4:$CO$60,AZ$100,FALSE),"-")</f>
        <v>0</v>
      </c>
      <c r="BA15" s="21">
        <f>IFERROR(VLOOKUP($A15,'All Running Order working doc'!$B$4:$CO$60,BA$100,FALSE),"-")</f>
        <v>0</v>
      </c>
      <c r="BB15" s="21">
        <f>IFERROR(VLOOKUP($A15,'All Running Order working doc'!$B$4:$CO$60,BB$100,FALSE),"-")</f>
        <v>0</v>
      </c>
      <c r="BC15" s="21">
        <f>IFERROR(VLOOKUP($A15,'All Running Order working doc'!$B$4:$CO$60,BC$100,FALSE),"-")</f>
        <v>0</v>
      </c>
      <c r="BD15" s="21">
        <f>IFERROR(VLOOKUP($A15,'All Running Order working doc'!$B$4:$CO$60,BD$100,FALSE),"-")</f>
        <v>0</v>
      </c>
      <c r="BE15" s="21">
        <f>IFERROR(VLOOKUP($A15,'All Running Order working doc'!$B$4:$CO$60,BE$100,FALSE),"-")</f>
        <v>0</v>
      </c>
      <c r="BF15" s="21">
        <f>IFERROR(VLOOKUP($A15,'All Running Order working doc'!$B$4:$CO$60,BF$100,FALSE),"-")</f>
        <v>0</v>
      </c>
      <c r="BG15" s="21">
        <f>IFERROR(VLOOKUP($A15,'All Running Order working doc'!$B$4:$CO$60,BG$100,FALSE),"-")</f>
        <v>0</v>
      </c>
      <c r="BH15" s="21">
        <f>IFERROR(VLOOKUP($A15,'All Running Order working doc'!$B$4:$CO$60,BH$100,FALSE),"-")</f>
        <v>0</v>
      </c>
      <c r="BI15" s="21">
        <f>IFERROR(VLOOKUP($A15,'All Running Order working doc'!$B$4:$CO$60,BI$100,FALSE),"-")</f>
        <v>79</v>
      </c>
      <c r="BJ15" s="21">
        <f>IFERROR(VLOOKUP($A15,'All Running Order working doc'!$B$4:$CO$60,BJ$100,FALSE),"-")</f>
        <v>13</v>
      </c>
      <c r="BK15" s="21">
        <f>IFERROR(VLOOKUP($A15,'All Running Order working doc'!$B$4:$CO$60,BK$100,FALSE),"-")</f>
        <v>14</v>
      </c>
      <c r="BL15" s="21">
        <f>IFERROR(VLOOKUP($A15,'All Running Order working doc'!$B$4:$CO$60,BL$100,FALSE),"-")</f>
        <v>14</v>
      </c>
      <c r="BM15" s="21">
        <f>IFERROR(VLOOKUP($A15,'All Running Order working doc'!$B$4:$CO$60,BM$100,FALSE),"-")</f>
        <v>14</v>
      </c>
      <c r="BN15" s="21">
        <f>IFERROR(VLOOKUP($A15,'All Running Order working doc'!$B$4:$CO$60,BN$100,FALSE),"-")</f>
        <v>12</v>
      </c>
      <c r="BO15" s="21">
        <f>IFERROR(VLOOKUP($A15,'All Running Order working doc'!$B$4:$CO$60,BO$100,FALSE),"-")</f>
        <v>14</v>
      </c>
      <c r="BP15" s="21">
        <f>IFERROR(VLOOKUP($A15,'All Running Order working doc'!$B$4:$CO$60,BP$100,FALSE),"-")</f>
        <v>14</v>
      </c>
      <c r="BQ15" s="21">
        <f>IFERROR(VLOOKUP($A15,'All Running Order working doc'!$B$4:$CO$60,BQ$100,FALSE),"-")</f>
        <v>14</v>
      </c>
      <c r="BR15" s="21">
        <f>IFERROR(VLOOKUP($A15,'All Running Order working doc'!$B$4:$CO$60,BR$100,FALSE),"-")</f>
        <v>14</v>
      </c>
      <c r="BS15" s="21">
        <f>IFERROR(VLOOKUP($A15,'All Running Order working doc'!$B$4:$CO$60,BS$100,FALSE),"-")</f>
        <v>12</v>
      </c>
      <c r="BT15" s="21" t="str">
        <f>IFERROR(VLOOKUP($A15,'All Running Order working doc'!$B$4:$CO$60,BT$100,FALSE),"-")</f>
        <v>-</v>
      </c>
      <c r="BU15" s="21" t="str">
        <f>IFERROR(VLOOKUP($A15,'All Running Order working doc'!$B$4:$CO$60,BU$100,FALSE),"-")</f>
        <v/>
      </c>
      <c r="BV15" s="21">
        <f>IFERROR(VLOOKUP($A15,'All Running Order working doc'!$B$4:$CO$60,BV$100,FALSE),"-")</f>
        <v>14</v>
      </c>
      <c r="BW15" s="21">
        <f>IFERROR(VLOOKUP($A15,'All Running Order working doc'!$B$4:$CO$60,BW$100,FALSE),"-")</f>
        <v>4</v>
      </c>
      <c r="BX15" s="21" t="str">
        <f>IFERROR(VLOOKUP($A15,'All Running Order working doc'!$B$4:$CO$60,BX$100,FALSE),"-")</f>
        <v>-</v>
      </c>
      <c r="BY15" s="21" t="str">
        <f>IFERROR(VLOOKUP($A15,'All Running Order working doc'!$B$4:$CO$60,BY$100,FALSE),"-")</f>
        <v/>
      </c>
      <c r="BZ15" s="21" t="str">
        <f>IFERROR(VLOOKUP($A15,'All Running Order working doc'!$B$4:$CO$60,BZ$100,FALSE),"-")</f>
        <v>-</v>
      </c>
      <c r="CA15" s="21" t="str">
        <f>IFERROR(VLOOKUP($A15,'All Running Order working doc'!$B$4:$CO$60,CA$100,FALSE),"-")</f>
        <v/>
      </c>
      <c r="CB15" s="21" t="str">
        <f>IFERROR(VLOOKUP($A15,'All Running Order working doc'!$B$4:$CO$60,CB$100,FALSE),"-")</f>
        <v>-</v>
      </c>
      <c r="CC15" s="21" t="str">
        <f>IFERROR(VLOOKUP($A15,'All Running Order working doc'!$B$4:$CO$60,CC$100,FALSE),"-")</f>
        <v/>
      </c>
      <c r="CD15" s="21" t="str">
        <f>IFERROR(VLOOKUP($A15,'All Running Order working doc'!$B$4:$CO$60,CD$100,FALSE),"-")</f>
        <v>-</v>
      </c>
      <c r="CE15" s="21" t="str">
        <f>IFERROR(VLOOKUP($A15,'All Running Order working doc'!$B$4:$CO$60,CE$100,FALSE),"-")</f>
        <v/>
      </c>
      <c r="CF15" s="21" t="str">
        <f>IFERROR(VLOOKUP($A15,'All Running Order working doc'!$B$4:$CO$60,CF$100,FALSE),"-")</f>
        <v>-</v>
      </c>
      <c r="CG15" s="21" t="str">
        <f>IFERROR(VLOOKUP($A15,'All Running Order working doc'!$B$4:$CO$60,CG$100,FALSE),"-")</f>
        <v/>
      </c>
      <c r="CH15" s="21" t="str">
        <f>IFERROR(VLOOKUP($A15,'All Running Order working doc'!$B$4:$CO$60,CH$100,FALSE),"-")</f>
        <v>-</v>
      </c>
      <c r="CI15" s="21" t="str">
        <f>IFERROR(VLOOKUP($A15,'All Running Order working doc'!$B$4:$CO$60,CI$100,FALSE),"-")</f>
        <v xml:space="preserve"> </v>
      </c>
      <c r="CJ15" s="21" t="str">
        <f>IFERROR(VLOOKUP($A15,'All Running Order working doc'!$B$4:$CO$60,CJ$100,FALSE),"-")</f>
        <v>-</v>
      </c>
      <c r="CK15" s="21" t="str">
        <f>IFERROR(VLOOKUP($A15,'All Running Order working doc'!$B$4:$CO$60,CK$100,FALSE),"-")</f>
        <v xml:space="preserve"> </v>
      </c>
      <c r="CL15" s="21" t="str">
        <f>IFERROR(VLOOKUP($A15,'All Running Order working doc'!$B$4:$CO$60,CL$100,FALSE),"-")</f>
        <v>4</v>
      </c>
      <c r="CM15" s="21" t="str">
        <f>IFERROR(VLOOKUP($A15,'All Running Order working doc'!$B$4:$CO$60,CM$100,FALSE),"-")</f>
        <v xml:space="preserve"> </v>
      </c>
      <c r="CN15" s="21" t="str">
        <f>IFERROR(VLOOKUP($A15,'All Running Order working doc'!$B$4:$CO$60,CN$100,FALSE),"-")</f>
        <v xml:space="preserve"> </v>
      </c>
      <c r="CQ15" s="3">
        <v>12</v>
      </c>
    </row>
    <row r="16" spans="1:95" x14ac:dyDescent="0.2">
      <c r="A16" s="3" t="str">
        <f>CONCATENATE(Constants!$D$2,CQ16,)</f>
        <v>National13</v>
      </c>
      <c r="B16" s="12">
        <f>IFERROR(VLOOKUP($A16,'All Running Order working doc'!$B$4:$CO$60,B$100,FALSE),"-")</f>
        <v>34</v>
      </c>
      <c r="C16" s="21" t="str">
        <f>IFERROR(VLOOKUP($A16,'All Running Order working doc'!$B$4:$CO$60,C$100,FALSE),"-")</f>
        <v>Mike Readings</v>
      </c>
      <c r="D16" s="21">
        <f>IFERROR(VLOOKUP($A16,'All Running Order working doc'!$B$4:$CO$60,D$100,FALSE),"-")</f>
        <v>0</v>
      </c>
      <c r="E16" s="21" t="str">
        <f>IFERROR(VLOOKUP($A16,'All Running Order working doc'!$B$4:$CO$60,E$100,FALSE),"-")</f>
        <v>Sherpa</v>
      </c>
      <c r="F16" s="21">
        <f>IFERROR(VLOOKUP($A16,'All Running Order working doc'!$B$4:$CO$60,F$100,FALSE),"-")</f>
        <v>1540</v>
      </c>
      <c r="G16" s="21" t="str">
        <f>IFERROR(VLOOKUP($A16,'All Running Order working doc'!$B$4:$CO$60,G$100,FALSE),"-")</f>
        <v>IRS</v>
      </c>
      <c r="H16" s="21">
        <f>IFERROR(VLOOKUP($A16,'All Running Order working doc'!$B$4:$CO$60,H$100,FALSE),"-")</f>
        <v>0</v>
      </c>
      <c r="I16" s="21">
        <f>IFERROR(VLOOKUP($A16,'All Running Order working doc'!$B$4:$CO$60,I$100,FALSE),"-")</f>
        <v>0</v>
      </c>
      <c r="J16" s="21">
        <f>IFERROR(VLOOKUP($A16,'All Running Order working doc'!$B$4:$CO$60,J$100,FALSE),"-")</f>
        <v>0</v>
      </c>
      <c r="K16" s="21">
        <f>IFERROR(VLOOKUP($A16,'All Running Order working doc'!$B$4:$CO$60,K$100,FALSE),"-")</f>
        <v>0</v>
      </c>
      <c r="L16" s="21">
        <f>IFERROR(VLOOKUP($A16,'All Running Order working doc'!$B$4:$CO$60,L$100,FALSE),"-")</f>
        <v>0</v>
      </c>
      <c r="M16" s="21" t="str">
        <f>IFERROR(VLOOKUP($A16,'All Running Order working doc'!$B$4:$CO$60,M$100,FALSE),"-")</f>
        <v>National</v>
      </c>
      <c r="N16" s="21" t="str">
        <f>IFERROR(VLOOKUP($A16,'All Running Order working doc'!$B$4:$CO$60,N$100,FALSE),"-")</f>
        <v>Blue</v>
      </c>
      <c r="O16" s="21">
        <f>IFERROR(VLOOKUP($A16,'All Running Order working doc'!$B$4:$CO$60,O$100,FALSE),"-")</f>
        <v>1</v>
      </c>
      <c r="P16" s="21">
        <f>IFERROR(VLOOKUP($A16,'All Running Order working doc'!$B$4:$CO$60,P$100,FALSE),"-")</f>
        <v>6</v>
      </c>
      <c r="Q16" s="21">
        <f>IFERROR(VLOOKUP($A16,'All Running Order working doc'!$B$4:$CO$60,Q$100,FALSE),"-")</f>
        <v>6</v>
      </c>
      <c r="R16" s="21">
        <f>IFERROR(VLOOKUP($A16,'All Running Order working doc'!$B$4:$CO$60,R$100,FALSE),"-")</f>
        <v>0</v>
      </c>
      <c r="S16" s="21">
        <f>IFERROR(VLOOKUP($A16,'All Running Order working doc'!$B$4:$CO$60,S$100,FALSE),"-")</f>
        <v>3</v>
      </c>
      <c r="T16" s="21">
        <f>IFERROR(VLOOKUP($A16,'All Running Order working doc'!$B$4:$CO$60,T$100,FALSE),"-")</f>
        <v>4</v>
      </c>
      <c r="U16" s="21">
        <f>IFERROR(VLOOKUP($A16,'All Running Order working doc'!$B$4:$CO$60,U$100,FALSE),"-")</f>
        <v>4</v>
      </c>
      <c r="V16" s="21">
        <f>IFERROR(VLOOKUP($A16,'All Running Order working doc'!$B$4:$CO$60,V$100,FALSE),"-")</f>
        <v>7</v>
      </c>
      <c r="W16" s="21">
        <f>IFERROR(VLOOKUP($A16,'All Running Order working doc'!$B$4:$CO$60,W$100,FALSE),"-")</f>
        <v>0</v>
      </c>
      <c r="X16" s="21">
        <f>IFERROR(VLOOKUP($A16,'All Running Order working doc'!$B$4:$CO$60,X$100,FALSE),"-")</f>
        <v>0</v>
      </c>
      <c r="Y16" s="21">
        <f>IFERROR(VLOOKUP($A16,'All Running Order working doc'!$B$4:$CO$60,Y$100,FALSE),"-")</f>
        <v>31</v>
      </c>
      <c r="Z16" s="21">
        <f>IFERROR(VLOOKUP($A16,'All Running Order working doc'!$B$4:$CO$60,Z$100,FALSE),"-")</f>
        <v>5</v>
      </c>
      <c r="AA16" s="21">
        <f>IFERROR(VLOOKUP($A16,'All Running Order working doc'!$B$4:$CO$60,AA$100,FALSE),"-")</f>
        <v>4</v>
      </c>
      <c r="AB16" s="21">
        <f>IFERROR(VLOOKUP($A16,'All Running Order working doc'!$B$4:$CO$60,AB$100,FALSE),"-")</f>
        <v>0</v>
      </c>
      <c r="AC16" s="21">
        <f>IFERROR(VLOOKUP($A16,'All Running Order working doc'!$B$4:$CO$60,AC$100,FALSE),"-")</f>
        <v>5</v>
      </c>
      <c r="AD16" s="21">
        <f>IFERROR(VLOOKUP($A16,'All Running Order working doc'!$B$4:$CO$60,AD$100,FALSE),"-")</f>
        <v>3</v>
      </c>
      <c r="AE16" s="21">
        <f>IFERROR(VLOOKUP($A16,'All Running Order working doc'!$B$4:$CO$60,AE$100,FALSE),"-")</f>
        <v>5</v>
      </c>
      <c r="AF16" s="21">
        <f>IFERROR(VLOOKUP($A16,'All Running Order working doc'!$B$4:$CO$60,AF$100,FALSE),"-")</f>
        <v>4</v>
      </c>
      <c r="AG16" s="21">
        <f>IFERROR(VLOOKUP($A16,'All Running Order working doc'!$B$4:$CO$60,AG$100,FALSE),"-")</f>
        <v>3</v>
      </c>
      <c r="AH16" s="21">
        <f>IFERROR(VLOOKUP($A16,'All Running Order working doc'!$B$4:$CO$60,AH$100,FALSE),"-")</f>
        <v>0</v>
      </c>
      <c r="AI16" s="21">
        <f>IFERROR(VLOOKUP($A16,'All Running Order working doc'!$B$4:$CO$60,AI$100,FALSE),"-")</f>
        <v>0</v>
      </c>
      <c r="AJ16" s="21">
        <f>IFERROR(VLOOKUP($A16,'All Running Order working doc'!$B$4:$CO$60,AJ$100,FALSE),"-")</f>
        <v>29</v>
      </c>
      <c r="AK16" s="21">
        <f>IFERROR(VLOOKUP($A16,'All Running Order working doc'!$B$4:$CO$60,AK$100,FALSE),"-")</f>
        <v>60</v>
      </c>
      <c r="AL16" s="21">
        <f>IFERROR(VLOOKUP($A16,'All Running Order working doc'!$B$4:$CO$60,AL$100,FALSE),"-")</f>
        <v>0</v>
      </c>
      <c r="AM16" s="21">
        <f>IFERROR(VLOOKUP($A16,'All Running Order working doc'!$B$4:$CO$60,AM$100,FALSE),"-")</f>
        <v>1</v>
      </c>
      <c r="AN16" s="21">
        <f>IFERROR(VLOOKUP($A16,'All Running Order working doc'!$B$4:$CO$60,AN$100,FALSE),"-")</f>
        <v>3</v>
      </c>
      <c r="AO16" s="21">
        <f>IFERROR(VLOOKUP($A16,'All Running Order working doc'!$B$4:$CO$60,AO$100,FALSE),"-")</f>
        <v>5</v>
      </c>
      <c r="AP16" s="21">
        <f>IFERROR(VLOOKUP($A16,'All Running Order working doc'!$B$4:$CO$60,AP$100,FALSE),"-")</f>
        <v>3</v>
      </c>
      <c r="AQ16" s="21">
        <f>IFERROR(VLOOKUP($A16,'All Running Order working doc'!$B$4:$CO$60,AQ$100,FALSE),"-")</f>
        <v>4</v>
      </c>
      <c r="AR16" s="21">
        <f>IFERROR(VLOOKUP($A16,'All Running Order working doc'!$B$4:$CO$60,AR$100,FALSE),"-")</f>
        <v>4</v>
      </c>
      <c r="AS16" s="21">
        <f>IFERROR(VLOOKUP($A16,'All Running Order working doc'!$B$4:$CO$60,AS$100,FALSE),"-")</f>
        <v>3</v>
      </c>
      <c r="AT16" s="21">
        <f>IFERROR(VLOOKUP($A16,'All Running Order working doc'!$B$4:$CO$60,AT$100,FALSE),"-")</f>
        <v>0</v>
      </c>
      <c r="AU16" s="21">
        <f>IFERROR(VLOOKUP($A16,'All Running Order working doc'!$B$4:$CO$60,AU$100,FALSE),"-")</f>
        <v>0</v>
      </c>
      <c r="AV16" s="21">
        <f>IFERROR(VLOOKUP($A16,'All Running Order working doc'!$B$4:$CO$60,AV$100,FALSE),"-")</f>
        <v>23</v>
      </c>
      <c r="AW16" s="21">
        <f>IFERROR(VLOOKUP($A16,'All Running Order working doc'!$B$4:$CO$60,AW$100,FALSE),"-")</f>
        <v>83</v>
      </c>
      <c r="AX16" s="21">
        <f>IFERROR(VLOOKUP($A16,'All Running Order working doc'!$B$4:$CO$60,AX$100,FALSE),"-")</f>
        <v>0</v>
      </c>
      <c r="AY16" s="21">
        <f>IFERROR(VLOOKUP($A16,'All Running Order working doc'!$B$4:$CO$60,AY$100,FALSE),"-")</f>
        <v>0</v>
      </c>
      <c r="AZ16" s="21">
        <f>IFERROR(VLOOKUP($A16,'All Running Order working doc'!$B$4:$CO$60,AZ$100,FALSE),"-")</f>
        <v>0</v>
      </c>
      <c r="BA16" s="21">
        <f>IFERROR(VLOOKUP($A16,'All Running Order working doc'!$B$4:$CO$60,BA$100,FALSE),"-")</f>
        <v>0</v>
      </c>
      <c r="BB16" s="21">
        <f>IFERROR(VLOOKUP($A16,'All Running Order working doc'!$B$4:$CO$60,BB$100,FALSE),"-")</f>
        <v>0</v>
      </c>
      <c r="BC16" s="21">
        <f>IFERROR(VLOOKUP($A16,'All Running Order working doc'!$B$4:$CO$60,BC$100,FALSE),"-")</f>
        <v>0</v>
      </c>
      <c r="BD16" s="21">
        <f>IFERROR(VLOOKUP($A16,'All Running Order working doc'!$B$4:$CO$60,BD$100,FALSE),"-")</f>
        <v>0</v>
      </c>
      <c r="BE16" s="21">
        <f>IFERROR(VLOOKUP($A16,'All Running Order working doc'!$B$4:$CO$60,BE$100,FALSE),"-")</f>
        <v>0</v>
      </c>
      <c r="BF16" s="21">
        <f>IFERROR(VLOOKUP($A16,'All Running Order working doc'!$B$4:$CO$60,BF$100,FALSE),"-")</f>
        <v>0</v>
      </c>
      <c r="BG16" s="21">
        <f>IFERROR(VLOOKUP($A16,'All Running Order working doc'!$B$4:$CO$60,BG$100,FALSE),"-")</f>
        <v>0</v>
      </c>
      <c r="BH16" s="21">
        <f>IFERROR(VLOOKUP($A16,'All Running Order working doc'!$B$4:$CO$60,BH$100,FALSE),"-")</f>
        <v>0</v>
      </c>
      <c r="BI16" s="21">
        <f>IFERROR(VLOOKUP($A16,'All Running Order working doc'!$B$4:$CO$60,BI$100,FALSE),"-")</f>
        <v>83</v>
      </c>
      <c r="BJ16" s="21">
        <f>IFERROR(VLOOKUP($A16,'All Running Order working doc'!$B$4:$CO$60,BJ$100,FALSE),"-")</f>
        <v>12</v>
      </c>
      <c r="BK16" s="21">
        <f>IFERROR(VLOOKUP($A16,'All Running Order working doc'!$B$4:$CO$60,BK$100,FALSE),"-")</f>
        <v>15</v>
      </c>
      <c r="BL16" s="21">
        <f>IFERROR(VLOOKUP($A16,'All Running Order working doc'!$B$4:$CO$60,BL$100,FALSE),"-")</f>
        <v>15</v>
      </c>
      <c r="BM16" s="21">
        <f>IFERROR(VLOOKUP($A16,'All Running Order working doc'!$B$4:$CO$60,BM$100,FALSE),"-")</f>
        <v>15</v>
      </c>
      <c r="BN16" s="21">
        <f>IFERROR(VLOOKUP($A16,'All Running Order working doc'!$B$4:$CO$60,BN$100,FALSE),"-")</f>
        <v>12</v>
      </c>
      <c r="BO16" s="21">
        <f>IFERROR(VLOOKUP($A16,'All Running Order working doc'!$B$4:$CO$60,BO$100,FALSE),"-")</f>
        <v>15</v>
      </c>
      <c r="BP16" s="21">
        <f>IFERROR(VLOOKUP($A16,'All Running Order working doc'!$B$4:$CO$60,BP$100,FALSE),"-")</f>
        <v>15</v>
      </c>
      <c r="BQ16" s="21">
        <f>IFERROR(VLOOKUP($A16,'All Running Order working doc'!$B$4:$CO$60,BQ$100,FALSE),"-")</f>
        <v>15</v>
      </c>
      <c r="BR16" s="21">
        <f>IFERROR(VLOOKUP($A16,'All Running Order working doc'!$B$4:$CO$60,BR$100,FALSE),"-")</f>
        <v>15</v>
      </c>
      <c r="BS16" s="21">
        <f>IFERROR(VLOOKUP($A16,'All Running Order working doc'!$B$4:$CO$60,BS$100,FALSE),"-")</f>
        <v>13</v>
      </c>
      <c r="BT16" s="21" t="str">
        <f>IFERROR(VLOOKUP($A16,'All Running Order working doc'!$B$4:$CO$60,BT$100,FALSE),"-")</f>
        <v>-</v>
      </c>
      <c r="BU16" s="21" t="str">
        <f>IFERROR(VLOOKUP($A16,'All Running Order working doc'!$B$4:$CO$60,BU$100,FALSE),"-")</f>
        <v/>
      </c>
      <c r="BV16" s="21">
        <f>IFERROR(VLOOKUP($A16,'All Running Order working doc'!$B$4:$CO$60,BV$100,FALSE),"-")</f>
        <v>15</v>
      </c>
      <c r="BW16" s="21">
        <f>IFERROR(VLOOKUP($A16,'All Running Order working doc'!$B$4:$CO$60,BW$100,FALSE),"-")</f>
        <v>5</v>
      </c>
      <c r="BX16" s="21" t="str">
        <f>IFERROR(VLOOKUP($A16,'All Running Order working doc'!$B$4:$CO$60,BX$100,FALSE),"-")</f>
        <v>-</v>
      </c>
      <c r="BY16" s="21" t="str">
        <f>IFERROR(VLOOKUP($A16,'All Running Order working doc'!$B$4:$CO$60,BY$100,FALSE),"-")</f>
        <v/>
      </c>
      <c r="BZ16" s="21" t="str">
        <f>IFERROR(VLOOKUP($A16,'All Running Order working doc'!$B$4:$CO$60,BZ$100,FALSE),"-")</f>
        <v>-</v>
      </c>
      <c r="CA16" s="21" t="str">
        <f>IFERROR(VLOOKUP($A16,'All Running Order working doc'!$B$4:$CO$60,CA$100,FALSE),"-")</f>
        <v/>
      </c>
      <c r="CB16" s="21" t="str">
        <f>IFERROR(VLOOKUP($A16,'All Running Order working doc'!$B$4:$CO$60,CB$100,FALSE),"-")</f>
        <v>-</v>
      </c>
      <c r="CC16" s="21" t="str">
        <f>IFERROR(VLOOKUP($A16,'All Running Order working doc'!$B$4:$CO$60,CC$100,FALSE),"-")</f>
        <v/>
      </c>
      <c r="CD16" s="21" t="str">
        <f>IFERROR(VLOOKUP($A16,'All Running Order working doc'!$B$4:$CO$60,CD$100,FALSE),"-")</f>
        <v>-</v>
      </c>
      <c r="CE16" s="21" t="str">
        <f>IFERROR(VLOOKUP($A16,'All Running Order working doc'!$B$4:$CO$60,CE$100,FALSE),"-")</f>
        <v/>
      </c>
      <c r="CF16" s="21" t="str">
        <f>IFERROR(VLOOKUP($A16,'All Running Order working doc'!$B$4:$CO$60,CF$100,FALSE),"-")</f>
        <v>-</v>
      </c>
      <c r="CG16" s="21" t="str">
        <f>IFERROR(VLOOKUP($A16,'All Running Order working doc'!$B$4:$CO$60,CG$100,FALSE),"-")</f>
        <v/>
      </c>
      <c r="CH16" s="21" t="str">
        <f>IFERROR(VLOOKUP($A16,'All Running Order working doc'!$B$4:$CO$60,CH$100,FALSE),"-")</f>
        <v>-</v>
      </c>
      <c r="CI16" s="21" t="str">
        <f>IFERROR(VLOOKUP($A16,'All Running Order working doc'!$B$4:$CO$60,CI$100,FALSE),"-")</f>
        <v xml:space="preserve"> </v>
      </c>
      <c r="CJ16" s="21" t="str">
        <f>IFERROR(VLOOKUP($A16,'All Running Order working doc'!$B$4:$CO$60,CJ$100,FALSE),"-")</f>
        <v>-</v>
      </c>
      <c r="CK16" s="21" t="str">
        <f>IFERROR(VLOOKUP($A16,'All Running Order working doc'!$B$4:$CO$60,CK$100,FALSE),"-")</f>
        <v xml:space="preserve"> </v>
      </c>
      <c r="CL16" s="21" t="str">
        <f>IFERROR(VLOOKUP($A16,'All Running Order working doc'!$B$4:$CO$60,CL$100,FALSE),"-")</f>
        <v>5</v>
      </c>
      <c r="CM16" s="21" t="str">
        <f>IFERROR(VLOOKUP($A16,'All Running Order working doc'!$B$4:$CO$60,CM$100,FALSE),"-")</f>
        <v xml:space="preserve"> </v>
      </c>
      <c r="CN16" s="21" t="str">
        <f>IFERROR(VLOOKUP($A16,'All Running Order working doc'!$B$4:$CO$60,CN$100,FALSE),"-")</f>
        <v xml:space="preserve"> </v>
      </c>
      <c r="CQ16" s="3">
        <v>13</v>
      </c>
    </row>
    <row r="17" spans="1:95" x14ac:dyDescent="0.2">
      <c r="A17" s="3" t="str">
        <f>CONCATENATE(Constants!$D$2,CQ17,)</f>
        <v>National14</v>
      </c>
      <c r="B17" s="12">
        <f>IFERROR(VLOOKUP($A17,'All Running Order working doc'!$B$4:$CO$60,B$100,FALSE),"-")</f>
        <v>11</v>
      </c>
      <c r="C17" s="21" t="str">
        <f>IFERROR(VLOOKUP($A17,'All Running Order working doc'!$B$4:$CO$60,C$100,FALSE),"-")</f>
        <v>Colin Flashman</v>
      </c>
      <c r="D17" s="21">
        <f>IFERROR(VLOOKUP($A17,'All Running Order working doc'!$B$4:$CO$60,D$100,FALSE),"-")</f>
        <v>0</v>
      </c>
      <c r="E17" s="21" t="str">
        <f>IFERROR(VLOOKUP($A17,'All Running Order working doc'!$B$4:$CO$60,E$100,FALSE),"-")</f>
        <v>MSR</v>
      </c>
      <c r="F17" s="21">
        <f>IFERROR(VLOOKUP($A17,'All Running Order working doc'!$B$4:$CO$60,F$100,FALSE),"-")</f>
        <v>1600</v>
      </c>
      <c r="G17" s="21" t="str">
        <f>IFERROR(VLOOKUP($A17,'All Running Order working doc'!$B$4:$CO$60,G$100,FALSE),"-")</f>
        <v>IRS</v>
      </c>
      <c r="H17" s="21">
        <f>IFERROR(VLOOKUP($A17,'All Running Order working doc'!$B$4:$CO$60,H$100,FALSE),"-")</f>
        <v>0</v>
      </c>
      <c r="I17" s="21">
        <f>IFERROR(VLOOKUP($A17,'All Running Order working doc'!$B$4:$CO$60,I$100,FALSE),"-")</f>
        <v>0</v>
      </c>
      <c r="J17" s="21">
        <f>IFERROR(VLOOKUP($A17,'All Running Order working doc'!$B$4:$CO$60,J$100,FALSE),"-")</f>
        <v>0</v>
      </c>
      <c r="K17" s="21">
        <f>IFERROR(VLOOKUP($A17,'All Running Order working doc'!$B$4:$CO$60,K$100,FALSE),"-")</f>
        <v>0</v>
      </c>
      <c r="L17" s="21">
        <f>IFERROR(VLOOKUP($A17,'All Running Order working doc'!$B$4:$CO$60,L$100,FALSE),"-")</f>
        <v>0</v>
      </c>
      <c r="M17" s="21" t="str">
        <f>IFERROR(VLOOKUP($A17,'All Running Order working doc'!$B$4:$CO$60,M$100,FALSE),"-")</f>
        <v>National</v>
      </c>
      <c r="N17" s="21" t="str">
        <f>IFERROR(VLOOKUP($A17,'All Running Order working doc'!$B$4:$CO$60,N$100,FALSE),"-")</f>
        <v>Blue</v>
      </c>
      <c r="O17" s="21">
        <f>IFERROR(VLOOKUP($A17,'All Running Order working doc'!$B$4:$CO$60,O$100,FALSE),"-")</f>
        <v>4</v>
      </c>
      <c r="P17" s="21">
        <f>IFERROR(VLOOKUP($A17,'All Running Order working doc'!$B$4:$CO$60,P$100,FALSE),"-")</f>
        <v>8</v>
      </c>
      <c r="Q17" s="21">
        <f>IFERROR(VLOOKUP($A17,'All Running Order working doc'!$B$4:$CO$60,Q$100,FALSE),"-")</f>
        <v>6</v>
      </c>
      <c r="R17" s="21">
        <f>IFERROR(VLOOKUP($A17,'All Running Order working doc'!$B$4:$CO$60,R$100,FALSE),"-")</f>
        <v>3</v>
      </c>
      <c r="S17" s="21">
        <f>IFERROR(VLOOKUP($A17,'All Running Order working doc'!$B$4:$CO$60,S$100,FALSE),"-")</f>
        <v>4</v>
      </c>
      <c r="T17" s="21">
        <f>IFERROR(VLOOKUP($A17,'All Running Order working doc'!$B$4:$CO$60,T$100,FALSE),"-")</f>
        <v>6</v>
      </c>
      <c r="U17" s="21">
        <f>IFERROR(VLOOKUP($A17,'All Running Order working doc'!$B$4:$CO$60,U$100,FALSE),"-")</f>
        <v>0</v>
      </c>
      <c r="V17" s="21">
        <f>IFERROR(VLOOKUP($A17,'All Running Order working doc'!$B$4:$CO$60,V$100,FALSE),"-")</f>
        <v>3</v>
      </c>
      <c r="W17" s="21">
        <f>IFERROR(VLOOKUP($A17,'All Running Order working doc'!$B$4:$CO$60,W$100,FALSE),"-")</f>
        <v>0</v>
      </c>
      <c r="X17" s="21">
        <f>IFERROR(VLOOKUP($A17,'All Running Order working doc'!$B$4:$CO$60,X$100,FALSE),"-")</f>
        <v>0</v>
      </c>
      <c r="Y17" s="21">
        <f>IFERROR(VLOOKUP($A17,'All Running Order working doc'!$B$4:$CO$60,Y$100,FALSE),"-")</f>
        <v>34</v>
      </c>
      <c r="Z17" s="21">
        <f>IFERROR(VLOOKUP($A17,'All Running Order working doc'!$B$4:$CO$60,Z$100,FALSE),"-")</f>
        <v>6</v>
      </c>
      <c r="AA17" s="21">
        <f>IFERROR(VLOOKUP($A17,'All Running Order working doc'!$B$4:$CO$60,AA$100,FALSE),"-")</f>
        <v>4</v>
      </c>
      <c r="AB17" s="21">
        <f>IFERROR(VLOOKUP($A17,'All Running Order working doc'!$B$4:$CO$60,AB$100,FALSE),"-")</f>
        <v>2</v>
      </c>
      <c r="AC17" s="21">
        <f>IFERROR(VLOOKUP($A17,'All Running Order working doc'!$B$4:$CO$60,AC$100,FALSE),"-")</f>
        <v>5</v>
      </c>
      <c r="AD17" s="21">
        <f>IFERROR(VLOOKUP($A17,'All Running Order working doc'!$B$4:$CO$60,AD$100,FALSE),"-")</f>
        <v>3</v>
      </c>
      <c r="AE17" s="21">
        <f>IFERROR(VLOOKUP($A17,'All Running Order working doc'!$B$4:$CO$60,AE$100,FALSE),"-")</f>
        <v>2</v>
      </c>
      <c r="AF17" s="21">
        <f>IFERROR(VLOOKUP($A17,'All Running Order working doc'!$B$4:$CO$60,AF$100,FALSE),"-")</f>
        <v>4</v>
      </c>
      <c r="AG17" s="21">
        <f>IFERROR(VLOOKUP($A17,'All Running Order working doc'!$B$4:$CO$60,AG$100,FALSE),"-")</f>
        <v>4</v>
      </c>
      <c r="AH17" s="21">
        <f>IFERROR(VLOOKUP($A17,'All Running Order working doc'!$B$4:$CO$60,AH$100,FALSE),"-")</f>
        <v>0</v>
      </c>
      <c r="AI17" s="21">
        <f>IFERROR(VLOOKUP($A17,'All Running Order working doc'!$B$4:$CO$60,AI$100,FALSE),"-")</f>
        <v>0</v>
      </c>
      <c r="AJ17" s="21">
        <f>IFERROR(VLOOKUP($A17,'All Running Order working doc'!$B$4:$CO$60,AJ$100,FALSE),"-")</f>
        <v>30</v>
      </c>
      <c r="AK17" s="21">
        <f>IFERROR(VLOOKUP($A17,'All Running Order working doc'!$B$4:$CO$60,AK$100,FALSE),"-")</f>
        <v>64</v>
      </c>
      <c r="AL17" s="21">
        <f>IFERROR(VLOOKUP($A17,'All Running Order working doc'!$B$4:$CO$60,AL$100,FALSE),"-")</f>
        <v>7</v>
      </c>
      <c r="AM17" s="21">
        <f>IFERROR(VLOOKUP($A17,'All Running Order working doc'!$B$4:$CO$60,AM$100,FALSE),"-")</f>
        <v>4</v>
      </c>
      <c r="AN17" s="21">
        <f>IFERROR(VLOOKUP($A17,'All Running Order working doc'!$B$4:$CO$60,AN$100,FALSE),"-")</f>
        <v>3</v>
      </c>
      <c r="AO17" s="21">
        <f>IFERROR(VLOOKUP($A17,'All Running Order working doc'!$B$4:$CO$60,AO$100,FALSE),"-")</f>
        <v>1</v>
      </c>
      <c r="AP17" s="21">
        <f>IFERROR(VLOOKUP($A17,'All Running Order working doc'!$B$4:$CO$60,AP$100,FALSE),"-")</f>
        <v>3</v>
      </c>
      <c r="AQ17" s="21">
        <f>IFERROR(VLOOKUP($A17,'All Running Order working doc'!$B$4:$CO$60,AQ$100,FALSE),"-")</f>
        <v>3</v>
      </c>
      <c r="AR17" s="21">
        <f>IFERROR(VLOOKUP($A17,'All Running Order working doc'!$B$4:$CO$60,AR$100,FALSE),"-")</f>
        <v>3</v>
      </c>
      <c r="AS17" s="21">
        <f>IFERROR(VLOOKUP($A17,'All Running Order working doc'!$B$4:$CO$60,AS$100,FALSE),"-")</f>
        <v>4</v>
      </c>
      <c r="AT17" s="21">
        <f>IFERROR(VLOOKUP($A17,'All Running Order working doc'!$B$4:$CO$60,AT$100,FALSE),"-")</f>
        <v>0</v>
      </c>
      <c r="AU17" s="21">
        <f>IFERROR(VLOOKUP($A17,'All Running Order working doc'!$B$4:$CO$60,AU$100,FALSE),"-")</f>
        <v>0</v>
      </c>
      <c r="AV17" s="21">
        <f>IFERROR(VLOOKUP($A17,'All Running Order working doc'!$B$4:$CO$60,AV$100,FALSE),"-")</f>
        <v>28</v>
      </c>
      <c r="AW17" s="21">
        <f>IFERROR(VLOOKUP($A17,'All Running Order working doc'!$B$4:$CO$60,AW$100,FALSE),"-")</f>
        <v>92</v>
      </c>
      <c r="AX17" s="21">
        <f>IFERROR(VLOOKUP($A17,'All Running Order working doc'!$B$4:$CO$60,AX$100,FALSE),"-")</f>
        <v>0</v>
      </c>
      <c r="AY17" s="21">
        <f>IFERROR(VLOOKUP($A17,'All Running Order working doc'!$B$4:$CO$60,AY$100,FALSE),"-")</f>
        <v>0</v>
      </c>
      <c r="AZ17" s="21">
        <f>IFERROR(VLOOKUP($A17,'All Running Order working doc'!$B$4:$CO$60,AZ$100,FALSE),"-")</f>
        <v>0</v>
      </c>
      <c r="BA17" s="21">
        <f>IFERROR(VLOOKUP($A17,'All Running Order working doc'!$B$4:$CO$60,BA$100,FALSE),"-")</f>
        <v>0</v>
      </c>
      <c r="BB17" s="21">
        <f>IFERROR(VLOOKUP($A17,'All Running Order working doc'!$B$4:$CO$60,BB$100,FALSE),"-")</f>
        <v>0</v>
      </c>
      <c r="BC17" s="21">
        <f>IFERROR(VLOOKUP($A17,'All Running Order working doc'!$B$4:$CO$60,BC$100,FALSE),"-")</f>
        <v>0</v>
      </c>
      <c r="BD17" s="21">
        <f>IFERROR(VLOOKUP($A17,'All Running Order working doc'!$B$4:$CO$60,BD$100,FALSE),"-")</f>
        <v>0</v>
      </c>
      <c r="BE17" s="21">
        <f>IFERROR(VLOOKUP($A17,'All Running Order working doc'!$B$4:$CO$60,BE$100,FALSE),"-")</f>
        <v>0</v>
      </c>
      <c r="BF17" s="21">
        <f>IFERROR(VLOOKUP($A17,'All Running Order working doc'!$B$4:$CO$60,BF$100,FALSE),"-")</f>
        <v>0</v>
      </c>
      <c r="BG17" s="21">
        <f>IFERROR(VLOOKUP($A17,'All Running Order working doc'!$B$4:$CO$60,BG$100,FALSE),"-")</f>
        <v>0</v>
      </c>
      <c r="BH17" s="21">
        <f>IFERROR(VLOOKUP($A17,'All Running Order working doc'!$B$4:$CO$60,BH$100,FALSE),"-")</f>
        <v>0</v>
      </c>
      <c r="BI17" s="21">
        <f>IFERROR(VLOOKUP($A17,'All Running Order working doc'!$B$4:$CO$60,BI$100,FALSE),"-")</f>
        <v>92</v>
      </c>
      <c r="BJ17" s="21">
        <f>IFERROR(VLOOKUP($A17,'All Running Order working doc'!$B$4:$CO$60,BJ$100,FALSE),"-")</f>
        <v>16</v>
      </c>
      <c r="BK17" s="21">
        <f>IFERROR(VLOOKUP($A17,'All Running Order working doc'!$B$4:$CO$60,BK$100,FALSE),"-")</f>
        <v>16</v>
      </c>
      <c r="BL17" s="21">
        <f>IFERROR(VLOOKUP($A17,'All Running Order working doc'!$B$4:$CO$60,BL$100,FALSE),"-")</f>
        <v>16</v>
      </c>
      <c r="BM17" s="21">
        <f>IFERROR(VLOOKUP($A17,'All Running Order working doc'!$B$4:$CO$60,BM$100,FALSE),"-")</f>
        <v>16</v>
      </c>
      <c r="BN17" s="21">
        <f>IFERROR(VLOOKUP($A17,'All Running Order working doc'!$B$4:$CO$60,BN$100,FALSE),"-")</f>
        <v>15</v>
      </c>
      <c r="BO17" s="21">
        <f>IFERROR(VLOOKUP($A17,'All Running Order working doc'!$B$4:$CO$60,BO$100,FALSE),"-")</f>
        <v>16</v>
      </c>
      <c r="BP17" s="21">
        <f>IFERROR(VLOOKUP($A17,'All Running Order working doc'!$B$4:$CO$60,BP$100,FALSE),"-")</f>
        <v>16</v>
      </c>
      <c r="BQ17" s="21">
        <f>IFERROR(VLOOKUP($A17,'All Running Order working doc'!$B$4:$CO$60,BQ$100,FALSE),"-")</f>
        <v>16</v>
      </c>
      <c r="BR17" s="21">
        <f>IFERROR(VLOOKUP($A17,'All Running Order working doc'!$B$4:$CO$60,BR$100,FALSE),"-")</f>
        <v>16</v>
      </c>
      <c r="BS17" s="21">
        <f>IFERROR(VLOOKUP($A17,'All Running Order working doc'!$B$4:$CO$60,BS$100,FALSE),"-")</f>
        <v>14</v>
      </c>
      <c r="BT17" s="21" t="str">
        <f>IFERROR(VLOOKUP($A17,'All Running Order working doc'!$B$4:$CO$60,BT$100,FALSE),"-")</f>
        <v>-</v>
      </c>
      <c r="BU17" s="21" t="str">
        <f>IFERROR(VLOOKUP($A17,'All Running Order working doc'!$B$4:$CO$60,BU$100,FALSE),"-")</f>
        <v/>
      </c>
      <c r="BV17" s="21">
        <f>IFERROR(VLOOKUP($A17,'All Running Order working doc'!$B$4:$CO$60,BV$100,FALSE),"-")</f>
        <v>16</v>
      </c>
      <c r="BW17" s="21">
        <f>IFERROR(VLOOKUP($A17,'All Running Order working doc'!$B$4:$CO$60,BW$100,FALSE),"-")</f>
        <v>6</v>
      </c>
      <c r="BX17" s="21" t="str">
        <f>IFERROR(VLOOKUP($A17,'All Running Order working doc'!$B$4:$CO$60,BX$100,FALSE),"-")</f>
        <v>-</v>
      </c>
      <c r="BY17" s="21" t="str">
        <f>IFERROR(VLOOKUP($A17,'All Running Order working doc'!$B$4:$CO$60,BY$100,FALSE),"-")</f>
        <v/>
      </c>
      <c r="BZ17" s="21" t="str">
        <f>IFERROR(VLOOKUP($A17,'All Running Order working doc'!$B$4:$CO$60,BZ$100,FALSE),"-")</f>
        <v>-</v>
      </c>
      <c r="CA17" s="21" t="str">
        <f>IFERROR(VLOOKUP($A17,'All Running Order working doc'!$B$4:$CO$60,CA$100,FALSE),"-")</f>
        <v/>
      </c>
      <c r="CB17" s="21" t="str">
        <f>IFERROR(VLOOKUP($A17,'All Running Order working doc'!$B$4:$CO$60,CB$100,FALSE),"-")</f>
        <v>-</v>
      </c>
      <c r="CC17" s="21" t="str">
        <f>IFERROR(VLOOKUP($A17,'All Running Order working doc'!$B$4:$CO$60,CC$100,FALSE),"-")</f>
        <v/>
      </c>
      <c r="CD17" s="21" t="str">
        <f>IFERROR(VLOOKUP($A17,'All Running Order working doc'!$B$4:$CO$60,CD$100,FALSE),"-")</f>
        <v>-</v>
      </c>
      <c r="CE17" s="21" t="str">
        <f>IFERROR(VLOOKUP($A17,'All Running Order working doc'!$B$4:$CO$60,CE$100,FALSE),"-")</f>
        <v/>
      </c>
      <c r="CF17" s="21" t="str">
        <f>IFERROR(VLOOKUP($A17,'All Running Order working doc'!$B$4:$CO$60,CF$100,FALSE),"-")</f>
        <v>-</v>
      </c>
      <c r="CG17" s="21" t="str">
        <f>IFERROR(VLOOKUP($A17,'All Running Order working doc'!$B$4:$CO$60,CG$100,FALSE),"-")</f>
        <v/>
      </c>
      <c r="CH17" s="21" t="str">
        <f>IFERROR(VLOOKUP($A17,'All Running Order working doc'!$B$4:$CO$60,CH$100,FALSE),"-")</f>
        <v>-</v>
      </c>
      <c r="CI17" s="21" t="str">
        <f>IFERROR(VLOOKUP($A17,'All Running Order working doc'!$B$4:$CO$60,CI$100,FALSE),"-")</f>
        <v xml:space="preserve"> </v>
      </c>
      <c r="CJ17" s="21" t="str">
        <f>IFERROR(VLOOKUP($A17,'All Running Order working doc'!$B$4:$CO$60,CJ$100,FALSE),"-")</f>
        <v>-</v>
      </c>
      <c r="CK17" s="21" t="str">
        <f>IFERROR(VLOOKUP($A17,'All Running Order working doc'!$B$4:$CO$60,CK$100,FALSE),"-")</f>
        <v xml:space="preserve"> </v>
      </c>
      <c r="CL17" s="21" t="str">
        <f>IFERROR(VLOOKUP($A17,'All Running Order working doc'!$B$4:$CO$60,CL$100,FALSE),"-")</f>
        <v>6</v>
      </c>
      <c r="CM17" s="21" t="str">
        <f>IFERROR(VLOOKUP($A17,'All Running Order working doc'!$B$4:$CO$60,CM$100,FALSE),"-")</f>
        <v xml:space="preserve"> </v>
      </c>
      <c r="CN17" s="21" t="str">
        <f>IFERROR(VLOOKUP($A17,'All Running Order working doc'!$B$4:$CO$60,CN$100,FALSE),"-")</f>
        <v xml:space="preserve"> </v>
      </c>
      <c r="CQ17" s="3">
        <v>14</v>
      </c>
    </row>
    <row r="18" spans="1:95" x14ac:dyDescent="0.2">
      <c r="A18" s="3" t="str">
        <f>CONCATENATE(Constants!$D$2,CQ18,)</f>
        <v>National15</v>
      </c>
      <c r="B18" s="12">
        <f>IFERROR(VLOOKUP($A18,'All Running Order working doc'!$B$4:$CO$60,B$100,FALSE),"-")</f>
        <v>18</v>
      </c>
      <c r="C18" s="21" t="str">
        <f>IFERROR(VLOOKUP($A18,'All Running Order working doc'!$B$4:$CO$60,C$100,FALSE),"-")</f>
        <v>Alan Murton</v>
      </c>
      <c r="D18" s="21">
        <f>IFERROR(VLOOKUP($A18,'All Running Order working doc'!$B$4:$CO$60,D$100,FALSE),"-")</f>
        <v>0</v>
      </c>
      <c r="E18" s="21" t="str">
        <f>IFERROR(VLOOKUP($A18,'All Running Order working doc'!$B$4:$CO$60,E$100,FALSE),"-")</f>
        <v>BAN</v>
      </c>
      <c r="F18" s="21">
        <f>IFERROR(VLOOKUP($A18,'All Running Order working doc'!$B$4:$CO$60,F$100,FALSE),"-")</f>
        <v>1600</v>
      </c>
      <c r="G18" s="21" t="str">
        <f>IFERROR(VLOOKUP($A18,'All Running Order working doc'!$B$4:$CO$60,G$100,FALSE),"-")</f>
        <v>IRS</v>
      </c>
      <c r="H18" s="21">
        <f>IFERROR(VLOOKUP($A18,'All Running Order working doc'!$B$4:$CO$60,H$100,FALSE),"-")</f>
        <v>0</v>
      </c>
      <c r="I18" s="21">
        <f>IFERROR(VLOOKUP($A18,'All Running Order working doc'!$B$4:$CO$60,I$100,FALSE),"-")</f>
        <v>0</v>
      </c>
      <c r="J18" s="21">
        <f>IFERROR(VLOOKUP($A18,'All Running Order working doc'!$B$4:$CO$60,J$100,FALSE),"-")</f>
        <v>0</v>
      </c>
      <c r="K18" s="21">
        <f>IFERROR(VLOOKUP($A18,'All Running Order working doc'!$B$4:$CO$60,K$100,FALSE),"-")</f>
        <v>0</v>
      </c>
      <c r="L18" s="21">
        <f>IFERROR(VLOOKUP($A18,'All Running Order working doc'!$B$4:$CO$60,L$100,FALSE),"-")</f>
        <v>0</v>
      </c>
      <c r="M18" s="21" t="str">
        <f>IFERROR(VLOOKUP($A18,'All Running Order working doc'!$B$4:$CO$60,M$100,FALSE),"-")</f>
        <v>National</v>
      </c>
      <c r="N18" s="21" t="str">
        <f>IFERROR(VLOOKUP($A18,'All Running Order working doc'!$B$4:$CO$60,N$100,FALSE),"-")</f>
        <v>Blue</v>
      </c>
      <c r="O18" s="21">
        <f>IFERROR(VLOOKUP($A18,'All Running Order working doc'!$B$4:$CO$60,O$100,FALSE),"-")</f>
        <v>5</v>
      </c>
      <c r="P18" s="21">
        <f>IFERROR(VLOOKUP($A18,'All Running Order working doc'!$B$4:$CO$60,P$100,FALSE),"-")</f>
        <v>6</v>
      </c>
      <c r="Q18" s="21">
        <f>IFERROR(VLOOKUP($A18,'All Running Order working doc'!$B$4:$CO$60,Q$100,FALSE),"-")</f>
        <v>6</v>
      </c>
      <c r="R18" s="21">
        <f>IFERROR(VLOOKUP($A18,'All Running Order working doc'!$B$4:$CO$60,R$100,FALSE),"-")</f>
        <v>7</v>
      </c>
      <c r="S18" s="21">
        <f>IFERROR(VLOOKUP($A18,'All Running Order working doc'!$B$4:$CO$60,S$100,FALSE),"-")</f>
        <v>5</v>
      </c>
      <c r="T18" s="21">
        <f>IFERROR(VLOOKUP($A18,'All Running Order working doc'!$B$4:$CO$60,T$100,FALSE),"-")</f>
        <v>4</v>
      </c>
      <c r="U18" s="21">
        <f>IFERROR(VLOOKUP($A18,'All Running Order working doc'!$B$4:$CO$60,U$100,FALSE),"-")</f>
        <v>2</v>
      </c>
      <c r="V18" s="21">
        <f>IFERROR(VLOOKUP($A18,'All Running Order working doc'!$B$4:$CO$60,V$100,FALSE),"-")</f>
        <v>4</v>
      </c>
      <c r="W18" s="21">
        <f>IFERROR(VLOOKUP($A18,'All Running Order working doc'!$B$4:$CO$60,W$100,FALSE),"-")</f>
        <v>0</v>
      </c>
      <c r="X18" s="21">
        <f>IFERROR(VLOOKUP($A18,'All Running Order working doc'!$B$4:$CO$60,X$100,FALSE),"-")</f>
        <v>0</v>
      </c>
      <c r="Y18" s="21">
        <f>IFERROR(VLOOKUP($A18,'All Running Order working doc'!$B$4:$CO$60,Y$100,FALSE),"-")</f>
        <v>39</v>
      </c>
      <c r="Z18" s="21">
        <f>IFERROR(VLOOKUP($A18,'All Running Order working doc'!$B$4:$CO$60,Z$100,FALSE),"-")</f>
        <v>7</v>
      </c>
      <c r="AA18" s="21">
        <f>IFERROR(VLOOKUP($A18,'All Running Order working doc'!$B$4:$CO$60,AA$100,FALSE),"-")</f>
        <v>4</v>
      </c>
      <c r="AB18" s="21">
        <f>IFERROR(VLOOKUP($A18,'All Running Order working doc'!$B$4:$CO$60,AB$100,FALSE),"-")</f>
        <v>2</v>
      </c>
      <c r="AC18" s="21">
        <f>IFERROR(VLOOKUP($A18,'All Running Order working doc'!$B$4:$CO$60,AC$100,FALSE),"-")</f>
        <v>4</v>
      </c>
      <c r="AD18" s="21">
        <f>IFERROR(VLOOKUP($A18,'All Running Order working doc'!$B$4:$CO$60,AD$100,FALSE),"-")</f>
        <v>3</v>
      </c>
      <c r="AE18" s="21">
        <f>IFERROR(VLOOKUP($A18,'All Running Order working doc'!$B$4:$CO$60,AE$100,FALSE),"-")</f>
        <v>3</v>
      </c>
      <c r="AF18" s="21">
        <f>IFERROR(VLOOKUP($A18,'All Running Order working doc'!$B$4:$CO$60,AF$100,FALSE),"-")</f>
        <v>3</v>
      </c>
      <c r="AG18" s="21">
        <f>IFERROR(VLOOKUP($A18,'All Running Order working doc'!$B$4:$CO$60,AG$100,FALSE),"-")</f>
        <v>0</v>
      </c>
      <c r="AH18" s="21">
        <f>IFERROR(VLOOKUP($A18,'All Running Order working doc'!$B$4:$CO$60,AH$100,FALSE),"-")</f>
        <v>0</v>
      </c>
      <c r="AI18" s="21">
        <f>IFERROR(VLOOKUP($A18,'All Running Order working doc'!$B$4:$CO$60,AI$100,FALSE),"-")</f>
        <v>0</v>
      </c>
      <c r="AJ18" s="21">
        <f>IFERROR(VLOOKUP($A18,'All Running Order working doc'!$B$4:$CO$60,AJ$100,FALSE),"-")</f>
        <v>26</v>
      </c>
      <c r="AK18" s="21">
        <f>IFERROR(VLOOKUP($A18,'All Running Order working doc'!$B$4:$CO$60,AK$100,FALSE),"-")</f>
        <v>65</v>
      </c>
      <c r="AL18" s="21">
        <f>IFERROR(VLOOKUP($A18,'All Running Order working doc'!$B$4:$CO$60,AL$100,FALSE),"-")</f>
        <v>7</v>
      </c>
      <c r="AM18" s="21">
        <f>IFERROR(VLOOKUP($A18,'All Running Order working doc'!$B$4:$CO$60,AM$100,FALSE),"-")</f>
        <v>3</v>
      </c>
      <c r="AN18" s="21">
        <f>IFERROR(VLOOKUP($A18,'All Running Order working doc'!$B$4:$CO$60,AN$100,FALSE),"-")</f>
        <v>3</v>
      </c>
      <c r="AO18" s="21">
        <f>IFERROR(VLOOKUP($A18,'All Running Order working doc'!$B$4:$CO$60,AO$100,FALSE),"-")</f>
        <v>3</v>
      </c>
      <c r="AP18" s="21">
        <f>IFERROR(VLOOKUP($A18,'All Running Order working doc'!$B$4:$CO$60,AP$100,FALSE),"-")</f>
        <v>2</v>
      </c>
      <c r="AQ18" s="21">
        <f>IFERROR(VLOOKUP($A18,'All Running Order working doc'!$B$4:$CO$60,AQ$100,FALSE),"-")</f>
        <v>3</v>
      </c>
      <c r="AR18" s="21">
        <f>IFERROR(VLOOKUP($A18,'All Running Order working doc'!$B$4:$CO$60,AR$100,FALSE),"-")</f>
        <v>3</v>
      </c>
      <c r="AS18" s="21">
        <f>IFERROR(VLOOKUP($A18,'All Running Order working doc'!$B$4:$CO$60,AS$100,FALSE),"-")</f>
        <v>3</v>
      </c>
      <c r="AT18" s="21">
        <f>IFERROR(VLOOKUP($A18,'All Running Order working doc'!$B$4:$CO$60,AT$100,FALSE),"-")</f>
        <v>0</v>
      </c>
      <c r="AU18" s="21">
        <f>IFERROR(VLOOKUP($A18,'All Running Order working doc'!$B$4:$CO$60,AU$100,FALSE),"-")</f>
        <v>0</v>
      </c>
      <c r="AV18" s="21">
        <f>IFERROR(VLOOKUP($A18,'All Running Order working doc'!$B$4:$CO$60,AV$100,FALSE),"-")</f>
        <v>27</v>
      </c>
      <c r="AW18" s="21">
        <f>IFERROR(VLOOKUP($A18,'All Running Order working doc'!$B$4:$CO$60,AW$100,FALSE),"-")</f>
        <v>92</v>
      </c>
      <c r="AX18" s="21">
        <f>IFERROR(VLOOKUP($A18,'All Running Order working doc'!$B$4:$CO$60,AX$100,FALSE),"-")</f>
        <v>0</v>
      </c>
      <c r="AY18" s="21">
        <f>IFERROR(VLOOKUP($A18,'All Running Order working doc'!$B$4:$CO$60,AY$100,FALSE),"-")</f>
        <v>0</v>
      </c>
      <c r="AZ18" s="21">
        <f>IFERROR(VLOOKUP($A18,'All Running Order working doc'!$B$4:$CO$60,AZ$100,FALSE),"-")</f>
        <v>0</v>
      </c>
      <c r="BA18" s="21">
        <f>IFERROR(VLOOKUP($A18,'All Running Order working doc'!$B$4:$CO$60,BA$100,FALSE),"-")</f>
        <v>0</v>
      </c>
      <c r="BB18" s="21">
        <f>IFERROR(VLOOKUP($A18,'All Running Order working doc'!$B$4:$CO$60,BB$100,FALSE),"-")</f>
        <v>0</v>
      </c>
      <c r="BC18" s="21">
        <f>IFERROR(VLOOKUP($A18,'All Running Order working doc'!$B$4:$CO$60,BC$100,FALSE),"-")</f>
        <v>0</v>
      </c>
      <c r="BD18" s="21">
        <f>IFERROR(VLOOKUP($A18,'All Running Order working doc'!$B$4:$CO$60,BD$100,FALSE),"-")</f>
        <v>0</v>
      </c>
      <c r="BE18" s="21">
        <f>IFERROR(VLOOKUP($A18,'All Running Order working doc'!$B$4:$CO$60,BE$100,FALSE),"-")</f>
        <v>0</v>
      </c>
      <c r="BF18" s="21">
        <f>IFERROR(VLOOKUP($A18,'All Running Order working doc'!$B$4:$CO$60,BF$100,FALSE),"-")</f>
        <v>0</v>
      </c>
      <c r="BG18" s="21">
        <f>IFERROR(VLOOKUP($A18,'All Running Order working doc'!$B$4:$CO$60,BG$100,FALSE),"-")</f>
        <v>0</v>
      </c>
      <c r="BH18" s="21">
        <f>IFERROR(VLOOKUP($A18,'All Running Order working doc'!$B$4:$CO$60,BH$100,FALSE),"-")</f>
        <v>0</v>
      </c>
      <c r="BI18" s="21">
        <f>IFERROR(VLOOKUP($A18,'All Running Order working doc'!$B$4:$CO$60,BI$100,FALSE),"-")</f>
        <v>92</v>
      </c>
      <c r="BJ18" s="21">
        <f>IFERROR(VLOOKUP($A18,'All Running Order working doc'!$B$4:$CO$60,BJ$100,FALSE),"-")</f>
        <v>22</v>
      </c>
      <c r="BK18" s="21">
        <f>IFERROR(VLOOKUP($A18,'All Running Order working doc'!$B$4:$CO$60,BK$100,FALSE),"-")</f>
        <v>17</v>
      </c>
      <c r="BL18" s="21">
        <f>IFERROR(VLOOKUP($A18,'All Running Order working doc'!$B$4:$CO$60,BL$100,FALSE),"-")</f>
        <v>17</v>
      </c>
      <c r="BM18" s="21">
        <f>IFERROR(VLOOKUP($A18,'All Running Order working doc'!$B$4:$CO$60,BM$100,FALSE),"-")</f>
        <v>17</v>
      </c>
      <c r="BN18" s="21">
        <f>IFERROR(VLOOKUP($A18,'All Running Order working doc'!$B$4:$CO$60,BN$100,FALSE),"-")</f>
        <v>21</v>
      </c>
      <c r="BO18" s="21">
        <f>IFERROR(VLOOKUP($A18,'All Running Order working doc'!$B$4:$CO$60,BO$100,FALSE),"-")</f>
        <v>17</v>
      </c>
      <c r="BP18" s="21">
        <f>IFERROR(VLOOKUP($A18,'All Running Order working doc'!$B$4:$CO$60,BP$100,FALSE),"-")</f>
        <v>16</v>
      </c>
      <c r="BQ18" s="21">
        <f>IFERROR(VLOOKUP($A18,'All Running Order working doc'!$B$4:$CO$60,BQ$100,FALSE),"-")</f>
        <v>16</v>
      </c>
      <c r="BR18" s="21">
        <f>IFERROR(VLOOKUP($A18,'All Running Order working doc'!$B$4:$CO$60,BR$100,FALSE),"-")</f>
        <v>17</v>
      </c>
      <c r="BS18" s="21">
        <f>IFERROR(VLOOKUP($A18,'All Running Order working doc'!$B$4:$CO$60,BS$100,FALSE),"-")</f>
        <v>15</v>
      </c>
      <c r="BT18" s="21" t="str">
        <f>IFERROR(VLOOKUP($A18,'All Running Order working doc'!$B$4:$CO$60,BT$100,FALSE),"-")</f>
        <v>-</v>
      </c>
      <c r="BU18" s="21" t="str">
        <f>IFERROR(VLOOKUP($A18,'All Running Order working doc'!$B$4:$CO$60,BU$100,FALSE),"-")</f>
        <v/>
      </c>
      <c r="BV18" s="21">
        <f>IFERROR(VLOOKUP($A18,'All Running Order working doc'!$B$4:$CO$60,BV$100,FALSE),"-")</f>
        <v>17</v>
      </c>
      <c r="BW18" s="21">
        <f>IFERROR(VLOOKUP($A18,'All Running Order working doc'!$B$4:$CO$60,BW$100,FALSE),"-")</f>
        <v>7</v>
      </c>
      <c r="BX18" s="21" t="str">
        <f>IFERROR(VLOOKUP($A18,'All Running Order working doc'!$B$4:$CO$60,BX$100,FALSE),"-")</f>
        <v>-</v>
      </c>
      <c r="BY18" s="21" t="str">
        <f>IFERROR(VLOOKUP($A18,'All Running Order working doc'!$B$4:$CO$60,BY$100,FALSE),"-")</f>
        <v/>
      </c>
      <c r="BZ18" s="21" t="str">
        <f>IFERROR(VLOOKUP($A18,'All Running Order working doc'!$B$4:$CO$60,BZ$100,FALSE),"-")</f>
        <v>-</v>
      </c>
      <c r="CA18" s="21" t="str">
        <f>IFERROR(VLOOKUP($A18,'All Running Order working doc'!$B$4:$CO$60,CA$100,FALSE),"-")</f>
        <v/>
      </c>
      <c r="CB18" s="21" t="str">
        <f>IFERROR(VLOOKUP($A18,'All Running Order working doc'!$B$4:$CO$60,CB$100,FALSE),"-")</f>
        <v>-</v>
      </c>
      <c r="CC18" s="21" t="str">
        <f>IFERROR(VLOOKUP($A18,'All Running Order working doc'!$B$4:$CO$60,CC$100,FALSE),"-")</f>
        <v/>
      </c>
      <c r="CD18" s="21" t="str">
        <f>IFERROR(VLOOKUP($A18,'All Running Order working doc'!$B$4:$CO$60,CD$100,FALSE),"-")</f>
        <v>-</v>
      </c>
      <c r="CE18" s="21" t="str">
        <f>IFERROR(VLOOKUP($A18,'All Running Order working doc'!$B$4:$CO$60,CE$100,FALSE),"-")</f>
        <v/>
      </c>
      <c r="CF18" s="21" t="str">
        <f>IFERROR(VLOOKUP($A18,'All Running Order working doc'!$B$4:$CO$60,CF$100,FALSE),"-")</f>
        <v>-</v>
      </c>
      <c r="CG18" s="21" t="str">
        <f>IFERROR(VLOOKUP($A18,'All Running Order working doc'!$B$4:$CO$60,CG$100,FALSE),"-")</f>
        <v/>
      </c>
      <c r="CH18" s="21" t="str">
        <f>IFERROR(VLOOKUP($A18,'All Running Order working doc'!$B$4:$CO$60,CH$100,FALSE),"-")</f>
        <v>-</v>
      </c>
      <c r="CI18" s="21" t="str">
        <f>IFERROR(VLOOKUP($A18,'All Running Order working doc'!$B$4:$CO$60,CI$100,FALSE),"-")</f>
        <v xml:space="preserve"> </v>
      </c>
      <c r="CJ18" s="21" t="str">
        <f>IFERROR(VLOOKUP($A18,'All Running Order working doc'!$B$4:$CO$60,CJ$100,FALSE),"-")</f>
        <v>-</v>
      </c>
      <c r="CK18" s="21" t="str">
        <f>IFERROR(VLOOKUP($A18,'All Running Order working doc'!$B$4:$CO$60,CK$100,FALSE),"-")</f>
        <v xml:space="preserve"> </v>
      </c>
      <c r="CL18" s="21" t="str">
        <f>IFERROR(VLOOKUP($A18,'All Running Order working doc'!$B$4:$CO$60,CL$100,FALSE),"-")</f>
        <v>7</v>
      </c>
      <c r="CM18" s="21" t="str">
        <f>IFERROR(VLOOKUP($A18,'All Running Order working doc'!$B$4:$CO$60,CM$100,FALSE),"-")</f>
        <v xml:space="preserve"> </v>
      </c>
      <c r="CN18" s="21" t="str">
        <f>IFERROR(VLOOKUP($A18,'All Running Order working doc'!$B$4:$CO$60,CN$100,FALSE),"-")</f>
        <v xml:space="preserve"> </v>
      </c>
      <c r="CQ18" s="3">
        <v>15</v>
      </c>
    </row>
    <row r="19" spans="1:95" x14ac:dyDescent="0.2">
      <c r="A19" s="3" t="str">
        <f>CONCATENATE(Constants!$D$2,CQ19,)</f>
        <v>National16</v>
      </c>
      <c r="B19" s="12">
        <f>IFERROR(VLOOKUP($A19,'All Running Order working doc'!$B$4:$CO$60,B$100,FALSE),"-")</f>
        <v>12</v>
      </c>
      <c r="C19" s="21" t="str">
        <f>IFERROR(VLOOKUP($A19,'All Running Order working doc'!$B$4:$CO$60,C$100,FALSE),"-")</f>
        <v>Paul Marsh</v>
      </c>
      <c r="D19" s="21">
        <f>IFERROR(VLOOKUP($A19,'All Running Order working doc'!$B$4:$CO$60,D$100,FALSE),"-")</f>
        <v>0</v>
      </c>
      <c r="E19" s="21" t="str">
        <f>IFERROR(VLOOKUP($A19,'All Running Order working doc'!$B$4:$CO$60,E$100,FALSE),"-")</f>
        <v>Sherpa</v>
      </c>
      <c r="F19" s="21">
        <f>IFERROR(VLOOKUP($A19,'All Running Order working doc'!$B$4:$CO$60,F$100,FALSE),"-")</f>
        <v>1335</v>
      </c>
      <c r="G19" s="21" t="str">
        <f>IFERROR(VLOOKUP($A19,'All Running Order working doc'!$B$4:$CO$60,G$100,FALSE),"-")</f>
        <v>Live</v>
      </c>
      <c r="H19" s="21">
        <f>IFERROR(VLOOKUP($A19,'All Running Order working doc'!$B$4:$CO$60,H$100,FALSE),"-")</f>
        <v>0</v>
      </c>
      <c r="I19" s="21">
        <f>IFERROR(VLOOKUP($A19,'All Running Order working doc'!$B$4:$CO$60,I$100,FALSE),"-")</f>
        <v>0</v>
      </c>
      <c r="J19" s="21">
        <f>IFERROR(VLOOKUP($A19,'All Running Order working doc'!$B$4:$CO$60,J$100,FALSE),"-")</f>
        <v>0</v>
      </c>
      <c r="K19" s="21">
        <f>IFERROR(VLOOKUP($A19,'All Running Order working doc'!$B$4:$CO$60,K$100,FALSE),"-")</f>
        <v>0</v>
      </c>
      <c r="L19" s="21">
        <f>IFERROR(VLOOKUP($A19,'All Running Order working doc'!$B$4:$CO$60,L$100,FALSE),"-")</f>
        <v>0</v>
      </c>
      <c r="M19" s="21" t="str">
        <f>IFERROR(VLOOKUP($A19,'All Running Order working doc'!$B$4:$CO$60,M$100,FALSE),"-")</f>
        <v>National</v>
      </c>
      <c r="N19" s="21" t="str">
        <f>IFERROR(VLOOKUP($A19,'All Running Order working doc'!$B$4:$CO$60,N$100,FALSE),"-")</f>
        <v>Rookie</v>
      </c>
      <c r="O19" s="21">
        <f>IFERROR(VLOOKUP($A19,'All Running Order working doc'!$B$4:$CO$60,O$100,FALSE),"-")</f>
        <v>4</v>
      </c>
      <c r="P19" s="21">
        <f>IFERROR(VLOOKUP($A19,'All Running Order working doc'!$B$4:$CO$60,P$100,FALSE),"-")</f>
        <v>6</v>
      </c>
      <c r="Q19" s="21">
        <f>IFERROR(VLOOKUP($A19,'All Running Order working doc'!$B$4:$CO$60,Q$100,FALSE),"-")</f>
        <v>7</v>
      </c>
      <c r="R19" s="21">
        <f>IFERROR(VLOOKUP($A19,'All Running Order working doc'!$B$4:$CO$60,R$100,FALSE),"-")</f>
        <v>7</v>
      </c>
      <c r="S19" s="21">
        <f>IFERROR(VLOOKUP($A19,'All Running Order working doc'!$B$4:$CO$60,S$100,FALSE),"-")</f>
        <v>5</v>
      </c>
      <c r="T19" s="21">
        <f>IFERROR(VLOOKUP($A19,'All Running Order working doc'!$B$4:$CO$60,T$100,FALSE),"-")</f>
        <v>6</v>
      </c>
      <c r="U19" s="21">
        <f>IFERROR(VLOOKUP($A19,'All Running Order working doc'!$B$4:$CO$60,U$100,FALSE),"-")</f>
        <v>4</v>
      </c>
      <c r="V19" s="21">
        <f>IFERROR(VLOOKUP($A19,'All Running Order working doc'!$B$4:$CO$60,V$100,FALSE),"-")</f>
        <v>3</v>
      </c>
      <c r="W19" s="21">
        <f>IFERROR(VLOOKUP($A19,'All Running Order working doc'!$B$4:$CO$60,W$100,FALSE),"-")</f>
        <v>0</v>
      </c>
      <c r="X19" s="21">
        <f>IFERROR(VLOOKUP($A19,'All Running Order working doc'!$B$4:$CO$60,X$100,FALSE),"-")</f>
        <v>0</v>
      </c>
      <c r="Y19" s="21">
        <f>IFERROR(VLOOKUP($A19,'All Running Order working doc'!$B$4:$CO$60,Y$100,FALSE),"-")</f>
        <v>42</v>
      </c>
      <c r="Z19" s="21">
        <f>IFERROR(VLOOKUP($A19,'All Running Order working doc'!$B$4:$CO$60,Z$100,FALSE),"-")</f>
        <v>6</v>
      </c>
      <c r="AA19" s="21">
        <f>IFERROR(VLOOKUP($A19,'All Running Order working doc'!$B$4:$CO$60,AA$100,FALSE),"-")</f>
        <v>3</v>
      </c>
      <c r="AB19" s="21">
        <f>IFERROR(VLOOKUP($A19,'All Running Order working doc'!$B$4:$CO$60,AB$100,FALSE),"-")</f>
        <v>6</v>
      </c>
      <c r="AC19" s="21">
        <f>IFERROR(VLOOKUP($A19,'All Running Order working doc'!$B$4:$CO$60,AC$100,FALSE),"-")</f>
        <v>5</v>
      </c>
      <c r="AD19" s="21">
        <f>IFERROR(VLOOKUP($A19,'All Running Order working doc'!$B$4:$CO$60,AD$100,FALSE),"-")</f>
        <v>3</v>
      </c>
      <c r="AE19" s="21">
        <f>IFERROR(VLOOKUP($A19,'All Running Order working doc'!$B$4:$CO$60,AE$100,FALSE),"-")</f>
        <v>4</v>
      </c>
      <c r="AF19" s="21">
        <f>IFERROR(VLOOKUP($A19,'All Running Order working doc'!$B$4:$CO$60,AF$100,FALSE),"-")</f>
        <v>3</v>
      </c>
      <c r="AG19" s="21">
        <f>IFERROR(VLOOKUP($A19,'All Running Order working doc'!$B$4:$CO$60,AG$100,FALSE),"-")</f>
        <v>4</v>
      </c>
      <c r="AH19" s="21">
        <f>IFERROR(VLOOKUP($A19,'All Running Order working doc'!$B$4:$CO$60,AH$100,FALSE),"-")</f>
        <v>0</v>
      </c>
      <c r="AI19" s="21">
        <f>IFERROR(VLOOKUP($A19,'All Running Order working doc'!$B$4:$CO$60,AI$100,FALSE),"-")</f>
        <v>0</v>
      </c>
      <c r="AJ19" s="21">
        <f>IFERROR(VLOOKUP($A19,'All Running Order working doc'!$B$4:$CO$60,AJ$100,FALSE),"-")</f>
        <v>34</v>
      </c>
      <c r="AK19" s="21">
        <f>IFERROR(VLOOKUP($A19,'All Running Order working doc'!$B$4:$CO$60,AK$100,FALSE),"-")</f>
        <v>76</v>
      </c>
      <c r="AL19" s="21">
        <f>IFERROR(VLOOKUP($A19,'All Running Order working doc'!$B$4:$CO$60,AL$100,FALSE),"-")</f>
        <v>6</v>
      </c>
      <c r="AM19" s="21">
        <f>IFERROR(VLOOKUP($A19,'All Running Order working doc'!$B$4:$CO$60,AM$100,FALSE),"-")</f>
        <v>1</v>
      </c>
      <c r="AN19" s="21">
        <f>IFERROR(VLOOKUP($A19,'All Running Order working doc'!$B$4:$CO$60,AN$100,FALSE),"-")</f>
        <v>2</v>
      </c>
      <c r="AO19" s="21">
        <f>IFERROR(VLOOKUP($A19,'All Running Order working doc'!$B$4:$CO$60,AO$100,FALSE),"-")</f>
        <v>0</v>
      </c>
      <c r="AP19" s="21">
        <f>IFERROR(VLOOKUP($A19,'All Running Order working doc'!$B$4:$CO$60,AP$100,FALSE),"-")</f>
        <v>2</v>
      </c>
      <c r="AQ19" s="21">
        <f>IFERROR(VLOOKUP($A19,'All Running Order working doc'!$B$4:$CO$60,AQ$100,FALSE),"-")</f>
        <v>0</v>
      </c>
      <c r="AR19" s="21">
        <f>IFERROR(VLOOKUP($A19,'All Running Order working doc'!$B$4:$CO$60,AR$100,FALSE),"-")</f>
        <v>2</v>
      </c>
      <c r="AS19" s="21">
        <f>IFERROR(VLOOKUP($A19,'All Running Order working doc'!$B$4:$CO$60,AS$100,FALSE),"-")</f>
        <v>4</v>
      </c>
      <c r="AT19" s="21">
        <f>IFERROR(VLOOKUP($A19,'All Running Order working doc'!$B$4:$CO$60,AT$100,FALSE),"-")</f>
        <v>0</v>
      </c>
      <c r="AU19" s="21">
        <f>IFERROR(VLOOKUP($A19,'All Running Order working doc'!$B$4:$CO$60,AU$100,FALSE),"-")</f>
        <v>0</v>
      </c>
      <c r="AV19" s="21">
        <f>IFERROR(VLOOKUP($A19,'All Running Order working doc'!$B$4:$CO$60,AV$100,FALSE),"-")</f>
        <v>17</v>
      </c>
      <c r="AW19" s="21">
        <f>IFERROR(VLOOKUP($A19,'All Running Order working doc'!$B$4:$CO$60,AW$100,FALSE),"-")</f>
        <v>93</v>
      </c>
      <c r="AX19" s="21">
        <f>IFERROR(VLOOKUP($A19,'All Running Order working doc'!$B$4:$CO$60,AX$100,FALSE),"-")</f>
        <v>0</v>
      </c>
      <c r="AY19" s="21">
        <f>IFERROR(VLOOKUP($A19,'All Running Order working doc'!$B$4:$CO$60,AY$100,FALSE),"-")</f>
        <v>0</v>
      </c>
      <c r="AZ19" s="21">
        <f>IFERROR(VLOOKUP($A19,'All Running Order working doc'!$B$4:$CO$60,AZ$100,FALSE),"-")</f>
        <v>0</v>
      </c>
      <c r="BA19" s="21">
        <f>IFERROR(VLOOKUP($A19,'All Running Order working doc'!$B$4:$CO$60,BA$100,FALSE),"-")</f>
        <v>0</v>
      </c>
      <c r="BB19" s="21">
        <f>IFERROR(VLOOKUP($A19,'All Running Order working doc'!$B$4:$CO$60,BB$100,FALSE),"-")</f>
        <v>0</v>
      </c>
      <c r="BC19" s="21">
        <f>IFERROR(VLOOKUP($A19,'All Running Order working doc'!$B$4:$CO$60,BC$100,FALSE),"-")</f>
        <v>0</v>
      </c>
      <c r="BD19" s="21">
        <f>IFERROR(VLOOKUP($A19,'All Running Order working doc'!$B$4:$CO$60,BD$100,FALSE),"-")</f>
        <v>0</v>
      </c>
      <c r="BE19" s="21">
        <f>IFERROR(VLOOKUP($A19,'All Running Order working doc'!$B$4:$CO$60,BE$100,FALSE),"-")</f>
        <v>0</v>
      </c>
      <c r="BF19" s="21">
        <f>IFERROR(VLOOKUP($A19,'All Running Order working doc'!$B$4:$CO$60,BF$100,FALSE),"-")</f>
        <v>0</v>
      </c>
      <c r="BG19" s="21">
        <f>IFERROR(VLOOKUP($A19,'All Running Order working doc'!$B$4:$CO$60,BG$100,FALSE),"-")</f>
        <v>0</v>
      </c>
      <c r="BH19" s="21">
        <f>IFERROR(VLOOKUP($A19,'All Running Order working doc'!$B$4:$CO$60,BH$100,FALSE),"-")</f>
        <v>0</v>
      </c>
      <c r="BI19" s="21">
        <f>IFERROR(VLOOKUP($A19,'All Running Order working doc'!$B$4:$CO$60,BI$100,FALSE),"-")</f>
        <v>93</v>
      </c>
      <c r="BJ19" s="21">
        <f>IFERROR(VLOOKUP($A19,'All Running Order working doc'!$B$4:$CO$60,BJ$100,FALSE),"-")</f>
        <v>23</v>
      </c>
      <c r="BK19" s="21">
        <f>IFERROR(VLOOKUP($A19,'All Running Order working doc'!$B$4:$CO$60,BK$100,FALSE),"-")</f>
        <v>22</v>
      </c>
      <c r="BL19" s="21">
        <f>IFERROR(VLOOKUP($A19,'All Running Order working doc'!$B$4:$CO$60,BL$100,FALSE),"-")</f>
        <v>18</v>
      </c>
      <c r="BM19" s="21">
        <f>IFERROR(VLOOKUP($A19,'All Running Order working doc'!$B$4:$CO$60,BM$100,FALSE),"-")</f>
        <v>18</v>
      </c>
      <c r="BN19" s="21">
        <f>IFERROR(VLOOKUP($A19,'All Running Order working doc'!$B$4:$CO$60,BN$100,FALSE),"-")</f>
        <v>23</v>
      </c>
      <c r="BO19" s="21">
        <f>IFERROR(VLOOKUP($A19,'All Running Order working doc'!$B$4:$CO$60,BO$100,FALSE),"-")</f>
        <v>21</v>
      </c>
      <c r="BP19" s="21">
        <f>IFERROR(VLOOKUP($A19,'All Running Order working doc'!$B$4:$CO$60,BP$100,FALSE),"-")</f>
        <v>18</v>
      </c>
      <c r="BQ19" s="21">
        <f>IFERROR(VLOOKUP($A19,'All Running Order working doc'!$B$4:$CO$60,BQ$100,FALSE),"-")</f>
        <v>18</v>
      </c>
      <c r="BR19" s="21">
        <f>IFERROR(VLOOKUP($A19,'All Running Order working doc'!$B$4:$CO$60,BR$100,FALSE),"-")</f>
        <v>18</v>
      </c>
      <c r="BS19" s="21">
        <f>IFERROR(VLOOKUP($A19,'All Running Order working doc'!$B$4:$CO$60,BS$100,FALSE),"-")</f>
        <v>16</v>
      </c>
      <c r="BT19" s="21" t="str">
        <f>IFERROR(VLOOKUP($A19,'All Running Order working doc'!$B$4:$CO$60,BT$100,FALSE),"-")</f>
        <v>-</v>
      </c>
      <c r="BU19" s="21" t="str">
        <f>IFERROR(VLOOKUP($A19,'All Running Order working doc'!$B$4:$CO$60,BU$100,FALSE),"-")</f>
        <v/>
      </c>
      <c r="BV19" s="21" t="str">
        <f>IFERROR(VLOOKUP($A19,'All Running Order working doc'!$B$4:$CO$60,BV$100,FALSE),"-")</f>
        <v>-</v>
      </c>
      <c r="BW19" s="21" t="str">
        <f>IFERROR(VLOOKUP($A19,'All Running Order working doc'!$B$4:$CO$60,BW$100,FALSE),"-")</f>
        <v/>
      </c>
      <c r="BX19" s="21">
        <f>IFERROR(VLOOKUP($A19,'All Running Order working doc'!$B$4:$CO$60,BX$100,FALSE),"-")</f>
        <v>18</v>
      </c>
      <c r="BY19" s="21">
        <f>IFERROR(VLOOKUP($A19,'All Running Order working doc'!$B$4:$CO$60,BY$100,FALSE),"-")</f>
        <v>2</v>
      </c>
      <c r="BZ19" s="21" t="str">
        <f>IFERROR(VLOOKUP($A19,'All Running Order working doc'!$B$4:$CO$60,BZ$100,FALSE),"-")</f>
        <v>-</v>
      </c>
      <c r="CA19" s="21" t="str">
        <f>IFERROR(VLOOKUP($A19,'All Running Order working doc'!$B$4:$CO$60,CA$100,FALSE),"-")</f>
        <v/>
      </c>
      <c r="CB19" s="21" t="str">
        <f>IFERROR(VLOOKUP($A19,'All Running Order working doc'!$B$4:$CO$60,CB$100,FALSE),"-")</f>
        <v>-</v>
      </c>
      <c r="CC19" s="21" t="str">
        <f>IFERROR(VLOOKUP($A19,'All Running Order working doc'!$B$4:$CO$60,CC$100,FALSE),"-")</f>
        <v/>
      </c>
      <c r="CD19" s="21" t="str">
        <f>IFERROR(VLOOKUP($A19,'All Running Order working doc'!$B$4:$CO$60,CD$100,FALSE),"-")</f>
        <v>-</v>
      </c>
      <c r="CE19" s="21" t="str">
        <f>IFERROR(VLOOKUP($A19,'All Running Order working doc'!$B$4:$CO$60,CE$100,FALSE),"-")</f>
        <v/>
      </c>
      <c r="CF19" s="21" t="str">
        <f>IFERROR(VLOOKUP($A19,'All Running Order working doc'!$B$4:$CO$60,CF$100,FALSE),"-")</f>
        <v>-</v>
      </c>
      <c r="CG19" s="21" t="str">
        <f>IFERROR(VLOOKUP($A19,'All Running Order working doc'!$B$4:$CO$60,CG$100,FALSE),"-")</f>
        <v/>
      </c>
      <c r="CH19" s="21" t="str">
        <f>IFERROR(VLOOKUP($A19,'All Running Order working doc'!$B$4:$CO$60,CH$100,FALSE),"-")</f>
        <v>-</v>
      </c>
      <c r="CI19" s="21" t="str">
        <f>IFERROR(VLOOKUP($A19,'All Running Order working doc'!$B$4:$CO$60,CI$100,FALSE),"-")</f>
        <v xml:space="preserve"> </v>
      </c>
      <c r="CJ19" s="21">
        <f>IFERROR(VLOOKUP($A19,'All Running Order working doc'!$B$4:$CO$60,CJ$100,FALSE),"-")</f>
        <v>18</v>
      </c>
      <c r="CK19" s="21">
        <f>IFERROR(VLOOKUP($A19,'All Running Order working doc'!$B$4:$CO$60,CK$100,FALSE),"-")</f>
        <v>8</v>
      </c>
      <c r="CL19" s="21" t="str">
        <f>IFERROR(VLOOKUP($A19,'All Running Order working doc'!$B$4:$CO$60,CL$100,FALSE),"-")</f>
        <v>2</v>
      </c>
      <c r="CM19" s="21">
        <f>IFERROR(VLOOKUP($A19,'All Running Order working doc'!$B$4:$CO$60,CM$100,FALSE),"-")</f>
        <v>8</v>
      </c>
      <c r="CN19" s="21" t="str">
        <f>IFERROR(VLOOKUP($A19,'All Running Order working doc'!$B$4:$CO$60,CN$100,FALSE),"-")</f>
        <v xml:space="preserve"> </v>
      </c>
      <c r="CQ19" s="3">
        <v>16</v>
      </c>
    </row>
    <row r="20" spans="1:95" x14ac:dyDescent="0.2">
      <c r="A20" s="3" t="str">
        <f>CONCATENATE(Constants!$D$2,CQ20,)</f>
        <v>National17</v>
      </c>
      <c r="B20" s="12">
        <f>IFERROR(VLOOKUP($A20,'All Running Order working doc'!$B$4:$CO$60,B$100,FALSE),"-")</f>
        <v>2</v>
      </c>
      <c r="C20" s="21" t="str">
        <f>IFERROR(VLOOKUP($A20,'All Running Order working doc'!$B$4:$CO$60,C$100,FALSE),"-")</f>
        <v>Mike Baker</v>
      </c>
      <c r="D20" s="21">
        <f>IFERROR(VLOOKUP($A20,'All Running Order working doc'!$B$4:$CO$60,D$100,FALSE),"-")</f>
        <v>0</v>
      </c>
      <c r="E20" s="21" t="str">
        <f>IFERROR(VLOOKUP($A20,'All Running Order working doc'!$B$4:$CO$60,E$100,FALSE),"-")</f>
        <v>Crossle</v>
      </c>
      <c r="F20" s="21">
        <f>IFERROR(VLOOKUP($A20,'All Running Order working doc'!$B$4:$CO$60,F$100,FALSE),"-")</f>
        <v>1600</v>
      </c>
      <c r="G20" s="21" t="str">
        <f>IFERROR(VLOOKUP($A20,'All Running Order working doc'!$B$4:$CO$60,G$100,FALSE),"-")</f>
        <v>IRS</v>
      </c>
      <c r="H20" s="21">
        <f>IFERROR(VLOOKUP($A20,'All Running Order working doc'!$B$4:$CO$60,H$100,FALSE),"-")</f>
        <v>0</v>
      </c>
      <c r="I20" s="21">
        <f>IFERROR(VLOOKUP($A20,'All Running Order working doc'!$B$4:$CO$60,I$100,FALSE),"-")</f>
        <v>0</v>
      </c>
      <c r="J20" s="21">
        <f>IFERROR(VLOOKUP($A20,'All Running Order working doc'!$B$4:$CO$60,J$100,FALSE),"-")</f>
        <v>0</v>
      </c>
      <c r="K20" s="21">
        <f>IFERROR(VLOOKUP($A20,'All Running Order working doc'!$B$4:$CO$60,K$100,FALSE),"-")</f>
        <v>0</v>
      </c>
      <c r="L20" s="21">
        <f>IFERROR(VLOOKUP($A20,'All Running Order working doc'!$B$4:$CO$60,L$100,FALSE),"-")</f>
        <v>0</v>
      </c>
      <c r="M20" s="21" t="str">
        <f>IFERROR(VLOOKUP($A20,'All Running Order working doc'!$B$4:$CO$60,M$100,FALSE),"-")</f>
        <v>National</v>
      </c>
      <c r="N20" s="21" t="str">
        <f>IFERROR(VLOOKUP($A20,'All Running Order working doc'!$B$4:$CO$60,N$100,FALSE),"-")</f>
        <v>Blue</v>
      </c>
      <c r="O20" s="21">
        <f>IFERROR(VLOOKUP($A20,'All Running Order working doc'!$B$4:$CO$60,O$100,FALSE),"-")</f>
        <v>6</v>
      </c>
      <c r="P20" s="21">
        <f>IFERROR(VLOOKUP($A20,'All Running Order working doc'!$B$4:$CO$60,P$100,FALSE),"-")</f>
        <v>7</v>
      </c>
      <c r="Q20" s="21">
        <f>IFERROR(VLOOKUP($A20,'All Running Order working doc'!$B$4:$CO$60,Q$100,FALSE),"-")</f>
        <v>5</v>
      </c>
      <c r="R20" s="21">
        <f>IFERROR(VLOOKUP($A20,'All Running Order working doc'!$B$4:$CO$60,R$100,FALSE),"-")</f>
        <v>3</v>
      </c>
      <c r="S20" s="21">
        <f>IFERROR(VLOOKUP($A20,'All Running Order working doc'!$B$4:$CO$60,S$100,FALSE),"-")</f>
        <v>3</v>
      </c>
      <c r="T20" s="21">
        <f>IFERROR(VLOOKUP($A20,'All Running Order working doc'!$B$4:$CO$60,T$100,FALSE),"-")</f>
        <v>5</v>
      </c>
      <c r="U20" s="21">
        <f>IFERROR(VLOOKUP($A20,'All Running Order working doc'!$B$4:$CO$60,U$100,FALSE),"-")</f>
        <v>4</v>
      </c>
      <c r="V20" s="21">
        <f>IFERROR(VLOOKUP($A20,'All Running Order working doc'!$B$4:$CO$60,V$100,FALSE),"-")</f>
        <v>3</v>
      </c>
      <c r="W20" s="21">
        <f>IFERROR(VLOOKUP($A20,'All Running Order working doc'!$B$4:$CO$60,W$100,FALSE),"-")</f>
        <v>0</v>
      </c>
      <c r="X20" s="21">
        <f>IFERROR(VLOOKUP($A20,'All Running Order working doc'!$B$4:$CO$60,X$100,FALSE),"-")</f>
        <v>0</v>
      </c>
      <c r="Y20" s="21">
        <f>IFERROR(VLOOKUP($A20,'All Running Order working doc'!$B$4:$CO$60,Y$100,FALSE),"-")</f>
        <v>36</v>
      </c>
      <c r="Z20" s="21">
        <f>IFERROR(VLOOKUP($A20,'All Running Order working doc'!$B$4:$CO$60,Z$100,FALSE),"-")</f>
        <v>6</v>
      </c>
      <c r="AA20" s="21">
        <f>IFERROR(VLOOKUP($A20,'All Running Order working doc'!$B$4:$CO$60,AA$100,FALSE),"-")</f>
        <v>2</v>
      </c>
      <c r="AB20" s="21">
        <f>IFERROR(VLOOKUP($A20,'All Running Order working doc'!$B$4:$CO$60,AB$100,FALSE),"-")</f>
        <v>5</v>
      </c>
      <c r="AC20" s="21">
        <f>IFERROR(VLOOKUP($A20,'All Running Order working doc'!$B$4:$CO$60,AC$100,FALSE),"-")</f>
        <v>5</v>
      </c>
      <c r="AD20" s="21">
        <f>IFERROR(VLOOKUP($A20,'All Running Order working doc'!$B$4:$CO$60,AD$100,FALSE),"-")</f>
        <v>3</v>
      </c>
      <c r="AE20" s="21">
        <f>IFERROR(VLOOKUP($A20,'All Running Order working doc'!$B$4:$CO$60,AE$100,FALSE),"-")</f>
        <v>5</v>
      </c>
      <c r="AF20" s="21">
        <f>IFERROR(VLOOKUP($A20,'All Running Order working doc'!$B$4:$CO$60,AF$100,FALSE),"-")</f>
        <v>1</v>
      </c>
      <c r="AG20" s="21">
        <f>IFERROR(VLOOKUP($A20,'All Running Order working doc'!$B$4:$CO$60,AG$100,FALSE),"-")</f>
        <v>6</v>
      </c>
      <c r="AH20" s="21">
        <f>IFERROR(VLOOKUP($A20,'All Running Order working doc'!$B$4:$CO$60,AH$100,FALSE),"-")</f>
        <v>0</v>
      </c>
      <c r="AI20" s="21">
        <f>IFERROR(VLOOKUP($A20,'All Running Order working doc'!$B$4:$CO$60,AI$100,FALSE),"-")</f>
        <v>0</v>
      </c>
      <c r="AJ20" s="21">
        <f>IFERROR(VLOOKUP($A20,'All Running Order working doc'!$B$4:$CO$60,AJ$100,FALSE),"-")</f>
        <v>33</v>
      </c>
      <c r="AK20" s="21">
        <f>IFERROR(VLOOKUP($A20,'All Running Order working doc'!$B$4:$CO$60,AK$100,FALSE),"-")</f>
        <v>69</v>
      </c>
      <c r="AL20" s="21">
        <f>IFERROR(VLOOKUP($A20,'All Running Order working doc'!$B$4:$CO$60,AL$100,FALSE),"-")</f>
        <v>6</v>
      </c>
      <c r="AM20" s="21">
        <f>IFERROR(VLOOKUP($A20,'All Running Order working doc'!$B$4:$CO$60,AM$100,FALSE),"-")</f>
        <v>1</v>
      </c>
      <c r="AN20" s="21">
        <f>IFERROR(VLOOKUP($A20,'All Running Order working doc'!$B$4:$CO$60,AN$100,FALSE),"-")</f>
        <v>7</v>
      </c>
      <c r="AO20" s="21">
        <f>IFERROR(VLOOKUP($A20,'All Running Order working doc'!$B$4:$CO$60,AO$100,FALSE),"-")</f>
        <v>5</v>
      </c>
      <c r="AP20" s="21">
        <f>IFERROR(VLOOKUP($A20,'All Running Order working doc'!$B$4:$CO$60,AP$100,FALSE),"-")</f>
        <v>3</v>
      </c>
      <c r="AQ20" s="21">
        <f>IFERROR(VLOOKUP($A20,'All Running Order working doc'!$B$4:$CO$60,AQ$100,FALSE),"-")</f>
        <v>1</v>
      </c>
      <c r="AR20" s="21">
        <f>IFERROR(VLOOKUP($A20,'All Running Order working doc'!$B$4:$CO$60,AR$100,FALSE),"-")</f>
        <v>4</v>
      </c>
      <c r="AS20" s="21">
        <f>IFERROR(VLOOKUP($A20,'All Running Order working doc'!$B$4:$CO$60,AS$100,FALSE),"-")</f>
        <v>3</v>
      </c>
      <c r="AT20" s="21">
        <f>IFERROR(VLOOKUP($A20,'All Running Order working doc'!$B$4:$CO$60,AT$100,FALSE),"-")</f>
        <v>0</v>
      </c>
      <c r="AU20" s="21">
        <f>IFERROR(VLOOKUP($A20,'All Running Order working doc'!$B$4:$CO$60,AU$100,FALSE),"-")</f>
        <v>0</v>
      </c>
      <c r="AV20" s="21">
        <f>IFERROR(VLOOKUP($A20,'All Running Order working doc'!$B$4:$CO$60,AV$100,FALSE),"-")</f>
        <v>30</v>
      </c>
      <c r="AW20" s="21">
        <f>IFERROR(VLOOKUP($A20,'All Running Order working doc'!$B$4:$CO$60,AW$100,FALSE),"-")</f>
        <v>99</v>
      </c>
      <c r="AX20" s="21">
        <f>IFERROR(VLOOKUP($A20,'All Running Order working doc'!$B$4:$CO$60,AX$100,FALSE),"-")</f>
        <v>0</v>
      </c>
      <c r="AY20" s="21">
        <f>IFERROR(VLOOKUP($A20,'All Running Order working doc'!$B$4:$CO$60,AY$100,FALSE),"-")</f>
        <v>0</v>
      </c>
      <c r="AZ20" s="21">
        <f>IFERROR(VLOOKUP($A20,'All Running Order working doc'!$B$4:$CO$60,AZ$100,FALSE),"-")</f>
        <v>0</v>
      </c>
      <c r="BA20" s="21">
        <f>IFERROR(VLOOKUP($A20,'All Running Order working doc'!$B$4:$CO$60,BA$100,FALSE),"-")</f>
        <v>0</v>
      </c>
      <c r="BB20" s="21">
        <f>IFERROR(VLOOKUP($A20,'All Running Order working doc'!$B$4:$CO$60,BB$100,FALSE),"-")</f>
        <v>0</v>
      </c>
      <c r="BC20" s="21">
        <f>IFERROR(VLOOKUP($A20,'All Running Order working doc'!$B$4:$CO$60,BC$100,FALSE),"-")</f>
        <v>0</v>
      </c>
      <c r="BD20" s="21">
        <f>IFERROR(VLOOKUP($A20,'All Running Order working doc'!$B$4:$CO$60,BD$100,FALSE),"-")</f>
        <v>0</v>
      </c>
      <c r="BE20" s="21">
        <f>IFERROR(VLOOKUP($A20,'All Running Order working doc'!$B$4:$CO$60,BE$100,FALSE),"-")</f>
        <v>0</v>
      </c>
      <c r="BF20" s="21">
        <f>IFERROR(VLOOKUP($A20,'All Running Order working doc'!$B$4:$CO$60,BF$100,FALSE),"-")</f>
        <v>0</v>
      </c>
      <c r="BG20" s="21">
        <f>IFERROR(VLOOKUP($A20,'All Running Order working doc'!$B$4:$CO$60,BG$100,FALSE),"-")</f>
        <v>0</v>
      </c>
      <c r="BH20" s="21">
        <f>IFERROR(VLOOKUP($A20,'All Running Order working doc'!$B$4:$CO$60,BH$100,FALSE),"-")</f>
        <v>0</v>
      </c>
      <c r="BI20" s="21">
        <f>IFERROR(VLOOKUP($A20,'All Running Order working doc'!$B$4:$CO$60,BI$100,FALSE),"-")</f>
        <v>99</v>
      </c>
      <c r="BJ20" s="21">
        <f>IFERROR(VLOOKUP($A20,'All Running Order working doc'!$B$4:$CO$60,BJ$100,FALSE),"-")</f>
        <v>18</v>
      </c>
      <c r="BK20" s="21">
        <f>IFERROR(VLOOKUP($A20,'All Running Order working doc'!$B$4:$CO$60,BK$100,FALSE),"-")</f>
        <v>19</v>
      </c>
      <c r="BL20" s="21">
        <f>IFERROR(VLOOKUP($A20,'All Running Order working doc'!$B$4:$CO$60,BL$100,FALSE),"-")</f>
        <v>20</v>
      </c>
      <c r="BM20" s="21">
        <f>IFERROR(VLOOKUP($A20,'All Running Order working doc'!$B$4:$CO$60,BM$100,FALSE),"-")</f>
        <v>20</v>
      </c>
      <c r="BN20" s="21">
        <f>IFERROR(VLOOKUP($A20,'All Running Order working doc'!$B$4:$CO$60,BN$100,FALSE),"-")</f>
        <v>18</v>
      </c>
      <c r="BO20" s="21">
        <f>IFERROR(VLOOKUP($A20,'All Running Order working doc'!$B$4:$CO$60,BO$100,FALSE),"-")</f>
        <v>19</v>
      </c>
      <c r="BP20" s="21">
        <f>IFERROR(VLOOKUP($A20,'All Running Order working doc'!$B$4:$CO$60,BP$100,FALSE),"-")</f>
        <v>20</v>
      </c>
      <c r="BQ20" s="21">
        <f>IFERROR(VLOOKUP($A20,'All Running Order working doc'!$B$4:$CO$60,BQ$100,FALSE),"-")</f>
        <v>20</v>
      </c>
      <c r="BR20" s="21">
        <f>IFERROR(VLOOKUP($A20,'All Running Order working doc'!$B$4:$CO$60,BR$100,FALSE),"-")</f>
        <v>20</v>
      </c>
      <c r="BS20" s="21">
        <f>IFERROR(VLOOKUP($A20,'All Running Order working doc'!$B$4:$CO$60,BS$100,FALSE),"-")</f>
        <v>17</v>
      </c>
      <c r="BT20" s="21" t="str">
        <f>IFERROR(VLOOKUP($A20,'All Running Order working doc'!$B$4:$CO$60,BT$100,FALSE),"-")</f>
        <v>-</v>
      </c>
      <c r="BU20" s="21" t="str">
        <f>IFERROR(VLOOKUP($A20,'All Running Order working doc'!$B$4:$CO$60,BU$100,FALSE),"-")</f>
        <v/>
      </c>
      <c r="BV20" s="21">
        <f>IFERROR(VLOOKUP($A20,'All Running Order working doc'!$B$4:$CO$60,BV$100,FALSE),"-")</f>
        <v>20</v>
      </c>
      <c r="BW20" s="21">
        <f>IFERROR(VLOOKUP($A20,'All Running Order working doc'!$B$4:$CO$60,BW$100,FALSE),"-")</f>
        <v>8</v>
      </c>
      <c r="BX20" s="21" t="str">
        <f>IFERROR(VLOOKUP($A20,'All Running Order working doc'!$B$4:$CO$60,BX$100,FALSE),"-")</f>
        <v>-</v>
      </c>
      <c r="BY20" s="21" t="str">
        <f>IFERROR(VLOOKUP($A20,'All Running Order working doc'!$B$4:$CO$60,BY$100,FALSE),"-")</f>
        <v/>
      </c>
      <c r="BZ20" s="21" t="str">
        <f>IFERROR(VLOOKUP($A20,'All Running Order working doc'!$B$4:$CO$60,BZ$100,FALSE),"-")</f>
        <v>-</v>
      </c>
      <c r="CA20" s="21" t="str">
        <f>IFERROR(VLOOKUP($A20,'All Running Order working doc'!$B$4:$CO$60,CA$100,FALSE),"-")</f>
        <v/>
      </c>
      <c r="CB20" s="21" t="str">
        <f>IFERROR(VLOOKUP($A20,'All Running Order working doc'!$B$4:$CO$60,CB$100,FALSE),"-")</f>
        <v>-</v>
      </c>
      <c r="CC20" s="21" t="str">
        <f>IFERROR(VLOOKUP($A20,'All Running Order working doc'!$B$4:$CO$60,CC$100,FALSE),"-")</f>
        <v/>
      </c>
      <c r="CD20" s="21" t="str">
        <f>IFERROR(VLOOKUP($A20,'All Running Order working doc'!$B$4:$CO$60,CD$100,FALSE),"-")</f>
        <v>-</v>
      </c>
      <c r="CE20" s="21" t="str">
        <f>IFERROR(VLOOKUP($A20,'All Running Order working doc'!$B$4:$CO$60,CE$100,FALSE),"-")</f>
        <v/>
      </c>
      <c r="CF20" s="21" t="str">
        <f>IFERROR(VLOOKUP($A20,'All Running Order working doc'!$B$4:$CO$60,CF$100,FALSE),"-")</f>
        <v>-</v>
      </c>
      <c r="CG20" s="21" t="str">
        <f>IFERROR(VLOOKUP($A20,'All Running Order working doc'!$B$4:$CO$60,CG$100,FALSE),"-")</f>
        <v/>
      </c>
      <c r="CH20" s="21" t="str">
        <f>IFERROR(VLOOKUP($A20,'All Running Order working doc'!$B$4:$CO$60,CH$100,FALSE),"-")</f>
        <v>-</v>
      </c>
      <c r="CI20" s="21" t="str">
        <f>IFERROR(VLOOKUP($A20,'All Running Order working doc'!$B$4:$CO$60,CI$100,FALSE),"-")</f>
        <v xml:space="preserve"> </v>
      </c>
      <c r="CJ20" s="21" t="str">
        <f>IFERROR(VLOOKUP($A20,'All Running Order working doc'!$B$4:$CO$60,CJ$100,FALSE),"-")</f>
        <v>-</v>
      </c>
      <c r="CK20" s="21" t="str">
        <f>IFERROR(VLOOKUP($A20,'All Running Order working doc'!$B$4:$CO$60,CK$100,FALSE),"-")</f>
        <v xml:space="preserve"> </v>
      </c>
      <c r="CL20" s="21" t="str">
        <f>IFERROR(VLOOKUP($A20,'All Running Order working doc'!$B$4:$CO$60,CL$100,FALSE),"-")</f>
        <v>8</v>
      </c>
      <c r="CM20" s="21" t="str">
        <f>IFERROR(VLOOKUP($A20,'All Running Order working doc'!$B$4:$CO$60,CM$100,FALSE),"-")</f>
        <v xml:space="preserve"> </v>
      </c>
      <c r="CN20" s="21" t="str">
        <f>IFERROR(VLOOKUP($A20,'All Running Order working doc'!$B$4:$CO$60,CN$100,FALSE),"-")</f>
        <v xml:space="preserve"> </v>
      </c>
      <c r="CQ20" s="3">
        <v>17</v>
      </c>
    </row>
    <row r="21" spans="1:95" x14ac:dyDescent="0.2">
      <c r="A21" s="3" t="str">
        <f>CONCATENATE(Constants!$D$2,CQ21,)</f>
        <v>National18</v>
      </c>
      <c r="B21" s="12">
        <f>IFERROR(VLOOKUP($A21,'All Running Order working doc'!$B$4:$CO$60,B$100,FALSE),"-")</f>
        <v>14</v>
      </c>
      <c r="C21" s="21" t="str">
        <f>IFERROR(VLOOKUP($A21,'All Running Order working doc'!$B$4:$CO$60,C$100,FALSE),"-")</f>
        <v>George Barnes</v>
      </c>
      <c r="D21" s="21">
        <f>IFERROR(VLOOKUP($A21,'All Running Order working doc'!$B$4:$CO$60,D$100,FALSE),"-")</f>
        <v>0</v>
      </c>
      <c r="E21" s="21" t="str">
        <f>IFERROR(VLOOKUP($A21,'All Running Order working doc'!$B$4:$CO$60,E$100,FALSE),"-")</f>
        <v>Sherpa</v>
      </c>
      <c r="F21" s="21">
        <f>IFERROR(VLOOKUP($A21,'All Running Order working doc'!$B$4:$CO$60,F$100,FALSE),"-")</f>
        <v>1335</v>
      </c>
      <c r="G21" s="21" t="str">
        <f>IFERROR(VLOOKUP($A21,'All Running Order working doc'!$B$4:$CO$60,G$100,FALSE),"-")</f>
        <v>Live</v>
      </c>
      <c r="H21" s="21">
        <f>IFERROR(VLOOKUP($A21,'All Running Order working doc'!$B$4:$CO$60,H$100,FALSE),"-")</f>
        <v>0</v>
      </c>
      <c r="I21" s="21">
        <f>IFERROR(VLOOKUP($A21,'All Running Order working doc'!$B$4:$CO$60,I$100,FALSE),"-")</f>
        <v>0</v>
      </c>
      <c r="J21" s="21">
        <f>IFERROR(VLOOKUP($A21,'All Running Order working doc'!$B$4:$CO$60,J$100,FALSE),"-")</f>
        <v>0</v>
      </c>
      <c r="K21" s="21">
        <f>IFERROR(VLOOKUP($A21,'All Running Order working doc'!$B$4:$CO$60,K$100,FALSE),"-")</f>
        <v>0</v>
      </c>
      <c r="L21" s="21">
        <f>IFERROR(VLOOKUP($A21,'All Running Order working doc'!$B$4:$CO$60,L$100,FALSE),"-")</f>
        <v>0</v>
      </c>
      <c r="M21" s="21" t="str">
        <f>IFERROR(VLOOKUP($A21,'All Running Order working doc'!$B$4:$CO$60,M$100,FALSE),"-")</f>
        <v>National</v>
      </c>
      <c r="N21" s="21" t="str">
        <f>IFERROR(VLOOKUP($A21,'All Running Order working doc'!$B$4:$CO$60,N$100,FALSE),"-")</f>
        <v>Rookie</v>
      </c>
      <c r="O21" s="21">
        <f>IFERROR(VLOOKUP($A21,'All Running Order working doc'!$B$4:$CO$60,O$100,FALSE),"-")</f>
        <v>4</v>
      </c>
      <c r="P21" s="21">
        <f>IFERROR(VLOOKUP($A21,'All Running Order working doc'!$B$4:$CO$60,P$100,FALSE),"-")</f>
        <v>3</v>
      </c>
      <c r="Q21" s="21">
        <f>IFERROR(VLOOKUP($A21,'All Running Order working doc'!$B$4:$CO$60,Q$100,FALSE),"-")</f>
        <v>6</v>
      </c>
      <c r="R21" s="21">
        <f>IFERROR(VLOOKUP($A21,'All Running Order working doc'!$B$4:$CO$60,R$100,FALSE),"-")</f>
        <v>7</v>
      </c>
      <c r="S21" s="21">
        <f>IFERROR(VLOOKUP($A21,'All Running Order working doc'!$B$4:$CO$60,S$100,FALSE),"-")</f>
        <v>3</v>
      </c>
      <c r="T21" s="21">
        <f>IFERROR(VLOOKUP($A21,'All Running Order working doc'!$B$4:$CO$60,T$100,FALSE),"-")</f>
        <v>6</v>
      </c>
      <c r="U21" s="21">
        <f>IFERROR(VLOOKUP($A21,'All Running Order working doc'!$B$4:$CO$60,U$100,FALSE),"-")</f>
        <v>3</v>
      </c>
      <c r="V21" s="21">
        <f>IFERROR(VLOOKUP($A21,'All Running Order working doc'!$B$4:$CO$60,V$100,FALSE),"-")</f>
        <v>3</v>
      </c>
      <c r="W21" s="21">
        <f>IFERROR(VLOOKUP($A21,'All Running Order working doc'!$B$4:$CO$60,W$100,FALSE),"-")</f>
        <v>0</v>
      </c>
      <c r="X21" s="21">
        <f>IFERROR(VLOOKUP($A21,'All Running Order working doc'!$B$4:$CO$60,X$100,FALSE),"-")</f>
        <v>0</v>
      </c>
      <c r="Y21" s="21">
        <f>IFERROR(VLOOKUP($A21,'All Running Order working doc'!$B$4:$CO$60,Y$100,FALSE),"-")</f>
        <v>35</v>
      </c>
      <c r="Z21" s="21">
        <f>IFERROR(VLOOKUP($A21,'All Running Order working doc'!$B$4:$CO$60,Z$100,FALSE),"-")</f>
        <v>4</v>
      </c>
      <c r="AA21" s="21">
        <f>IFERROR(VLOOKUP($A21,'All Running Order working doc'!$B$4:$CO$60,AA$100,FALSE),"-")</f>
        <v>4</v>
      </c>
      <c r="AB21" s="21">
        <f>IFERROR(VLOOKUP($A21,'All Running Order working doc'!$B$4:$CO$60,AB$100,FALSE),"-")</f>
        <v>5</v>
      </c>
      <c r="AC21" s="21">
        <f>IFERROR(VLOOKUP($A21,'All Running Order working doc'!$B$4:$CO$60,AC$100,FALSE),"-")</f>
        <v>5</v>
      </c>
      <c r="AD21" s="21">
        <f>IFERROR(VLOOKUP($A21,'All Running Order working doc'!$B$4:$CO$60,AD$100,FALSE),"-")</f>
        <v>4</v>
      </c>
      <c r="AE21" s="21">
        <f>IFERROR(VLOOKUP($A21,'All Running Order working doc'!$B$4:$CO$60,AE$100,FALSE),"-")</f>
        <v>3</v>
      </c>
      <c r="AF21" s="21">
        <f>IFERROR(VLOOKUP($A21,'All Running Order working doc'!$B$4:$CO$60,AF$100,FALSE),"-")</f>
        <v>4</v>
      </c>
      <c r="AG21" s="21">
        <f>IFERROR(VLOOKUP($A21,'All Running Order working doc'!$B$4:$CO$60,AG$100,FALSE),"-")</f>
        <v>7</v>
      </c>
      <c r="AH21" s="21">
        <f>IFERROR(VLOOKUP($A21,'All Running Order working doc'!$B$4:$CO$60,AH$100,FALSE),"-")</f>
        <v>0</v>
      </c>
      <c r="AI21" s="21">
        <f>IFERROR(VLOOKUP($A21,'All Running Order working doc'!$B$4:$CO$60,AI$100,FALSE),"-")</f>
        <v>0</v>
      </c>
      <c r="AJ21" s="21">
        <f>IFERROR(VLOOKUP($A21,'All Running Order working doc'!$B$4:$CO$60,AJ$100,FALSE),"-")</f>
        <v>36</v>
      </c>
      <c r="AK21" s="21">
        <f>IFERROR(VLOOKUP($A21,'All Running Order working doc'!$B$4:$CO$60,AK$100,FALSE),"-")</f>
        <v>71</v>
      </c>
      <c r="AL21" s="21">
        <f>IFERROR(VLOOKUP($A21,'All Running Order working doc'!$B$4:$CO$60,AL$100,FALSE),"-")</f>
        <v>7</v>
      </c>
      <c r="AM21" s="21">
        <f>IFERROR(VLOOKUP($A21,'All Running Order working doc'!$B$4:$CO$60,AM$100,FALSE),"-")</f>
        <v>4</v>
      </c>
      <c r="AN21" s="21">
        <f>IFERROR(VLOOKUP($A21,'All Running Order working doc'!$B$4:$CO$60,AN$100,FALSE),"-")</f>
        <v>3</v>
      </c>
      <c r="AO21" s="21" t="str">
        <f>IFERROR(VLOOKUP($A21,'All Running Order working doc'!$B$4:$CO$60,AO$100,FALSE),"-")</f>
        <v>`1</v>
      </c>
      <c r="AP21" s="21">
        <f>IFERROR(VLOOKUP($A21,'All Running Order working doc'!$B$4:$CO$60,AP$100,FALSE),"-")</f>
        <v>1</v>
      </c>
      <c r="AQ21" s="21">
        <f>IFERROR(VLOOKUP($A21,'All Running Order working doc'!$B$4:$CO$60,AQ$100,FALSE),"-")</f>
        <v>3</v>
      </c>
      <c r="AR21" s="21">
        <f>IFERROR(VLOOKUP($A21,'All Running Order working doc'!$B$4:$CO$60,AR$100,FALSE),"-")</f>
        <v>4</v>
      </c>
      <c r="AS21" s="21">
        <f>IFERROR(VLOOKUP($A21,'All Running Order working doc'!$B$4:$CO$60,AS$100,FALSE),"-")</f>
        <v>7</v>
      </c>
      <c r="AT21" s="21">
        <f>IFERROR(VLOOKUP($A21,'All Running Order working doc'!$B$4:$CO$60,AT$100,FALSE),"-")</f>
        <v>0</v>
      </c>
      <c r="AU21" s="21">
        <f>IFERROR(VLOOKUP($A21,'All Running Order working doc'!$B$4:$CO$60,AU$100,FALSE),"-")</f>
        <v>0</v>
      </c>
      <c r="AV21" s="21">
        <f>IFERROR(VLOOKUP($A21,'All Running Order working doc'!$B$4:$CO$60,AV$100,FALSE),"-")</f>
        <v>29</v>
      </c>
      <c r="AW21" s="21">
        <f>IFERROR(VLOOKUP($A21,'All Running Order working doc'!$B$4:$CO$60,AW$100,FALSE),"-")</f>
        <v>100</v>
      </c>
      <c r="AX21" s="21">
        <f>IFERROR(VLOOKUP($A21,'All Running Order working doc'!$B$4:$CO$60,AX$100,FALSE),"-")</f>
        <v>0</v>
      </c>
      <c r="AY21" s="21">
        <f>IFERROR(VLOOKUP($A21,'All Running Order working doc'!$B$4:$CO$60,AY$100,FALSE),"-")</f>
        <v>0</v>
      </c>
      <c r="AZ21" s="21">
        <f>IFERROR(VLOOKUP($A21,'All Running Order working doc'!$B$4:$CO$60,AZ$100,FALSE),"-")</f>
        <v>0</v>
      </c>
      <c r="BA21" s="21">
        <f>IFERROR(VLOOKUP($A21,'All Running Order working doc'!$B$4:$CO$60,BA$100,FALSE),"-")</f>
        <v>0</v>
      </c>
      <c r="BB21" s="21">
        <f>IFERROR(VLOOKUP($A21,'All Running Order working doc'!$B$4:$CO$60,BB$100,FALSE),"-")</f>
        <v>0</v>
      </c>
      <c r="BC21" s="21">
        <f>IFERROR(VLOOKUP($A21,'All Running Order working doc'!$B$4:$CO$60,BC$100,FALSE),"-")</f>
        <v>0</v>
      </c>
      <c r="BD21" s="21">
        <f>IFERROR(VLOOKUP($A21,'All Running Order working doc'!$B$4:$CO$60,BD$100,FALSE),"-")</f>
        <v>0</v>
      </c>
      <c r="BE21" s="21">
        <f>IFERROR(VLOOKUP($A21,'All Running Order working doc'!$B$4:$CO$60,BE$100,FALSE),"-")</f>
        <v>0</v>
      </c>
      <c r="BF21" s="21">
        <f>IFERROR(VLOOKUP($A21,'All Running Order working doc'!$B$4:$CO$60,BF$100,FALSE),"-")</f>
        <v>0</v>
      </c>
      <c r="BG21" s="21">
        <f>IFERROR(VLOOKUP($A21,'All Running Order working doc'!$B$4:$CO$60,BG$100,FALSE),"-")</f>
        <v>0</v>
      </c>
      <c r="BH21" s="21">
        <f>IFERROR(VLOOKUP($A21,'All Running Order working doc'!$B$4:$CO$60,BH$100,FALSE),"-")</f>
        <v>0</v>
      </c>
      <c r="BI21" s="21">
        <f>IFERROR(VLOOKUP($A21,'All Running Order working doc'!$B$4:$CO$60,BI$100,FALSE),"-")</f>
        <v>100</v>
      </c>
      <c r="BJ21" s="21">
        <f>IFERROR(VLOOKUP($A21,'All Running Order working doc'!$B$4:$CO$60,BJ$100,FALSE),"-")</f>
        <v>17</v>
      </c>
      <c r="BK21" s="21">
        <f>IFERROR(VLOOKUP($A21,'All Running Order working doc'!$B$4:$CO$60,BK$100,FALSE),"-")</f>
        <v>20</v>
      </c>
      <c r="BL21" s="21">
        <f>IFERROR(VLOOKUP($A21,'All Running Order working doc'!$B$4:$CO$60,BL$100,FALSE),"-")</f>
        <v>21</v>
      </c>
      <c r="BM21" s="21">
        <f>IFERROR(VLOOKUP($A21,'All Running Order working doc'!$B$4:$CO$60,BM$100,FALSE),"-")</f>
        <v>21</v>
      </c>
      <c r="BN21" s="21">
        <f>IFERROR(VLOOKUP($A21,'All Running Order working doc'!$B$4:$CO$60,BN$100,FALSE),"-")</f>
        <v>17</v>
      </c>
      <c r="BO21" s="21">
        <f>IFERROR(VLOOKUP($A21,'All Running Order working doc'!$B$4:$CO$60,BO$100,FALSE),"-")</f>
        <v>20</v>
      </c>
      <c r="BP21" s="21">
        <f>IFERROR(VLOOKUP($A21,'All Running Order working doc'!$B$4:$CO$60,BP$100,FALSE),"-")</f>
        <v>21</v>
      </c>
      <c r="BQ21" s="21">
        <f>IFERROR(VLOOKUP($A21,'All Running Order working doc'!$B$4:$CO$60,BQ$100,FALSE),"-")</f>
        <v>21</v>
      </c>
      <c r="BR21" s="21">
        <f>IFERROR(VLOOKUP($A21,'All Running Order working doc'!$B$4:$CO$60,BR$100,FALSE),"-")</f>
        <v>21</v>
      </c>
      <c r="BS21" s="21">
        <f>IFERROR(VLOOKUP($A21,'All Running Order working doc'!$B$4:$CO$60,BS$100,FALSE),"-")</f>
        <v>18</v>
      </c>
      <c r="BT21" s="21" t="str">
        <f>IFERROR(VLOOKUP($A21,'All Running Order working doc'!$B$4:$CO$60,BT$100,FALSE),"-")</f>
        <v>-</v>
      </c>
      <c r="BU21" s="21" t="str">
        <f>IFERROR(VLOOKUP($A21,'All Running Order working doc'!$B$4:$CO$60,BU$100,FALSE),"-")</f>
        <v/>
      </c>
      <c r="BV21" s="21" t="str">
        <f>IFERROR(VLOOKUP($A21,'All Running Order working doc'!$B$4:$CO$60,BV$100,FALSE),"-")</f>
        <v>-</v>
      </c>
      <c r="BW21" s="21" t="str">
        <f>IFERROR(VLOOKUP($A21,'All Running Order working doc'!$B$4:$CO$60,BW$100,FALSE),"-")</f>
        <v/>
      </c>
      <c r="BX21" s="21">
        <f>IFERROR(VLOOKUP($A21,'All Running Order working doc'!$B$4:$CO$60,BX$100,FALSE),"-")</f>
        <v>21</v>
      </c>
      <c r="BY21" s="21">
        <f>IFERROR(VLOOKUP($A21,'All Running Order working doc'!$B$4:$CO$60,BY$100,FALSE),"-")</f>
        <v>3</v>
      </c>
      <c r="BZ21" s="21" t="str">
        <f>IFERROR(VLOOKUP($A21,'All Running Order working doc'!$B$4:$CO$60,BZ$100,FALSE),"-")</f>
        <v>-</v>
      </c>
      <c r="CA21" s="21" t="str">
        <f>IFERROR(VLOOKUP($A21,'All Running Order working doc'!$B$4:$CO$60,CA$100,FALSE),"-")</f>
        <v/>
      </c>
      <c r="CB21" s="21" t="str">
        <f>IFERROR(VLOOKUP($A21,'All Running Order working doc'!$B$4:$CO$60,CB$100,FALSE),"-")</f>
        <v>-</v>
      </c>
      <c r="CC21" s="21" t="str">
        <f>IFERROR(VLOOKUP($A21,'All Running Order working doc'!$B$4:$CO$60,CC$100,FALSE),"-")</f>
        <v/>
      </c>
      <c r="CD21" s="21" t="str">
        <f>IFERROR(VLOOKUP($A21,'All Running Order working doc'!$B$4:$CO$60,CD$100,FALSE),"-")</f>
        <v>-</v>
      </c>
      <c r="CE21" s="21" t="str">
        <f>IFERROR(VLOOKUP($A21,'All Running Order working doc'!$B$4:$CO$60,CE$100,FALSE),"-")</f>
        <v/>
      </c>
      <c r="CF21" s="21" t="str">
        <f>IFERROR(VLOOKUP($A21,'All Running Order working doc'!$B$4:$CO$60,CF$100,FALSE),"-")</f>
        <v>-</v>
      </c>
      <c r="CG21" s="21" t="str">
        <f>IFERROR(VLOOKUP($A21,'All Running Order working doc'!$B$4:$CO$60,CG$100,FALSE),"-")</f>
        <v/>
      </c>
      <c r="CH21" s="21" t="str">
        <f>IFERROR(VLOOKUP($A21,'All Running Order working doc'!$B$4:$CO$60,CH$100,FALSE),"-")</f>
        <v>-</v>
      </c>
      <c r="CI21" s="21" t="str">
        <f>IFERROR(VLOOKUP($A21,'All Running Order working doc'!$B$4:$CO$60,CI$100,FALSE),"-")</f>
        <v xml:space="preserve"> </v>
      </c>
      <c r="CJ21" s="21">
        <f>IFERROR(VLOOKUP($A21,'All Running Order working doc'!$B$4:$CO$60,CJ$100,FALSE),"-")</f>
        <v>21</v>
      </c>
      <c r="CK21" s="21">
        <f>IFERROR(VLOOKUP($A21,'All Running Order working doc'!$B$4:$CO$60,CK$100,FALSE),"-")</f>
        <v>10</v>
      </c>
      <c r="CL21" s="21" t="str">
        <f>IFERROR(VLOOKUP($A21,'All Running Order working doc'!$B$4:$CO$60,CL$100,FALSE),"-")</f>
        <v>3</v>
      </c>
      <c r="CM21" s="21">
        <f>IFERROR(VLOOKUP($A21,'All Running Order working doc'!$B$4:$CO$60,CM$100,FALSE),"-")</f>
        <v>10</v>
      </c>
      <c r="CN21" s="21" t="str">
        <f>IFERROR(VLOOKUP($A21,'All Running Order working doc'!$B$4:$CO$60,CN$100,FALSE),"-")</f>
        <v xml:space="preserve"> </v>
      </c>
      <c r="CQ21" s="3">
        <v>18</v>
      </c>
    </row>
    <row r="22" spans="1:95" x14ac:dyDescent="0.2">
      <c r="A22" s="3" t="str">
        <f>CONCATENATE(Constants!$D$2,CQ22,)</f>
        <v>National19</v>
      </c>
      <c r="B22" s="12">
        <f>IFERROR(VLOOKUP($A22,'All Running Order working doc'!$B$4:$CO$60,B$100,FALSE),"-")</f>
        <v>26</v>
      </c>
      <c r="C22" s="21" t="str">
        <f>IFERROR(VLOOKUP($A22,'All Running Order working doc'!$B$4:$CO$60,C$100,FALSE),"-")</f>
        <v>Phil Blagden</v>
      </c>
      <c r="D22" s="21">
        <f>IFERROR(VLOOKUP($A22,'All Running Order working doc'!$B$4:$CO$60,D$100,FALSE),"-")</f>
        <v>0</v>
      </c>
      <c r="E22" s="21" t="str">
        <f>IFERROR(VLOOKUP($A22,'All Running Order working doc'!$B$4:$CO$60,E$100,FALSE),"-")</f>
        <v>Sherpa</v>
      </c>
      <c r="F22" s="21">
        <f>IFERROR(VLOOKUP($A22,'All Running Order working doc'!$B$4:$CO$60,F$100,FALSE),"-")</f>
        <v>1335</v>
      </c>
      <c r="G22" s="21" t="str">
        <f>IFERROR(VLOOKUP($A22,'All Running Order working doc'!$B$4:$CO$60,G$100,FALSE),"-")</f>
        <v>Live</v>
      </c>
      <c r="H22" s="21">
        <f>IFERROR(VLOOKUP($A22,'All Running Order working doc'!$B$4:$CO$60,H$100,FALSE),"-")</f>
        <v>0</v>
      </c>
      <c r="I22" s="21">
        <f>IFERROR(VLOOKUP($A22,'All Running Order working doc'!$B$4:$CO$60,I$100,FALSE),"-")</f>
        <v>0</v>
      </c>
      <c r="J22" s="21">
        <f>IFERROR(VLOOKUP($A22,'All Running Order working doc'!$B$4:$CO$60,J$100,FALSE),"-")</f>
        <v>0</v>
      </c>
      <c r="K22" s="21">
        <f>IFERROR(VLOOKUP($A22,'All Running Order working doc'!$B$4:$CO$60,K$100,FALSE),"-")</f>
        <v>0</v>
      </c>
      <c r="L22" s="21">
        <f>IFERROR(VLOOKUP($A22,'All Running Order working doc'!$B$4:$CO$60,L$100,FALSE),"-")</f>
        <v>0</v>
      </c>
      <c r="M22" s="21" t="str">
        <f>IFERROR(VLOOKUP($A22,'All Running Order working doc'!$B$4:$CO$60,M$100,FALSE),"-")</f>
        <v>National</v>
      </c>
      <c r="N22" s="21" t="str">
        <f>IFERROR(VLOOKUP($A22,'All Running Order working doc'!$B$4:$CO$60,N$100,FALSE),"-")</f>
        <v>Blue</v>
      </c>
      <c r="O22" s="21">
        <f>IFERROR(VLOOKUP($A22,'All Running Order working doc'!$B$4:$CO$60,O$100,FALSE),"-")</f>
        <v>7</v>
      </c>
      <c r="P22" s="21">
        <f>IFERROR(VLOOKUP($A22,'All Running Order working doc'!$B$4:$CO$60,P$100,FALSE),"-")</f>
        <v>4</v>
      </c>
      <c r="Q22" s="21">
        <f>IFERROR(VLOOKUP($A22,'All Running Order working doc'!$B$4:$CO$60,Q$100,FALSE),"-")</f>
        <v>7</v>
      </c>
      <c r="R22" s="21">
        <f>IFERROR(VLOOKUP($A22,'All Running Order working doc'!$B$4:$CO$60,R$100,FALSE),"-")</f>
        <v>0</v>
      </c>
      <c r="S22" s="21">
        <f>IFERROR(VLOOKUP($A22,'All Running Order working doc'!$B$4:$CO$60,S$100,FALSE),"-")</f>
        <v>5</v>
      </c>
      <c r="T22" s="21">
        <f>IFERROR(VLOOKUP($A22,'All Running Order working doc'!$B$4:$CO$60,T$100,FALSE),"-")</f>
        <v>5</v>
      </c>
      <c r="U22" s="21">
        <f>IFERROR(VLOOKUP($A22,'All Running Order working doc'!$B$4:$CO$60,U$100,FALSE),"-")</f>
        <v>4</v>
      </c>
      <c r="V22" s="21">
        <f>IFERROR(VLOOKUP($A22,'All Running Order working doc'!$B$4:$CO$60,V$100,FALSE),"-")</f>
        <v>7</v>
      </c>
      <c r="W22" s="21">
        <f>IFERROR(VLOOKUP($A22,'All Running Order working doc'!$B$4:$CO$60,W$100,FALSE),"-")</f>
        <v>0</v>
      </c>
      <c r="X22" s="21">
        <f>IFERROR(VLOOKUP($A22,'All Running Order working doc'!$B$4:$CO$60,X$100,FALSE),"-")</f>
        <v>0</v>
      </c>
      <c r="Y22" s="21">
        <f>IFERROR(VLOOKUP($A22,'All Running Order working doc'!$B$4:$CO$60,Y$100,FALSE),"-")</f>
        <v>39</v>
      </c>
      <c r="Z22" s="21">
        <f>IFERROR(VLOOKUP($A22,'All Running Order working doc'!$B$4:$CO$60,Z$100,FALSE),"-")</f>
        <v>7</v>
      </c>
      <c r="AA22" s="21">
        <f>IFERROR(VLOOKUP($A22,'All Running Order working doc'!$B$4:$CO$60,AA$100,FALSE),"-")</f>
        <v>3</v>
      </c>
      <c r="AB22" s="21">
        <f>IFERROR(VLOOKUP($A22,'All Running Order working doc'!$B$4:$CO$60,AB$100,FALSE),"-")</f>
        <v>3</v>
      </c>
      <c r="AC22" s="21">
        <f>IFERROR(VLOOKUP($A22,'All Running Order working doc'!$B$4:$CO$60,AC$100,FALSE),"-")</f>
        <v>6</v>
      </c>
      <c r="AD22" s="21">
        <f>IFERROR(VLOOKUP($A22,'All Running Order working doc'!$B$4:$CO$60,AD$100,FALSE),"-")</f>
        <v>4</v>
      </c>
      <c r="AE22" s="21">
        <f>IFERROR(VLOOKUP($A22,'All Running Order working doc'!$B$4:$CO$60,AE$100,FALSE),"-")</f>
        <v>4</v>
      </c>
      <c r="AF22" s="21">
        <f>IFERROR(VLOOKUP($A22,'All Running Order working doc'!$B$4:$CO$60,AF$100,FALSE),"-")</f>
        <v>3</v>
      </c>
      <c r="AG22" s="21">
        <f>IFERROR(VLOOKUP($A22,'All Running Order working doc'!$B$4:$CO$60,AG$100,FALSE),"-")</f>
        <v>7</v>
      </c>
      <c r="AH22" s="21">
        <f>IFERROR(VLOOKUP($A22,'All Running Order working doc'!$B$4:$CO$60,AH$100,FALSE),"-")</f>
        <v>0</v>
      </c>
      <c r="AI22" s="21">
        <f>IFERROR(VLOOKUP($A22,'All Running Order working doc'!$B$4:$CO$60,AI$100,FALSE),"-")</f>
        <v>0</v>
      </c>
      <c r="AJ22" s="21">
        <f>IFERROR(VLOOKUP($A22,'All Running Order working doc'!$B$4:$CO$60,AJ$100,FALSE),"-")</f>
        <v>37</v>
      </c>
      <c r="AK22" s="21">
        <f>IFERROR(VLOOKUP($A22,'All Running Order working doc'!$B$4:$CO$60,AK$100,FALSE),"-")</f>
        <v>76</v>
      </c>
      <c r="AL22" s="21">
        <f>IFERROR(VLOOKUP($A22,'All Running Order working doc'!$B$4:$CO$60,AL$100,FALSE),"-")</f>
        <v>7</v>
      </c>
      <c r="AM22" s="21">
        <f>IFERROR(VLOOKUP($A22,'All Running Order working doc'!$B$4:$CO$60,AM$100,FALSE),"-")</f>
        <v>1</v>
      </c>
      <c r="AN22" s="21">
        <f>IFERROR(VLOOKUP($A22,'All Running Order working doc'!$B$4:$CO$60,AN$100,FALSE),"-")</f>
        <v>3</v>
      </c>
      <c r="AO22" s="21">
        <f>IFERROR(VLOOKUP($A22,'All Running Order working doc'!$B$4:$CO$60,AO$100,FALSE),"-")</f>
        <v>5</v>
      </c>
      <c r="AP22" s="21">
        <f>IFERROR(VLOOKUP($A22,'All Running Order working doc'!$B$4:$CO$60,AP$100,FALSE),"-")</f>
        <v>8</v>
      </c>
      <c r="AQ22" s="21">
        <f>IFERROR(VLOOKUP($A22,'All Running Order working doc'!$B$4:$CO$60,AQ$100,FALSE),"-")</f>
        <v>6</v>
      </c>
      <c r="AR22" s="21">
        <f>IFERROR(VLOOKUP($A22,'All Running Order working doc'!$B$4:$CO$60,AR$100,FALSE),"-")</f>
        <v>5</v>
      </c>
      <c r="AS22" s="21">
        <f>IFERROR(VLOOKUP($A22,'All Running Order working doc'!$B$4:$CO$60,AS$100,FALSE),"-")</f>
        <v>7</v>
      </c>
      <c r="AT22" s="21">
        <f>IFERROR(VLOOKUP($A22,'All Running Order working doc'!$B$4:$CO$60,AT$100,FALSE),"-")</f>
        <v>0</v>
      </c>
      <c r="AU22" s="21">
        <f>IFERROR(VLOOKUP($A22,'All Running Order working doc'!$B$4:$CO$60,AU$100,FALSE),"-")</f>
        <v>0</v>
      </c>
      <c r="AV22" s="21">
        <f>IFERROR(VLOOKUP($A22,'All Running Order working doc'!$B$4:$CO$60,AV$100,FALSE),"-")</f>
        <v>42</v>
      </c>
      <c r="AW22" s="21">
        <f>IFERROR(VLOOKUP($A22,'All Running Order working doc'!$B$4:$CO$60,AW$100,FALSE),"-")</f>
        <v>118</v>
      </c>
      <c r="AX22" s="21">
        <f>IFERROR(VLOOKUP($A22,'All Running Order working doc'!$B$4:$CO$60,AX$100,FALSE),"-")</f>
        <v>0</v>
      </c>
      <c r="AY22" s="21">
        <f>IFERROR(VLOOKUP($A22,'All Running Order working doc'!$B$4:$CO$60,AY$100,FALSE),"-")</f>
        <v>0</v>
      </c>
      <c r="AZ22" s="21">
        <f>IFERROR(VLOOKUP($A22,'All Running Order working doc'!$B$4:$CO$60,AZ$100,FALSE),"-")</f>
        <v>0</v>
      </c>
      <c r="BA22" s="21">
        <f>IFERROR(VLOOKUP($A22,'All Running Order working doc'!$B$4:$CO$60,BA$100,FALSE),"-")</f>
        <v>0</v>
      </c>
      <c r="BB22" s="21">
        <f>IFERROR(VLOOKUP($A22,'All Running Order working doc'!$B$4:$CO$60,BB$100,FALSE),"-")</f>
        <v>0</v>
      </c>
      <c r="BC22" s="21">
        <f>IFERROR(VLOOKUP($A22,'All Running Order working doc'!$B$4:$CO$60,BC$100,FALSE),"-")</f>
        <v>0</v>
      </c>
      <c r="BD22" s="21">
        <f>IFERROR(VLOOKUP($A22,'All Running Order working doc'!$B$4:$CO$60,BD$100,FALSE),"-")</f>
        <v>0</v>
      </c>
      <c r="BE22" s="21">
        <f>IFERROR(VLOOKUP($A22,'All Running Order working doc'!$B$4:$CO$60,BE$100,FALSE),"-")</f>
        <v>0</v>
      </c>
      <c r="BF22" s="21">
        <f>IFERROR(VLOOKUP($A22,'All Running Order working doc'!$B$4:$CO$60,BF$100,FALSE),"-")</f>
        <v>0</v>
      </c>
      <c r="BG22" s="21">
        <f>IFERROR(VLOOKUP($A22,'All Running Order working doc'!$B$4:$CO$60,BG$100,FALSE),"-")</f>
        <v>0</v>
      </c>
      <c r="BH22" s="21">
        <f>IFERROR(VLOOKUP($A22,'All Running Order working doc'!$B$4:$CO$60,BH$100,FALSE),"-")</f>
        <v>0</v>
      </c>
      <c r="BI22" s="21">
        <f>IFERROR(VLOOKUP($A22,'All Running Order working doc'!$B$4:$CO$60,BI$100,FALSE),"-")</f>
        <v>118</v>
      </c>
      <c r="BJ22" s="21">
        <f>IFERROR(VLOOKUP($A22,'All Running Order working doc'!$B$4:$CO$60,BJ$100,FALSE),"-")</f>
        <v>21</v>
      </c>
      <c r="BK22" s="21">
        <f>IFERROR(VLOOKUP($A22,'All Running Order working doc'!$B$4:$CO$60,BK$100,FALSE),"-")</f>
        <v>21</v>
      </c>
      <c r="BL22" s="21">
        <f>IFERROR(VLOOKUP($A22,'All Running Order working doc'!$B$4:$CO$60,BL$100,FALSE),"-")</f>
        <v>23</v>
      </c>
      <c r="BM22" s="21">
        <f>IFERROR(VLOOKUP($A22,'All Running Order working doc'!$B$4:$CO$60,BM$100,FALSE),"-")</f>
        <v>23</v>
      </c>
      <c r="BN22" s="21">
        <f>IFERROR(VLOOKUP($A22,'All Running Order working doc'!$B$4:$CO$60,BN$100,FALSE),"-")</f>
        <v>21</v>
      </c>
      <c r="BO22" s="21">
        <f>IFERROR(VLOOKUP($A22,'All Running Order working doc'!$B$4:$CO$60,BO$100,FALSE),"-")</f>
        <v>21</v>
      </c>
      <c r="BP22" s="21">
        <f>IFERROR(VLOOKUP($A22,'All Running Order working doc'!$B$4:$CO$60,BP$100,FALSE),"-")</f>
        <v>23</v>
      </c>
      <c r="BQ22" s="21">
        <f>IFERROR(VLOOKUP($A22,'All Running Order working doc'!$B$4:$CO$60,BQ$100,FALSE),"-")</f>
        <v>23</v>
      </c>
      <c r="BR22" s="21">
        <f>IFERROR(VLOOKUP($A22,'All Running Order working doc'!$B$4:$CO$60,BR$100,FALSE),"-")</f>
        <v>23</v>
      </c>
      <c r="BS22" s="21">
        <f>IFERROR(VLOOKUP($A22,'All Running Order working doc'!$B$4:$CO$60,BS$100,FALSE),"-")</f>
        <v>19</v>
      </c>
      <c r="BT22" s="21" t="str">
        <f>IFERROR(VLOOKUP($A22,'All Running Order working doc'!$B$4:$CO$60,BT$100,FALSE),"-")</f>
        <v>-</v>
      </c>
      <c r="BU22" s="21" t="str">
        <f>IFERROR(VLOOKUP($A22,'All Running Order working doc'!$B$4:$CO$60,BU$100,FALSE),"-")</f>
        <v/>
      </c>
      <c r="BV22" s="21">
        <f>IFERROR(VLOOKUP($A22,'All Running Order working doc'!$B$4:$CO$60,BV$100,FALSE),"-")</f>
        <v>23</v>
      </c>
      <c r="BW22" s="21">
        <f>IFERROR(VLOOKUP($A22,'All Running Order working doc'!$B$4:$CO$60,BW$100,FALSE),"-")</f>
        <v>9</v>
      </c>
      <c r="BX22" s="21" t="str">
        <f>IFERROR(VLOOKUP($A22,'All Running Order working doc'!$B$4:$CO$60,BX$100,FALSE),"-")</f>
        <v>-</v>
      </c>
      <c r="BY22" s="21" t="str">
        <f>IFERROR(VLOOKUP($A22,'All Running Order working doc'!$B$4:$CO$60,BY$100,FALSE),"-")</f>
        <v/>
      </c>
      <c r="BZ22" s="21" t="str">
        <f>IFERROR(VLOOKUP($A22,'All Running Order working doc'!$B$4:$CO$60,BZ$100,FALSE),"-")</f>
        <v>-</v>
      </c>
      <c r="CA22" s="21" t="str">
        <f>IFERROR(VLOOKUP($A22,'All Running Order working doc'!$B$4:$CO$60,CA$100,FALSE),"-")</f>
        <v/>
      </c>
      <c r="CB22" s="21" t="str">
        <f>IFERROR(VLOOKUP($A22,'All Running Order working doc'!$B$4:$CO$60,CB$100,FALSE),"-")</f>
        <v>-</v>
      </c>
      <c r="CC22" s="21" t="str">
        <f>IFERROR(VLOOKUP($A22,'All Running Order working doc'!$B$4:$CO$60,CC$100,FALSE),"-")</f>
        <v/>
      </c>
      <c r="CD22" s="21" t="str">
        <f>IFERROR(VLOOKUP($A22,'All Running Order working doc'!$B$4:$CO$60,CD$100,FALSE),"-")</f>
        <v>-</v>
      </c>
      <c r="CE22" s="21" t="str">
        <f>IFERROR(VLOOKUP($A22,'All Running Order working doc'!$B$4:$CO$60,CE$100,FALSE),"-")</f>
        <v/>
      </c>
      <c r="CF22" s="21" t="str">
        <f>IFERROR(VLOOKUP($A22,'All Running Order working doc'!$B$4:$CO$60,CF$100,FALSE),"-")</f>
        <v>-</v>
      </c>
      <c r="CG22" s="21" t="str">
        <f>IFERROR(VLOOKUP($A22,'All Running Order working doc'!$B$4:$CO$60,CG$100,FALSE),"-")</f>
        <v/>
      </c>
      <c r="CH22" s="21" t="str">
        <f>IFERROR(VLOOKUP($A22,'All Running Order working doc'!$B$4:$CO$60,CH$100,FALSE),"-")</f>
        <v>-</v>
      </c>
      <c r="CI22" s="21" t="str">
        <f>IFERROR(VLOOKUP($A22,'All Running Order working doc'!$B$4:$CO$60,CI$100,FALSE),"-")</f>
        <v xml:space="preserve"> </v>
      </c>
      <c r="CJ22" s="21">
        <f>IFERROR(VLOOKUP($A22,'All Running Order working doc'!$B$4:$CO$60,CJ$100,FALSE),"-")</f>
        <v>23</v>
      </c>
      <c r="CK22" s="21">
        <f>IFERROR(VLOOKUP($A22,'All Running Order working doc'!$B$4:$CO$60,CK$100,FALSE),"-")</f>
        <v>12</v>
      </c>
      <c r="CL22" s="21" t="str">
        <f>IFERROR(VLOOKUP($A22,'All Running Order working doc'!$B$4:$CO$60,CL$100,FALSE),"-")</f>
        <v>9</v>
      </c>
      <c r="CM22" s="21">
        <f>IFERROR(VLOOKUP($A22,'All Running Order working doc'!$B$4:$CO$60,CM$100,FALSE),"-")</f>
        <v>12</v>
      </c>
      <c r="CN22" s="21" t="str">
        <f>IFERROR(VLOOKUP($A22,'All Running Order working doc'!$B$4:$CO$60,CN$100,FALSE),"-")</f>
        <v xml:space="preserve"> </v>
      </c>
      <c r="CQ22" s="3">
        <v>19</v>
      </c>
    </row>
    <row r="23" spans="1:95" x14ac:dyDescent="0.2">
      <c r="A23" s="3" t="str">
        <f>CONCATENATE(Constants!$D$2,CQ23,)</f>
        <v>National20</v>
      </c>
      <c r="B23" s="12">
        <f>IFERROR(VLOOKUP($A23,'All Running Order working doc'!$B$4:$CO$60,B$100,FALSE),"-")</f>
        <v>36</v>
      </c>
      <c r="C23" s="21" t="str">
        <f>IFERROR(VLOOKUP($A23,'All Running Order working doc'!$B$4:$CO$60,C$100,FALSE),"-")</f>
        <v>Keith Parker</v>
      </c>
      <c r="D23" s="21">
        <f>IFERROR(VLOOKUP($A23,'All Running Order working doc'!$B$4:$CO$60,D$100,FALSE),"-")</f>
        <v>0</v>
      </c>
      <c r="E23" s="21" t="str">
        <f>IFERROR(VLOOKUP($A23,'All Running Order working doc'!$B$4:$CO$60,E$100,FALSE),"-")</f>
        <v>Sherpa</v>
      </c>
      <c r="F23" s="21">
        <f>IFERROR(VLOOKUP($A23,'All Running Order working doc'!$B$4:$CO$60,F$100,FALSE),"-")</f>
        <v>1335</v>
      </c>
      <c r="G23" s="21" t="str">
        <f>IFERROR(VLOOKUP($A23,'All Running Order working doc'!$B$4:$CO$60,G$100,FALSE),"-")</f>
        <v>Live</v>
      </c>
      <c r="H23" s="21">
        <f>IFERROR(VLOOKUP($A23,'All Running Order working doc'!$B$4:$CO$60,H$100,FALSE),"-")</f>
        <v>0</v>
      </c>
      <c r="I23" s="21">
        <f>IFERROR(VLOOKUP($A23,'All Running Order working doc'!$B$4:$CO$60,I$100,FALSE),"-")</f>
        <v>0</v>
      </c>
      <c r="J23" s="21">
        <f>IFERROR(VLOOKUP($A23,'All Running Order working doc'!$B$4:$CO$60,J$100,FALSE),"-")</f>
        <v>0</v>
      </c>
      <c r="K23" s="21">
        <f>IFERROR(VLOOKUP($A23,'All Running Order working doc'!$B$4:$CO$60,K$100,FALSE),"-")</f>
        <v>0</v>
      </c>
      <c r="L23" s="21">
        <f>IFERROR(VLOOKUP($A23,'All Running Order working doc'!$B$4:$CO$60,L$100,FALSE),"-")</f>
        <v>0</v>
      </c>
      <c r="M23" s="21" t="str">
        <f>IFERROR(VLOOKUP($A23,'All Running Order working doc'!$B$4:$CO$60,M$100,FALSE),"-")</f>
        <v>National</v>
      </c>
      <c r="N23" s="21" t="str">
        <f>IFERROR(VLOOKUP($A23,'All Running Order working doc'!$B$4:$CO$60,N$100,FALSE),"-")</f>
        <v>Rookie</v>
      </c>
      <c r="O23" s="21">
        <f>IFERROR(VLOOKUP($A23,'All Running Order working doc'!$B$4:$CO$60,O$100,FALSE),"-")</f>
        <v>6</v>
      </c>
      <c r="P23" s="21">
        <f>IFERROR(VLOOKUP($A23,'All Running Order working doc'!$B$4:$CO$60,P$100,FALSE),"-")</f>
        <v>9</v>
      </c>
      <c r="Q23" s="21">
        <f>IFERROR(VLOOKUP($A23,'All Running Order working doc'!$B$4:$CO$60,Q$100,FALSE),"-")</f>
        <v>7</v>
      </c>
      <c r="R23" s="21">
        <f>IFERROR(VLOOKUP($A23,'All Running Order working doc'!$B$4:$CO$60,R$100,FALSE),"-")</f>
        <v>5</v>
      </c>
      <c r="S23" s="21">
        <f>IFERROR(VLOOKUP($A23,'All Running Order working doc'!$B$4:$CO$60,S$100,FALSE),"-")</f>
        <v>8</v>
      </c>
      <c r="T23" s="21">
        <f>IFERROR(VLOOKUP($A23,'All Running Order working doc'!$B$4:$CO$60,T$100,FALSE),"-")</f>
        <v>9</v>
      </c>
      <c r="U23" s="21">
        <f>IFERROR(VLOOKUP($A23,'All Running Order working doc'!$B$4:$CO$60,U$100,FALSE),"-")</f>
        <v>4</v>
      </c>
      <c r="V23" s="21">
        <f>IFERROR(VLOOKUP($A23,'All Running Order working doc'!$B$4:$CO$60,V$100,FALSE),"-")</f>
        <v>7</v>
      </c>
      <c r="W23" s="21">
        <f>IFERROR(VLOOKUP($A23,'All Running Order working doc'!$B$4:$CO$60,W$100,FALSE),"-")</f>
        <v>0</v>
      </c>
      <c r="X23" s="21">
        <f>IFERROR(VLOOKUP($A23,'All Running Order working doc'!$B$4:$CO$60,X$100,FALSE),"-")</f>
        <v>0</v>
      </c>
      <c r="Y23" s="21">
        <f>IFERROR(VLOOKUP($A23,'All Running Order working doc'!$B$4:$CO$60,Y$100,FALSE),"-")</f>
        <v>55</v>
      </c>
      <c r="Z23" s="21">
        <f>IFERROR(VLOOKUP($A23,'All Running Order working doc'!$B$4:$CO$60,Z$100,FALSE),"-")</f>
        <v>6</v>
      </c>
      <c r="AA23" s="21">
        <f>IFERROR(VLOOKUP($A23,'All Running Order working doc'!$B$4:$CO$60,AA$100,FALSE),"-")</f>
        <v>4</v>
      </c>
      <c r="AB23" s="21">
        <f>IFERROR(VLOOKUP($A23,'All Running Order working doc'!$B$4:$CO$60,AB$100,FALSE),"-")</f>
        <v>4</v>
      </c>
      <c r="AC23" s="21">
        <f>IFERROR(VLOOKUP($A23,'All Running Order working doc'!$B$4:$CO$60,AC$100,FALSE),"-")</f>
        <v>7</v>
      </c>
      <c r="AD23" s="21">
        <f>IFERROR(VLOOKUP($A23,'All Running Order working doc'!$B$4:$CO$60,AD$100,FALSE),"-")</f>
        <v>6</v>
      </c>
      <c r="AE23" s="21">
        <f>IFERROR(VLOOKUP($A23,'All Running Order working doc'!$B$4:$CO$60,AE$100,FALSE),"-")</f>
        <v>6</v>
      </c>
      <c r="AF23" s="21">
        <f>IFERROR(VLOOKUP($A23,'All Running Order working doc'!$B$4:$CO$60,AF$100,FALSE),"-")</f>
        <v>4</v>
      </c>
      <c r="AG23" s="21">
        <f>IFERROR(VLOOKUP($A23,'All Running Order working doc'!$B$4:$CO$60,AG$100,FALSE),"-")</f>
        <v>6</v>
      </c>
      <c r="AH23" s="21">
        <f>IFERROR(VLOOKUP($A23,'All Running Order working doc'!$B$4:$CO$60,AH$100,FALSE),"-")</f>
        <v>0</v>
      </c>
      <c r="AI23" s="21">
        <f>IFERROR(VLOOKUP($A23,'All Running Order working doc'!$B$4:$CO$60,AI$100,FALSE),"-")</f>
        <v>0</v>
      </c>
      <c r="AJ23" s="21">
        <f>IFERROR(VLOOKUP($A23,'All Running Order working doc'!$B$4:$CO$60,AJ$100,FALSE),"-")</f>
        <v>43</v>
      </c>
      <c r="AK23" s="21">
        <f>IFERROR(VLOOKUP($A23,'All Running Order working doc'!$B$4:$CO$60,AK$100,FALSE),"-")</f>
        <v>98</v>
      </c>
      <c r="AL23" s="21">
        <f>IFERROR(VLOOKUP($A23,'All Running Order working doc'!$B$4:$CO$60,AL$100,FALSE),"-")</f>
        <v>6</v>
      </c>
      <c r="AM23" s="21">
        <f>IFERROR(VLOOKUP($A23,'All Running Order working doc'!$B$4:$CO$60,AM$100,FALSE),"-")</f>
        <v>4</v>
      </c>
      <c r="AN23" s="21">
        <f>IFERROR(VLOOKUP($A23,'All Running Order working doc'!$B$4:$CO$60,AN$100,FALSE),"-")</f>
        <v>6</v>
      </c>
      <c r="AO23" s="21">
        <f>IFERROR(VLOOKUP($A23,'All Running Order working doc'!$B$4:$CO$60,AO$100,FALSE),"-")</f>
        <v>7</v>
      </c>
      <c r="AP23" s="21">
        <f>IFERROR(VLOOKUP($A23,'All Running Order working doc'!$B$4:$CO$60,AP$100,FALSE),"-")</f>
        <v>8</v>
      </c>
      <c r="AQ23" s="21">
        <f>IFERROR(VLOOKUP($A23,'All Running Order working doc'!$B$4:$CO$60,AQ$100,FALSE),"-")</f>
        <v>6</v>
      </c>
      <c r="AR23" s="21">
        <f>IFERROR(VLOOKUP($A23,'All Running Order working doc'!$B$4:$CO$60,AR$100,FALSE),"-")</f>
        <v>4</v>
      </c>
      <c r="AS23" s="21">
        <f>IFERROR(VLOOKUP($A23,'All Running Order working doc'!$B$4:$CO$60,AS$100,FALSE),"-")</f>
        <v>6</v>
      </c>
      <c r="AT23" s="21">
        <f>IFERROR(VLOOKUP($A23,'All Running Order working doc'!$B$4:$CO$60,AT$100,FALSE),"-")</f>
        <v>0</v>
      </c>
      <c r="AU23" s="21">
        <f>IFERROR(VLOOKUP($A23,'All Running Order working doc'!$B$4:$CO$60,AU$100,FALSE),"-")</f>
        <v>0</v>
      </c>
      <c r="AV23" s="21">
        <f>IFERROR(VLOOKUP($A23,'All Running Order working doc'!$B$4:$CO$60,AV$100,FALSE),"-")</f>
        <v>47</v>
      </c>
      <c r="AW23" s="21">
        <f>IFERROR(VLOOKUP($A23,'All Running Order working doc'!$B$4:$CO$60,AW$100,FALSE),"-")</f>
        <v>145</v>
      </c>
      <c r="AX23" s="21">
        <f>IFERROR(VLOOKUP($A23,'All Running Order working doc'!$B$4:$CO$60,AX$100,FALSE),"-")</f>
        <v>0</v>
      </c>
      <c r="AY23" s="21">
        <f>IFERROR(VLOOKUP($A23,'All Running Order working doc'!$B$4:$CO$60,AY$100,FALSE),"-")</f>
        <v>0</v>
      </c>
      <c r="AZ23" s="21">
        <f>IFERROR(VLOOKUP($A23,'All Running Order working doc'!$B$4:$CO$60,AZ$100,FALSE),"-")</f>
        <v>0</v>
      </c>
      <c r="BA23" s="21">
        <f>IFERROR(VLOOKUP($A23,'All Running Order working doc'!$B$4:$CO$60,BA$100,FALSE),"-")</f>
        <v>0</v>
      </c>
      <c r="BB23" s="21">
        <f>IFERROR(VLOOKUP($A23,'All Running Order working doc'!$B$4:$CO$60,BB$100,FALSE),"-")</f>
        <v>0</v>
      </c>
      <c r="BC23" s="21">
        <f>IFERROR(VLOOKUP($A23,'All Running Order working doc'!$B$4:$CO$60,BC$100,FALSE),"-")</f>
        <v>0</v>
      </c>
      <c r="BD23" s="21">
        <f>IFERROR(VLOOKUP($A23,'All Running Order working doc'!$B$4:$CO$60,BD$100,FALSE),"-")</f>
        <v>0</v>
      </c>
      <c r="BE23" s="21">
        <f>IFERROR(VLOOKUP($A23,'All Running Order working doc'!$B$4:$CO$60,BE$100,FALSE),"-")</f>
        <v>0</v>
      </c>
      <c r="BF23" s="21">
        <f>IFERROR(VLOOKUP($A23,'All Running Order working doc'!$B$4:$CO$60,BF$100,FALSE),"-")</f>
        <v>0</v>
      </c>
      <c r="BG23" s="21">
        <f>IFERROR(VLOOKUP($A23,'All Running Order working doc'!$B$4:$CO$60,BG$100,FALSE),"-")</f>
        <v>0</v>
      </c>
      <c r="BH23" s="21">
        <f>IFERROR(VLOOKUP($A23,'All Running Order working doc'!$B$4:$CO$60,BH$100,FALSE),"-")</f>
        <v>0</v>
      </c>
      <c r="BI23" s="21">
        <f>IFERROR(VLOOKUP($A23,'All Running Order working doc'!$B$4:$CO$60,BI$100,FALSE),"-")</f>
        <v>145</v>
      </c>
      <c r="BJ23" s="21">
        <f>IFERROR(VLOOKUP($A23,'All Running Order working doc'!$B$4:$CO$60,BJ$100,FALSE),"-")</f>
        <v>28</v>
      </c>
      <c r="BK23" s="21">
        <f>IFERROR(VLOOKUP($A23,'All Running Order working doc'!$B$4:$CO$60,BK$100,FALSE),"-")</f>
        <v>26</v>
      </c>
      <c r="BL23" s="21">
        <f>IFERROR(VLOOKUP($A23,'All Running Order working doc'!$B$4:$CO$60,BL$100,FALSE),"-")</f>
        <v>26</v>
      </c>
      <c r="BM23" s="21">
        <f>IFERROR(VLOOKUP($A23,'All Running Order working doc'!$B$4:$CO$60,BM$100,FALSE),"-")</f>
        <v>26</v>
      </c>
      <c r="BN23" s="21">
        <f>IFERROR(VLOOKUP($A23,'All Running Order working doc'!$B$4:$CO$60,BN$100,FALSE),"-")</f>
        <v>28</v>
      </c>
      <c r="BO23" s="21">
        <f>IFERROR(VLOOKUP($A23,'All Running Order working doc'!$B$4:$CO$60,BO$100,FALSE),"-")</f>
        <v>26</v>
      </c>
      <c r="BP23" s="21">
        <f>IFERROR(VLOOKUP($A23,'All Running Order working doc'!$B$4:$CO$60,BP$100,FALSE),"-")</f>
        <v>26</v>
      </c>
      <c r="BQ23" s="21">
        <f>IFERROR(VLOOKUP($A23,'All Running Order working doc'!$B$4:$CO$60,BQ$100,FALSE),"-")</f>
        <v>26</v>
      </c>
      <c r="BR23" s="21">
        <f>IFERROR(VLOOKUP($A23,'All Running Order working doc'!$B$4:$CO$60,BR$100,FALSE),"-")</f>
        <v>26</v>
      </c>
      <c r="BS23" s="21">
        <f>IFERROR(VLOOKUP($A23,'All Running Order working doc'!$B$4:$CO$60,BS$100,FALSE),"-")</f>
        <v>20</v>
      </c>
      <c r="BT23" s="21" t="str">
        <f>IFERROR(VLOOKUP($A23,'All Running Order working doc'!$B$4:$CO$60,BT$100,FALSE),"-")</f>
        <v>-</v>
      </c>
      <c r="BU23" s="21" t="str">
        <f>IFERROR(VLOOKUP($A23,'All Running Order working doc'!$B$4:$CO$60,BU$100,FALSE),"-")</f>
        <v/>
      </c>
      <c r="BV23" s="21" t="str">
        <f>IFERROR(VLOOKUP($A23,'All Running Order working doc'!$B$4:$CO$60,BV$100,FALSE),"-")</f>
        <v>-</v>
      </c>
      <c r="BW23" s="21" t="str">
        <f>IFERROR(VLOOKUP($A23,'All Running Order working doc'!$B$4:$CO$60,BW$100,FALSE),"-")</f>
        <v/>
      </c>
      <c r="BX23" s="21">
        <f>IFERROR(VLOOKUP($A23,'All Running Order working doc'!$B$4:$CO$60,BX$100,FALSE),"-")</f>
        <v>26</v>
      </c>
      <c r="BY23" s="21">
        <f>IFERROR(VLOOKUP($A23,'All Running Order working doc'!$B$4:$CO$60,BY$100,FALSE),"-")</f>
        <v>4</v>
      </c>
      <c r="BZ23" s="21" t="str">
        <f>IFERROR(VLOOKUP($A23,'All Running Order working doc'!$B$4:$CO$60,BZ$100,FALSE),"-")</f>
        <v>-</v>
      </c>
      <c r="CA23" s="21" t="str">
        <f>IFERROR(VLOOKUP($A23,'All Running Order working doc'!$B$4:$CO$60,CA$100,FALSE),"-")</f>
        <v/>
      </c>
      <c r="CB23" s="21" t="str">
        <f>IFERROR(VLOOKUP($A23,'All Running Order working doc'!$B$4:$CO$60,CB$100,FALSE),"-")</f>
        <v>-</v>
      </c>
      <c r="CC23" s="21" t="str">
        <f>IFERROR(VLOOKUP($A23,'All Running Order working doc'!$B$4:$CO$60,CC$100,FALSE),"-")</f>
        <v/>
      </c>
      <c r="CD23" s="21" t="str">
        <f>IFERROR(VLOOKUP($A23,'All Running Order working doc'!$B$4:$CO$60,CD$100,FALSE),"-")</f>
        <v>-</v>
      </c>
      <c r="CE23" s="21" t="str">
        <f>IFERROR(VLOOKUP($A23,'All Running Order working doc'!$B$4:$CO$60,CE$100,FALSE),"-")</f>
        <v/>
      </c>
      <c r="CF23" s="21" t="str">
        <f>IFERROR(VLOOKUP($A23,'All Running Order working doc'!$B$4:$CO$60,CF$100,FALSE),"-")</f>
        <v>-</v>
      </c>
      <c r="CG23" s="21" t="str">
        <f>IFERROR(VLOOKUP($A23,'All Running Order working doc'!$B$4:$CO$60,CG$100,FALSE),"-")</f>
        <v/>
      </c>
      <c r="CH23" s="21" t="str">
        <f>IFERROR(VLOOKUP($A23,'All Running Order working doc'!$B$4:$CO$60,CH$100,FALSE),"-")</f>
        <v>-</v>
      </c>
      <c r="CI23" s="21" t="str">
        <f>IFERROR(VLOOKUP($A23,'All Running Order working doc'!$B$4:$CO$60,CI$100,FALSE),"-")</f>
        <v xml:space="preserve"> </v>
      </c>
      <c r="CJ23" s="21">
        <f>IFERROR(VLOOKUP($A23,'All Running Order working doc'!$B$4:$CO$60,CJ$100,FALSE),"-")</f>
        <v>26</v>
      </c>
      <c r="CK23" s="21">
        <f>IFERROR(VLOOKUP($A23,'All Running Order working doc'!$B$4:$CO$60,CK$100,FALSE),"-")</f>
        <v>14</v>
      </c>
      <c r="CL23" s="21" t="str">
        <f>IFERROR(VLOOKUP($A23,'All Running Order working doc'!$B$4:$CO$60,CL$100,FALSE),"-")</f>
        <v>4</v>
      </c>
      <c r="CM23" s="21">
        <f>IFERROR(VLOOKUP($A23,'All Running Order working doc'!$B$4:$CO$60,CM$100,FALSE),"-")</f>
        <v>14</v>
      </c>
      <c r="CN23" s="21" t="str">
        <f>IFERROR(VLOOKUP($A23,'All Running Order working doc'!$B$4:$CO$60,CN$100,FALSE),"-")</f>
        <v xml:space="preserve"> </v>
      </c>
      <c r="CQ23" s="3">
        <v>20</v>
      </c>
    </row>
    <row r="24" spans="1:95" x14ac:dyDescent="0.2">
      <c r="A24" s="3" t="str">
        <f>CONCATENATE(Constants!$D$2,CQ24,)</f>
        <v>National21</v>
      </c>
      <c r="B24" s="12">
        <f>IFERROR(VLOOKUP($A24,'All Running Order working doc'!$B$4:$CO$60,B$100,FALSE),"-")</f>
        <v>16</v>
      </c>
      <c r="C24" s="21" t="str">
        <f>IFERROR(VLOOKUP($A24,'All Running Order working doc'!$B$4:$CO$60,C$100,FALSE),"-")</f>
        <v>Ian Fullwood</v>
      </c>
      <c r="D24" s="21">
        <f>IFERROR(VLOOKUP($A24,'All Running Order working doc'!$B$4:$CO$60,D$100,FALSE),"-")</f>
        <v>0</v>
      </c>
      <c r="E24" s="21" t="str">
        <f>IFERROR(VLOOKUP($A24,'All Running Order working doc'!$B$4:$CO$60,E$100,FALSE),"-")</f>
        <v>CAP</v>
      </c>
      <c r="F24" s="21">
        <f>IFERROR(VLOOKUP($A24,'All Running Order working doc'!$B$4:$CO$60,F$100,FALSE),"-")</f>
        <v>1440</v>
      </c>
      <c r="G24" s="21" t="str">
        <f>IFERROR(VLOOKUP($A24,'All Running Order working doc'!$B$4:$CO$60,G$100,FALSE),"-")</f>
        <v>Live</v>
      </c>
      <c r="H24" s="21">
        <f>IFERROR(VLOOKUP($A24,'All Running Order working doc'!$B$4:$CO$60,H$100,FALSE),"-")</f>
        <v>0</v>
      </c>
      <c r="I24" s="21">
        <f>IFERROR(VLOOKUP($A24,'All Running Order working doc'!$B$4:$CO$60,I$100,FALSE),"-")</f>
        <v>0</v>
      </c>
      <c r="J24" s="21">
        <f>IFERROR(VLOOKUP($A24,'All Running Order working doc'!$B$4:$CO$60,J$100,FALSE),"-")</f>
        <v>0</v>
      </c>
      <c r="K24" s="21">
        <f>IFERROR(VLOOKUP($A24,'All Running Order working doc'!$B$4:$CO$60,K$100,FALSE),"-")</f>
        <v>0</v>
      </c>
      <c r="L24" s="21" t="str">
        <f>IFERROR(VLOOKUP($A24,'All Running Order working doc'!$B$4:$CO$60,L$100,FALSE),"-")</f>
        <v>Ret/NS</v>
      </c>
      <c r="M24" s="21" t="str">
        <f>IFERROR(VLOOKUP($A24,'All Running Order working doc'!$B$4:$CO$60,M$100,FALSE),"-")</f>
        <v>National</v>
      </c>
      <c r="N24" s="21" t="str">
        <f>IFERROR(VLOOKUP($A24,'All Running Order working doc'!$B$4:$CO$60,N$100,FALSE),"-")</f>
        <v>Blue</v>
      </c>
      <c r="O24" s="21">
        <f>IFERROR(VLOOKUP($A24,'All Running Order working doc'!$B$4:$CO$60,O$100,FALSE),"-")</f>
        <v>0</v>
      </c>
      <c r="P24" s="21">
        <f>IFERROR(VLOOKUP($A24,'All Running Order working doc'!$B$4:$CO$60,P$100,FALSE),"-")</f>
        <v>0</v>
      </c>
      <c r="Q24" s="21">
        <f>IFERROR(VLOOKUP($A24,'All Running Order working doc'!$B$4:$CO$60,Q$100,FALSE),"-")</f>
        <v>0</v>
      </c>
      <c r="R24" s="21">
        <f>IFERROR(VLOOKUP($A24,'All Running Order working doc'!$B$4:$CO$60,R$100,FALSE),"-")</f>
        <v>0</v>
      </c>
      <c r="S24" s="21">
        <f>IFERROR(VLOOKUP($A24,'All Running Order working doc'!$B$4:$CO$60,S$100,FALSE),"-")</f>
        <v>0</v>
      </c>
      <c r="T24" s="21">
        <f>IFERROR(VLOOKUP($A24,'All Running Order working doc'!$B$4:$CO$60,T$100,FALSE),"-")</f>
        <v>0</v>
      </c>
      <c r="U24" s="21">
        <f>IFERROR(VLOOKUP($A24,'All Running Order working doc'!$B$4:$CO$60,U$100,FALSE),"-")</f>
        <v>0</v>
      </c>
      <c r="V24" s="21">
        <f>IFERROR(VLOOKUP($A24,'All Running Order working doc'!$B$4:$CO$60,V$100,FALSE),"-")</f>
        <v>0</v>
      </c>
      <c r="W24" s="21">
        <f>IFERROR(VLOOKUP($A24,'All Running Order working doc'!$B$4:$CO$60,W$100,FALSE),"-")</f>
        <v>0</v>
      </c>
      <c r="X24" s="21">
        <f>IFERROR(VLOOKUP($A24,'All Running Order working doc'!$B$4:$CO$60,X$100,FALSE),"-")</f>
        <v>0</v>
      </c>
      <c r="Y24" s="21">
        <f>IFERROR(VLOOKUP($A24,'All Running Order working doc'!$B$4:$CO$60,Y$100,FALSE),"-")</f>
        <v>1000</v>
      </c>
      <c r="Z24" s="21">
        <f>IFERROR(VLOOKUP($A24,'All Running Order working doc'!$B$4:$CO$60,Z$100,FALSE),"-")</f>
        <v>0</v>
      </c>
      <c r="AA24" s="21">
        <f>IFERROR(VLOOKUP($A24,'All Running Order working doc'!$B$4:$CO$60,AA$100,FALSE),"-")</f>
        <v>0</v>
      </c>
      <c r="AB24" s="21">
        <f>IFERROR(VLOOKUP($A24,'All Running Order working doc'!$B$4:$CO$60,AB$100,FALSE),"-")</f>
        <v>0</v>
      </c>
      <c r="AC24" s="21">
        <f>IFERROR(VLOOKUP($A24,'All Running Order working doc'!$B$4:$CO$60,AC$100,FALSE),"-")</f>
        <v>0</v>
      </c>
      <c r="AD24" s="21">
        <f>IFERROR(VLOOKUP($A24,'All Running Order working doc'!$B$4:$CO$60,AD$100,FALSE),"-")</f>
        <v>0</v>
      </c>
      <c r="AE24" s="21">
        <f>IFERROR(VLOOKUP($A24,'All Running Order working doc'!$B$4:$CO$60,AE$100,FALSE),"-")</f>
        <v>0</v>
      </c>
      <c r="AF24" s="21">
        <f>IFERROR(VLOOKUP($A24,'All Running Order working doc'!$B$4:$CO$60,AF$100,FALSE),"-")</f>
        <v>0</v>
      </c>
      <c r="AG24" s="21">
        <f>IFERROR(VLOOKUP($A24,'All Running Order working doc'!$B$4:$CO$60,AG$100,FALSE),"-")</f>
        <v>0</v>
      </c>
      <c r="AH24" s="21">
        <f>IFERROR(VLOOKUP($A24,'All Running Order working doc'!$B$4:$CO$60,AH$100,FALSE),"-")</f>
        <v>0</v>
      </c>
      <c r="AI24" s="21">
        <f>IFERROR(VLOOKUP($A24,'All Running Order working doc'!$B$4:$CO$60,AI$100,FALSE),"-")</f>
        <v>0</v>
      </c>
      <c r="AJ24" s="21">
        <f>IFERROR(VLOOKUP($A24,'All Running Order working doc'!$B$4:$CO$60,AJ$100,FALSE),"-")</f>
        <v>0</v>
      </c>
      <c r="AK24" s="21">
        <f>IFERROR(VLOOKUP($A24,'All Running Order working doc'!$B$4:$CO$60,AK$100,FALSE),"-")</f>
        <v>1000</v>
      </c>
      <c r="AL24" s="21">
        <f>IFERROR(VLOOKUP($A24,'All Running Order working doc'!$B$4:$CO$60,AL$100,FALSE),"-")</f>
        <v>0</v>
      </c>
      <c r="AM24" s="21">
        <f>IFERROR(VLOOKUP($A24,'All Running Order working doc'!$B$4:$CO$60,AM$100,FALSE),"-")</f>
        <v>0</v>
      </c>
      <c r="AN24" s="21">
        <f>IFERROR(VLOOKUP($A24,'All Running Order working doc'!$B$4:$CO$60,AN$100,FALSE),"-")</f>
        <v>0</v>
      </c>
      <c r="AO24" s="21">
        <f>IFERROR(VLOOKUP($A24,'All Running Order working doc'!$B$4:$CO$60,AO$100,FALSE),"-")</f>
        <v>0</v>
      </c>
      <c r="AP24" s="21">
        <f>IFERROR(VLOOKUP($A24,'All Running Order working doc'!$B$4:$CO$60,AP$100,FALSE),"-")</f>
        <v>0</v>
      </c>
      <c r="AQ24" s="21">
        <f>IFERROR(VLOOKUP($A24,'All Running Order working doc'!$B$4:$CO$60,AQ$100,FALSE),"-")</f>
        <v>0</v>
      </c>
      <c r="AR24" s="21">
        <f>IFERROR(VLOOKUP($A24,'All Running Order working doc'!$B$4:$CO$60,AR$100,FALSE),"-")</f>
        <v>0</v>
      </c>
      <c r="AS24" s="21">
        <f>IFERROR(VLOOKUP($A24,'All Running Order working doc'!$B$4:$CO$60,AS$100,FALSE),"-")</f>
        <v>0</v>
      </c>
      <c r="AT24" s="21">
        <f>IFERROR(VLOOKUP($A24,'All Running Order working doc'!$B$4:$CO$60,AT$100,FALSE),"-")</f>
        <v>0</v>
      </c>
      <c r="AU24" s="21">
        <f>IFERROR(VLOOKUP($A24,'All Running Order working doc'!$B$4:$CO$60,AU$100,FALSE),"-")</f>
        <v>0</v>
      </c>
      <c r="AV24" s="21">
        <f>IFERROR(VLOOKUP($A24,'All Running Order working doc'!$B$4:$CO$60,AV$100,FALSE),"-")</f>
        <v>0</v>
      </c>
      <c r="AW24" s="21">
        <f>IFERROR(VLOOKUP($A24,'All Running Order working doc'!$B$4:$CO$60,AW$100,FALSE),"-")</f>
        <v>1000</v>
      </c>
      <c r="AX24" s="21">
        <f>IFERROR(VLOOKUP($A24,'All Running Order working doc'!$B$4:$CO$60,AX$100,FALSE),"-")</f>
        <v>0</v>
      </c>
      <c r="AY24" s="21">
        <f>IFERROR(VLOOKUP($A24,'All Running Order working doc'!$B$4:$CO$60,AY$100,FALSE),"-")</f>
        <v>0</v>
      </c>
      <c r="AZ24" s="21">
        <f>IFERROR(VLOOKUP($A24,'All Running Order working doc'!$B$4:$CO$60,AZ$100,FALSE),"-")</f>
        <v>0</v>
      </c>
      <c r="BA24" s="21">
        <f>IFERROR(VLOOKUP($A24,'All Running Order working doc'!$B$4:$CO$60,BA$100,FALSE),"-")</f>
        <v>0</v>
      </c>
      <c r="BB24" s="21">
        <f>IFERROR(VLOOKUP($A24,'All Running Order working doc'!$B$4:$CO$60,BB$100,FALSE),"-")</f>
        <v>0</v>
      </c>
      <c r="BC24" s="21">
        <f>IFERROR(VLOOKUP($A24,'All Running Order working doc'!$B$4:$CO$60,BC$100,FALSE),"-")</f>
        <v>0</v>
      </c>
      <c r="BD24" s="21">
        <f>IFERROR(VLOOKUP($A24,'All Running Order working doc'!$B$4:$CO$60,BD$100,FALSE),"-")</f>
        <v>0</v>
      </c>
      <c r="BE24" s="21">
        <f>IFERROR(VLOOKUP($A24,'All Running Order working doc'!$B$4:$CO$60,BE$100,FALSE),"-")</f>
        <v>0</v>
      </c>
      <c r="BF24" s="21">
        <f>IFERROR(VLOOKUP($A24,'All Running Order working doc'!$B$4:$CO$60,BF$100,FALSE),"-")</f>
        <v>0</v>
      </c>
      <c r="BG24" s="21">
        <f>IFERROR(VLOOKUP($A24,'All Running Order working doc'!$B$4:$CO$60,BG$100,FALSE),"-")</f>
        <v>0</v>
      </c>
      <c r="BH24" s="21">
        <f>IFERROR(VLOOKUP($A24,'All Running Order working doc'!$B$4:$CO$60,BH$100,FALSE),"-")</f>
        <v>0</v>
      </c>
      <c r="BI24" s="21">
        <f>IFERROR(VLOOKUP($A24,'All Running Order working doc'!$B$4:$CO$60,BI$100,FALSE),"-")</f>
        <v>1000</v>
      </c>
      <c r="BJ24" s="21">
        <f>IFERROR(VLOOKUP($A24,'All Running Order working doc'!$B$4:$CO$60,BJ$100,FALSE),"-")</f>
        <v>32</v>
      </c>
      <c r="BK24" s="21">
        <f>IFERROR(VLOOKUP($A24,'All Running Order working doc'!$B$4:$CO$60,BK$100,FALSE),"-")</f>
        <v>31</v>
      </c>
      <c r="BL24" s="21">
        <f>IFERROR(VLOOKUP($A24,'All Running Order working doc'!$B$4:$CO$60,BL$100,FALSE),"-")</f>
        <v>32</v>
      </c>
      <c r="BM24" s="21">
        <f>IFERROR(VLOOKUP($A24,'All Running Order working doc'!$B$4:$CO$60,BM$100,FALSE),"-")</f>
        <v>32</v>
      </c>
      <c r="BN24" s="21">
        <f>IFERROR(VLOOKUP($A24,'All Running Order working doc'!$B$4:$CO$60,BN$100,FALSE),"-")</f>
        <v>31</v>
      </c>
      <c r="BO24" s="21">
        <f>IFERROR(VLOOKUP($A24,'All Running Order working doc'!$B$4:$CO$60,BO$100,FALSE),"-")</f>
        <v>31</v>
      </c>
      <c r="BP24" s="21">
        <f>IFERROR(VLOOKUP($A24,'All Running Order working doc'!$B$4:$CO$60,BP$100,FALSE),"-")</f>
        <v>31</v>
      </c>
      <c r="BQ24" s="21">
        <f>IFERROR(VLOOKUP($A24,'All Running Order working doc'!$B$4:$CO$60,BQ$100,FALSE),"-")</f>
        <v>31</v>
      </c>
      <c r="BR24" s="21">
        <f>IFERROR(VLOOKUP($A24,'All Running Order working doc'!$B$4:$CO$60,BR$100,FALSE),"-")</f>
        <v>32</v>
      </c>
      <c r="BS24" s="21">
        <f>IFERROR(VLOOKUP($A24,'All Running Order working doc'!$B$4:$CO$60,BS$100,FALSE),"-")</f>
        <v>21</v>
      </c>
      <c r="BT24" s="21" t="str">
        <f>IFERROR(VLOOKUP($A24,'All Running Order working doc'!$B$4:$CO$60,BT$100,FALSE),"-")</f>
        <v>-</v>
      </c>
      <c r="BU24" s="21" t="str">
        <f>IFERROR(VLOOKUP($A24,'All Running Order working doc'!$B$4:$CO$60,BU$100,FALSE),"-")</f>
        <v/>
      </c>
      <c r="BV24" s="21">
        <f>IFERROR(VLOOKUP($A24,'All Running Order working doc'!$B$4:$CO$60,BV$100,FALSE),"-")</f>
        <v>32</v>
      </c>
      <c r="BW24" s="21">
        <f>IFERROR(VLOOKUP($A24,'All Running Order working doc'!$B$4:$CO$60,BW$100,FALSE),"-")</f>
        <v>10</v>
      </c>
      <c r="BX24" s="21" t="str">
        <f>IFERROR(VLOOKUP($A24,'All Running Order working doc'!$B$4:$CO$60,BX$100,FALSE),"-")</f>
        <v>-</v>
      </c>
      <c r="BY24" s="21" t="str">
        <f>IFERROR(VLOOKUP($A24,'All Running Order working doc'!$B$4:$CO$60,BY$100,FALSE),"-")</f>
        <v/>
      </c>
      <c r="BZ24" s="21" t="str">
        <f>IFERROR(VLOOKUP($A24,'All Running Order working doc'!$B$4:$CO$60,BZ$100,FALSE),"-")</f>
        <v>-</v>
      </c>
      <c r="CA24" s="21" t="str">
        <f>IFERROR(VLOOKUP($A24,'All Running Order working doc'!$B$4:$CO$60,CA$100,FALSE),"-")</f>
        <v/>
      </c>
      <c r="CB24" s="21" t="str">
        <f>IFERROR(VLOOKUP($A24,'All Running Order working doc'!$B$4:$CO$60,CB$100,FALSE),"-")</f>
        <v>-</v>
      </c>
      <c r="CC24" s="21" t="str">
        <f>IFERROR(VLOOKUP($A24,'All Running Order working doc'!$B$4:$CO$60,CC$100,FALSE),"-")</f>
        <v/>
      </c>
      <c r="CD24" s="21" t="str">
        <f>IFERROR(VLOOKUP($A24,'All Running Order working doc'!$B$4:$CO$60,CD$100,FALSE),"-")</f>
        <v>-</v>
      </c>
      <c r="CE24" s="21" t="str">
        <f>IFERROR(VLOOKUP($A24,'All Running Order working doc'!$B$4:$CO$60,CE$100,FALSE),"-")</f>
        <v/>
      </c>
      <c r="CF24" s="21" t="str">
        <f>IFERROR(VLOOKUP($A24,'All Running Order working doc'!$B$4:$CO$60,CF$100,FALSE),"-")</f>
        <v>-</v>
      </c>
      <c r="CG24" s="21" t="str">
        <f>IFERROR(VLOOKUP($A24,'All Running Order working doc'!$B$4:$CO$60,CG$100,FALSE),"-")</f>
        <v/>
      </c>
      <c r="CH24" s="21" t="str">
        <f>IFERROR(VLOOKUP($A24,'All Running Order working doc'!$B$4:$CO$60,CH$100,FALSE),"-")</f>
        <v>-</v>
      </c>
      <c r="CI24" s="21" t="str">
        <f>IFERROR(VLOOKUP($A24,'All Running Order working doc'!$B$4:$CO$60,CI$100,FALSE),"-")</f>
        <v xml:space="preserve"> </v>
      </c>
      <c r="CJ24" s="21">
        <f>IFERROR(VLOOKUP($A24,'All Running Order working doc'!$B$4:$CO$60,CJ$100,FALSE),"-")</f>
        <v>32</v>
      </c>
      <c r="CK24" s="21">
        <f>IFERROR(VLOOKUP($A24,'All Running Order working doc'!$B$4:$CO$60,CK$100,FALSE),"-")</f>
        <v>19</v>
      </c>
      <c r="CL24" s="21" t="str">
        <f>IFERROR(VLOOKUP($A24,'All Running Order working doc'!$B$4:$CO$60,CL$100,FALSE),"-")</f>
        <v>10</v>
      </c>
      <c r="CM24" s="21">
        <f>IFERROR(VLOOKUP($A24,'All Running Order working doc'!$B$4:$CO$60,CM$100,FALSE),"-")</f>
        <v>19</v>
      </c>
      <c r="CN24" s="21" t="str">
        <f>IFERROR(VLOOKUP($A24,'All Running Order working doc'!$B$4:$CO$60,CN$100,FALSE),"-")</f>
        <v xml:space="preserve"> </v>
      </c>
      <c r="CQ24" s="3">
        <v>21</v>
      </c>
    </row>
    <row r="25" spans="1:95" x14ac:dyDescent="0.2">
      <c r="A25" s="3" t="str">
        <f>CONCATENATE(Constants!$D$2,CQ25,)</f>
        <v>National22</v>
      </c>
      <c r="B25" s="12" t="str">
        <f>IFERROR(VLOOKUP($A25,'All Running Order working doc'!$B$4:$CO$60,B$100,FALSE),"-")</f>
        <v>-</v>
      </c>
      <c r="C25" s="21" t="str">
        <f>IFERROR(VLOOKUP($A25,'All Running Order working doc'!$B$4:$CO$60,C$100,FALSE),"-")</f>
        <v>-</v>
      </c>
      <c r="D25" s="21" t="str">
        <f>IFERROR(VLOOKUP($A25,'All Running Order working doc'!$B$4:$CO$60,D$100,FALSE),"-")</f>
        <v>-</v>
      </c>
      <c r="E25" s="21" t="str">
        <f>IFERROR(VLOOKUP($A25,'All Running Order working doc'!$B$4:$CO$60,E$100,FALSE),"-")</f>
        <v>-</v>
      </c>
      <c r="F25" s="21" t="str">
        <f>IFERROR(VLOOKUP($A25,'All Running Order working doc'!$B$4:$CO$60,F$100,FALSE),"-")</f>
        <v>-</v>
      </c>
      <c r="G25" s="21" t="str">
        <f>IFERROR(VLOOKUP($A25,'All Running Order working doc'!$B$4:$CO$60,G$100,FALSE),"-")</f>
        <v>-</v>
      </c>
      <c r="H25" s="21" t="str">
        <f>IFERROR(VLOOKUP($A25,'All Running Order working doc'!$B$4:$CO$60,H$100,FALSE),"-")</f>
        <v>-</v>
      </c>
      <c r="I25" s="21" t="str">
        <f>IFERROR(VLOOKUP($A25,'All Running Order working doc'!$B$4:$CO$60,I$100,FALSE),"-")</f>
        <v>-</v>
      </c>
      <c r="J25" s="21" t="str">
        <f>IFERROR(VLOOKUP($A25,'All Running Order working doc'!$B$4:$CO$60,J$100,FALSE),"-")</f>
        <v>-</v>
      </c>
      <c r="K25" s="21" t="str">
        <f>IFERROR(VLOOKUP($A25,'All Running Order working doc'!$B$4:$CO$60,K$100,FALSE),"-")</f>
        <v>-</v>
      </c>
      <c r="L25" s="21" t="str">
        <f>IFERROR(VLOOKUP($A25,'All Running Order working doc'!$B$4:$CO$60,L$100,FALSE),"-")</f>
        <v>-</v>
      </c>
      <c r="M25" s="21" t="str">
        <f>IFERROR(VLOOKUP($A25,'All Running Order working doc'!$B$4:$CO$60,M$100,FALSE),"-")</f>
        <v>-</v>
      </c>
      <c r="N25" s="21" t="str">
        <f>IFERROR(VLOOKUP($A25,'All Running Order working doc'!$B$4:$CO$60,N$100,FALSE),"-")</f>
        <v>-</v>
      </c>
      <c r="O25" s="21" t="str">
        <f>IFERROR(VLOOKUP($A25,'All Running Order working doc'!$B$4:$CO$60,O$100,FALSE),"-")</f>
        <v>-</v>
      </c>
      <c r="P25" s="21" t="str">
        <f>IFERROR(VLOOKUP($A25,'All Running Order working doc'!$B$4:$CO$60,P$100,FALSE),"-")</f>
        <v>-</v>
      </c>
      <c r="Q25" s="21" t="str">
        <f>IFERROR(VLOOKUP($A25,'All Running Order working doc'!$B$4:$CO$60,Q$100,FALSE),"-")</f>
        <v>-</v>
      </c>
      <c r="R25" s="21" t="str">
        <f>IFERROR(VLOOKUP($A25,'All Running Order working doc'!$B$4:$CO$60,R$100,FALSE),"-")</f>
        <v>-</v>
      </c>
      <c r="S25" s="21" t="str">
        <f>IFERROR(VLOOKUP($A25,'All Running Order working doc'!$B$4:$CO$60,S$100,FALSE),"-")</f>
        <v>-</v>
      </c>
      <c r="T25" s="21" t="str">
        <f>IFERROR(VLOOKUP($A25,'All Running Order working doc'!$B$4:$CO$60,T$100,FALSE),"-")</f>
        <v>-</v>
      </c>
      <c r="U25" s="21" t="str">
        <f>IFERROR(VLOOKUP($A25,'All Running Order working doc'!$B$4:$CO$60,U$100,FALSE),"-")</f>
        <v>-</v>
      </c>
      <c r="V25" s="21" t="str">
        <f>IFERROR(VLOOKUP($A25,'All Running Order working doc'!$B$4:$CO$60,V$100,FALSE),"-")</f>
        <v>-</v>
      </c>
      <c r="W25" s="21" t="str">
        <f>IFERROR(VLOOKUP($A25,'All Running Order working doc'!$B$4:$CO$60,W$100,FALSE),"-")</f>
        <v>-</v>
      </c>
      <c r="X25" s="21" t="str">
        <f>IFERROR(VLOOKUP($A25,'All Running Order working doc'!$B$4:$CO$60,X$100,FALSE),"-")</f>
        <v>-</v>
      </c>
      <c r="Y25" s="21" t="str">
        <f>IFERROR(VLOOKUP($A25,'All Running Order working doc'!$B$4:$CO$60,Y$100,FALSE),"-")</f>
        <v>-</v>
      </c>
      <c r="Z25" s="21" t="str">
        <f>IFERROR(VLOOKUP($A25,'All Running Order working doc'!$B$4:$CO$60,Z$100,FALSE),"-")</f>
        <v>-</v>
      </c>
      <c r="AA25" s="21" t="str">
        <f>IFERROR(VLOOKUP($A25,'All Running Order working doc'!$B$4:$CO$60,AA$100,FALSE),"-")</f>
        <v>-</v>
      </c>
      <c r="AB25" s="21" t="str">
        <f>IFERROR(VLOOKUP($A25,'All Running Order working doc'!$B$4:$CO$60,AB$100,FALSE),"-")</f>
        <v>-</v>
      </c>
      <c r="AC25" s="21" t="str">
        <f>IFERROR(VLOOKUP($A25,'All Running Order working doc'!$B$4:$CO$60,AC$100,FALSE),"-")</f>
        <v>-</v>
      </c>
      <c r="AD25" s="21" t="str">
        <f>IFERROR(VLOOKUP($A25,'All Running Order working doc'!$B$4:$CO$60,AD$100,FALSE),"-")</f>
        <v>-</v>
      </c>
      <c r="AE25" s="21" t="str">
        <f>IFERROR(VLOOKUP($A25,'All Running Order working doc'!$B$4:$CO$60,AE$100,FALSE),"-")</f>
        <v>-</v>
      </c>
      <c r="AF25" s="21" t="str">
        <f>IFERROR(VLOOKUP($A25,'All Running Order working doc'!$B$4:$CO$60,AF$100,FALSE),"-")</f>
        <v>-</v>
      </c>
      <c r="AG25" s="21" t="str">
        <f>IFERROR(VLOOKUP($A25,'All Running Order working doc'!$B$4:$CO$60,AG$100,FALSE),"-")</f>
        <v>-</v>
      </c>
      <c r="AH25" s="21" t="str">
        <f>IFERROR(VLOOKUP($A25,'All Running Order working doc'!$B$4:$CO$60,AH$100,FALSE),"-")</f>
        <v>-</v>
      </c>
      <c r="AI25" s="21" t="str">
        <f>IFERROR(VLOOKUP($A25,'All Running Order working doc'!$B$4:$CO$60,AI$100,FALSE),"-")</f>
        <v>-</v>
      </c>
      <c r="AJ25" s="21" t="str">
        <f>IFERROR(VLOOKUP($A25,'All Running Order working doc'!$B$4:$CO$60,AJ$100,FALSE),"-")</f>
        <v>-</v>
      </c>
      <c r="AK25" s="21" t="str">
        <f>IFERROR(VLOOKUP($A25,'All Running Order working doc'!$B$4:$CO$60,AK$100,FALSE),"-")</f>
        <v>-</v>
      </c>
      <c r="AL25" s="21" t="str">
        <f>IFERROR(VLOOKUP($A25,'All Running Order working doc'!$B$4:$CO$60,AL$100,FALSE),"-")</f>
        <v>-</v>
      </c>
      <c r="AM25" s="21" t="str">
        <f>IFERROR(VLOOKUP($A25,'All Running Order working doc'!$B$4:$CO$60,AM$100,FALSE),"-")</f>
        <v>-</v>
      </c>
      <c r="AN25" s="21" t="str">
        <f>IFERROR(VLOOKUP($A25,'All Running Order working doc'!$B$4:$CO$60,AN$100,FALSE),"-")</f>
        <v>-</v>
      </c>
      <c r="AO25" s="21" t="str">
        <f>IFERROR(VLOOKUP($A25,'All Running Order working doc'!$B$4:$CO$60,AO$100,FALSE),"-")</f>
        <v>-</v>
      </c>
      <c r="AP25" s="21" t="str">
        <f>IFERROR(VLOOKUP($A25,'All Running Order working doc'!$B$4:$CO$60,AP$100,FALSE),"-")</f>
        <v>-</v>
      </c>
      <c r="AQ25" s="21" t="str">
        <f>IFERROR(VLOOKUP($A25,'All Running Order working doc'!$B$4:$CO$60,AQ$100,FALSE),"-")</f>
        <v>-</v>
      </c>
      <c r="AR25" s="21" t="str">
        <f>IFERROR(VLOOKUP($A25,'All Running Order working doc'!$B$4:$CO$60,AR$100,FALSE),"-")</f>
        <v>-</v>
      </c>
      <c r="AS25" s="21" t="str">
        <f>IFERROR(VLOOKUP($A25,'All Running Order working doc'!$B$4:$CO$60,AS$100,FALSE),"-")</f>
        <v>-</v>
      </c>
      <c r="AT25" s="21" t="str">
        <f>IFERROR(VLOOKUP($A25,'All Running Order working doc'!$B$4:$CO$60,AT$100,FALSE),"-")</f>
        <v>-</v>
      </c>
      <c r="AU25" s="21" t="str">
        <f>IFERROR(VLOOKUP($A25,'All Running Order working doc'!$B$4:$CO$60,AU$100,FALSE),"-")</f>
        <v>-</v>
      </c>
      <c r="AV25" s="21" t="str">
        <f>IFERROR(VLOOKUP($A25,'All Running Order working doc'!$B$4:$CO$60,AV$100,FALSE),"-")</f>
        <v>-</v>
      </c>
      <c r="AW25" s="21" t="str">
        <f>IFERROR(VLOOKUP($A25,'All Running Order working doc'!$B$4:$CO$60,AW$100,FALSE),"-")</f>
        <v>-</v>
      </c>
      <c r="AX25" s="21" t="str">
        <f>IFERROR(VLOOKUP($A25,'All Running Order working doc'!$B$4:$CO$60,AX$100,FALSE),"-")</f>
        <v>-</v>
      </c>
      <c r="AY25" s="21" t="str">
        <f>IFERROR(VLOOKUP($A25,'All Running Order working doc'!$B$4:$CO$60,AY$100,FALSE),"-")</f>
        <v>-</v>
      </c>
      <c r="AZ25" s="21" t="str">
        <f>IFERROR(VLOOKUP($A25,'All Running Order working doc'!$B$4:$CO$60,AZ$100,FALSE),"-")</f>
        <v>-</v>
      </c>
      <c r="BA25" s="21" t="str">
        <f>IFERROR(VLOOKUP($A25,'All Running Order working doc'!$B$4:$CO$60,BA$100,FALSE),"-")</f>
        <v>-</v>
      </c>
      <c r="BB25" s="21" t="str">
        <f>IFERROR(VLOOKUP($A25,'All Running Order working doc'!$B$4:$CO$60,BB$100,FALSE),"-")</f>
        <v>-</v>
      </c>
      <c r="BC25" s="21" t="str">
        <f>IFERROR(VLOOKUP($A25,'All Running Order working doc'!$B$4:$CO$60,BC$100,FALSE),"-")</f>
        <v>-</v>
      </c>
      <c r="BD25" s="21" t="str">
        <f>IFERROR(VLOOKUP($A25,'All Running Order working doc'!$B$4:$CO$60,BD$100,FALSE),"-")</f>
        <v>-</v>
      </c>
      <c r="BE25" s="21" t="str">
        <f>IFERROR(VLOOKUP($A25,'All Running Order working doc'!$B$4:$CO$60,BE$100,FALSE),"-")</f>
        <v>-</v>
      </c>
      <c r="BF25" s="21" t="str">
        <f>IFERROR(VLOOKUP($A25,'All Running Order working doc'!$B$4:$CO$60,BF$100,FALSE),"-")</f>
        <v>-</v>
      </c>
      <c r="BG25" s="21" t="str">
        <f>IFERROR(VLOOKUP($A25,'All Running Order working doc'!$B$4:$CO$60,BG$100,FALSE),"-")</f>
        <v>-</v>
      </c>
      <c r="BH25" s="21" t="str">
        <f>IFERROR(VLOOKUP($A25,'All Running Order working doc'!$B$4:$CO$60,BH$100,FALSE),"-")</f>
        <v>-</v>
      </c>
      <c r="BI25" s="21" t="str">
        <f>IFERROR(VLOOKUP($A25,'All Running Order working doc'!$B$4:$CO$60,BI$100,FALSE),"-")</f>
        <v>-</v>
      </c>
      <c r="BJ25" s="21" t="str">
        <f>IFERROR(VLOOKUP($A25,'All Running Order working doc'!$B$4:$CO$60,BJ$100,FALSE),"-")</f>
        <v>-</v>
      </c>
      <c r="BK25" s="21" t="str">
        <f>IFERROR(VLOOKUP($A25,'All Running Order working doc'!$B$4:$CO$60,BK$100,FALSE),"-")</f>
        <v>-</v>
      </c>
      <c r="BL25" s="21" t="str">
        <f>IFERROR(VLOOKUP($A25,'All Running Order working doc'!$B$4:$CO$60,BL$100,FALSE),"-")</f>
        <v>-</v>
      </c>
      <c r="BM25" s="21" t="str">
        <f>IFERROR(VLOOKUP($A25,'All Running Order working doc'!$B$4:$CO$60,BM$100,FALSE),"-")</f>
        <v>-</v>
      </c>
      <c r="BN25" s="21" t="str">
        <f>IFERROR(VLOOKUP($A25,'All Running Order working doc'!$B$4:$CO$60,BN$100,FALSE),"-")</f>
        <v>-</v>
      </c>
      <c r="BO25" s="21" t="str">
        <f>IFERROR(VLOOKUP($A25,'All Running Order working doc'!$B$4:$CO$60,BO$100,FALSE),"-")</f>
        <v>-</v>
      </c>
      <c r="BP25" s="21" t="str">
        <f>IFERROR(VLOOKUP($A25,'All Running Order working doc'!$B$4:$CO$60,BP$100,FALSE),"-")</f>
        <v>-</v>
      </c>
      <c r="BQ25" s="21" t="str">
        <f>IFERROR(VLOOKUP($A25,'All Running Order working doc'!$B$4:$CO$60,BQ$100,FALSE),"-")</f>
        <v>-</v>
      </c>
      <c r="BR25" s="21" t="str">
        <f>IFERROR(VLOOKUP($A25,'All Running Order working doc'!$B$4:$CO$60,BR$100,FALSE),"-")</f>
        <v>-</v>
      </c>
      <c r="BS25" s="21" t="str">
        <f>IFERROR(VLOOKUP($A25,'All Running Order working doc'!$B$4:$CO$60,BS$100,FALSE),"-")</f>
        <v>-</v>
      </c>
      <c r="BT25" s="21" t="str">
        <f>IFERROR(VLOOKUP($A25,'All Running Order working doc'!$B$4:$CO$60,BT$100,FALSE),"-")</f>
        <v>-</v>
      </c>
      <c r="BU25" s="21" t="str">
        <f>IFERROR(VLOOKUP($A25,'All Running Order working doc'!$B$4:$CO$60,BU$100,FALSE),"-")</f>
        <v>-</v>
      </c>
      <c r="BV25" s="21" t="str">
        <f>IFERROR(VLOOKUP($A25,'All Running Order working doc'!$B$4:$CO$60,BV$100,FALSE),"-")</f>
        <v>-</v>
      </c>
      <c r="BW25" s="21" t="str">
        <f>IFERROR(VLOOKUP($A25,'All Running Order working doc'!$B$4:$CO$60,BW$100,FALSE),"-")</f>
        <v>-</v>
      </c>
      <c r="BX25" s="21" t="str">
        <f>IFERROR(VLOOKUP($A25,'All Running Order working doc'!$B$4:$CO$60,BX$100,FALSE),"-")</f>
        <v>-</v>
      </c>
      <c r="BY25" s="21" t="str">
        <f>IFERROR(VLOOKUP($A25,'All Running Order working doc'!$B$4:$CO$60,BY$100,FALSE),"-")</f>
        <v>-</v>
      </c>
      <c r="BZ25" s="21" t="str">
        <f>IFERROR(VLOOKUP($A25,'All Running Order working doc'!$B$4:$CO$60,BZ$100,FALSE),"-")</f>
        <v>-</v>
      </c>
      <c r="CA25" s="21" t="str">
        <f>IFERROR(VLOOKUP($A25,'All Running Order working doc'!$B$4:$CO$60,CA$100,FALSE),"-")</f>
        <v>-</v>
      </c>
      <c r="CB25" s="21" t="str">
        <f>IFERROR(VLOOKUP($A25,'All Running Order working doc'!$B$4:$CO$60,CB$100,FALSE),"-")</f>
        <v>-</v>
      </c>
      <c r="CC25" s="21" t="str">
        <f>IFERROR(VLOOKUP($A25,'All Running Order working doc'!$B$4:$CO$60,CC$100,FALSE),"-")</f>
        <v>-</v>
      </c>
      <c r="CD25" s="21" t="str">
        <f>IFERROR(VLOOKUP($A25,'All Running Order working doc'!$B$4:$CO$60,CD$100,FALSE),"-")</f>
        <v>-</v>
      </c>
      <c r="CE25" s="21" t="str">
        <f>IFERROR(VLOOKUP($A25,'All Running Order working doc'!$B$4:$CO$60,CE$100,FALSE),"-")</f>
        <v>-</v>
      </c>
      <c r="CF25" s="21" t="str">
        <f>IFERROR(VLOOKUP($A25,'All Running Order working doc'!$B$4:$CO$60,CF$100,FALSE),"-")</f>
        <v>-</v>
      </c>
      <c r="CG25" s="21" t="str">
        <f>IFERROR(VLOOKUP($A25,'All Running Order working doc'!$B$4:$CO$60,CG$100,FALSE),"-")</f>
        <v>-</v>
      </c>
      <c r="CH25" s="21" t="str">
        <f>IFERROR(VLOOKUP($A25,'All Running Order working doc'!$B$4:$CO$60,CH$100,FALSE),"-")</f>
        <v>-</v>
      </c>
      <c r="CI25" s="21" t="str">
        <f>IFERROR(VLOOKUP($A25,'All Running Order working doc'!$B$4:$CO$60,CI$100,FALSE),"-")</f>
        <v>-</v>
      </c>
      <c r="CJ25" s="21" t="str">
        <f>IFERROR(VLOOKUP($A25,'All Running Order working doc'!$B$4:$CO$60,CJ$100,FALSE),"-")</f>
        <v>-</v>
      </c>
      <c r="CK25" s="21" t="str">
        <f>IFERROR(VLOOKUP($A25,'All Running Order working doc'!$B$4:$CO$60,CK$100,FALSE),"-")</f>
        <v>-</v>
      </c>
      <c r="CL25" s="21" t="str">
        <f>IFERROR(VLOOKUP($A25,'All Running Order working doc'!$B$4:$CO$60,CL$100,FALSE),"-")</f>
        <v>-</v>
      </c>
      <c r="CM25" s="21" t="str">
        <f>IFERROR(VLOOKUP($A25,'All Running Order working doc'!$B$4:$CO$60,CM$100,FALSE),"-")</f>
        <v>-</v>
      </c>
      <c r="CN25" s="21" t="str">
        <f>IFERROR(VLOOKUP($A25,'All Running Order working doc'!$B$4:$CO$60,CN$100,FALSE),"-")</f>
        <v>-</v>
      </c>
      <c r="CQ25" s="3">
        <v>22</v>
      </c>
    </row>
    <row r="26" spans="1:95" x14ac:dyDescent="0.2">
      <c r="A26" s="3" t="str">
        <f>CONCATENATE(Constants!$D$2,CQ26,)</f>
        <v>National23</v>
      </c>
      <c r="B26" s="12" t="str">
        <f>IFERROR(VLOOKUP($A26,'All Running Order working doc'!$B$4:$CO$60,B$100,FALSE),"-")</f>
        <v>-</v>
      </c>
      <c r="C26" s="21" t="str">
        <f>IFERROR(VLOOKUP($A26,'All Running Order working doc'!$B$4:$CO$60,C$100,FALSE),"-")</f>
        <v>-</v>
      </c>
      <c r="D26" s="21" t="str">
        <f>IFERROR(VLOOKUP($A26,'All Running Order working doc'!$B$4:$CO$60,D$100,FALSE),"-")</f>
        <v>-</v>
      </c>
      <c r="E26" s="21" t="str">
        <f>IFERROR(VLOOKUP($A26,'All Running Order working doc'!$B$4:$CO$60,E$100,FALSE),"-")</f>
        <v>-</v>
      </c>
      <c r="F26" s="21" t="str">
        <f>IFERROR(VLOOKUP($A26,'All Running Order working doc'!$B$4:$CO$60,F$100,FALSE),"-")</f>
        <v>-</v>
      </c>
      <c r="G26" s="21" t="str">
        <f>IFERROR(VLOOKUP($A26,'All Running Order working doc'!$B$4:$CO$60,G$100,FALSE),"-")</f>
        <v>-</v>
      </c>
      <c r="H26" s="21" t="str">
        <f>IFERROR(VLOOKUP($A26,'All Running Order working doc'!$B$4:$CO$60,H$100,FALSE),"-")</f>
        <v>-</v>
      </c>
      <c r="I26" s="21" t="str">
        <f>IFERROR(VLOOKUP($A26,'All Running Order working doc'!$B$4:$CO$60,I$100,FALSE),"-")</f>
        <v>-</v>
      </c>
      <c r="J26" s="21" t="str">
        <f>IFERROR(VLOOKUP($A26,'All Running Order working doc'!$B$4:$CO$60,J$100,FALSE),"-")</f>
        <v>-</v>
      </c>
      <c r="K26" s="21" t="str">
        <f>IFERROR(VLOOKUP($A26,'All Running Order working doc'!$B$4:$CO$60,K$100,FALSE),"-")</f>
        <v>-</v>
      </c>
      <c r="L26" s="21" t="str">
        <f>IFERROR(VLOOKUP($A26,'All Running Order working doc'!$B$4:$CO$60,L$100,FALSE),"-")</f>
        <v>-</v>
      </c>
      <c r="M26" s="21" t="str">
        <f>IFERROR(VLOOKUP($A26,'All Running Order working doc'!$B$4:$CO$60,M$100,FALSE),"-")</f>
        <v>-</v>
      </c>
      <c r="N26" s="21" t="str">
        <f>IFERROR(VLOOKUP($A26,'All Running Order working doc'!$B$4:$CO$60,N$100,FALSE),"-")</f>
        <v>-</v>
      </c>
      <c r="O26" s="21" t="str">
        <f>IFERROR(VLOOKUP($A26,'All Running Order working doc'!$B$4:$CO$60,O$100,FALSE),"-")</f>
        <v>-</v>
      </c>
      <c r="P26" s="21" t="str">
        <f>IFERROR(VLOOKUP($A26,'All Running Order working doc'!$B$4:$CO$60,P$100,FALSE),"-")</f>
        <v>-</v>
      </c>
      <c r="Q26" s="21" t="str">
        <f>IFERROR(VLOOKUP($A26,'All Running Order working doc'!$B$4:$CO$60,Q$100,FALSE),"-")</f>
        <v>-</v>
      </c>
      <c r="R26" s="21" t="str">
        <f>IFERROR(VLOOKUP($A26,'All Running Order working doc'!$B$4:$CO$60,R$100,FALSE),"-")</f>
        <v>-</v>
      </c>
      <c r="S26" s="21" t="str">
        <f>IFERROR(VLOOKUP($A26,'All Running Order working doc'!$B$4:$CO$60,S$100,FALSE),"-")</f>
        <v>-</v>
      </c>
      <c r="T26" s="21" t="str">
        <f>IFERROR(VLOOKUP($A26,'All Running Order working doc'!$B$4:$CO$60,T$100,FALSE),"-")</f>
        <v>-</v>
      </c>
      <c r="U26" s="21" t="str">
        <f>IFERROR(VLOOKUP($A26,'All Running Order working doc'!$B$4:$CO$60,U$100,FALSE),"-")</f>
        <v>-</v>
      </c>
      <c r="V26" s="21" t="str">
        <f>IFERROR(VLOOKUP($A26,'All Running Order working doc'!$B$4:$CO$60,V$100,FALSE),"-")</f>
        <v>-</v>
      </c>
      <c r="W26" s="21" t="str">
        <f>IFERROR(VLOOKUP($A26,'All Running Order working doc'!$B$4:$CO$60,W$100,FALSE),"-")</f>
        <v>-</v>
      </c>
      <c r="X26" s="21" t="str">
        <f>IFERROR(VLOOKUP($A26,'All Running Order working doc'!$B$4:$CO$60,X$100,FALSE),"-")</f>
        <v>-</v>
      </c>
      <c r="Y26" s="21" t="str">
        <f>IFERROR(VLOOKUP($A26,'All Running Order working doc'!$B$4:$CO$60,Y$100,FALSE),"-")</f>
        <v>-</v>
      </c>
      <c r="Z26" s="21" t="str">
        <f>IFERROR(VLOOKUP($A26,'All Running Order working doc'!$B$4:$CO$60,Z$100,FALSE),"-")</f>
        <v>-</v>
      </c>
      <c r="AA26" s="21" t="str">
        <f>IFERROR(VLOOKUP($A26,'All Running Order working doc'!$B$4:$CO$60,AA$100,FALSE),"-")</f>
        <v>-</v>
      </c>
      <c r="AB26" s="21" t="str">
        <f>IFERROR(VLOOKUP($A26,'All Running Order working doc'!$B$4:$CO$60,AB$100,FALSE),"-")</f>
        <v>-</v>
      </c>
      <c r="AC26" s="21" t="str">
        <f>IFERROR(VLOOKUP($A26,'All Running Order working doc'!$B$4:$CO$60,AC$100,FALSE),"-")</f>
        <v>-</v>
      </c>
      <c r="AD26" s="21" t="str">
        <f>IFERROR(VLOOKUP($A26,'All Running Order working doc'!$B$4:$CO$60,AD$100,FALSE),"-")</f>
        <v>-</v>
      </c>
      <c r="AE26" s="21" t="str">
        <f>IFERROR(VLOOKUP($A26,'All Running Order working doc'!$B$4:$CO$60,AE$100,FALSE),"-")</f>
        <v>-</v>
      </c>
      <c r="AF26" s="21" t="str">
        <f>IFERROR(VLOOKUP($A26,'All Running Order working doc'!$B$4:$CO$60,AF$100,FALSE),"-")</f>
        <v>-</v>
      </c>
      <c r="AG26" s="21" t="str">
        <f>IFERROR(VLOOKUP($A26,'All Running Order working doc'!$B$4:$CO$60,AG$100,FALSE),"-")</f>
        <v>-</v>
      </c>
      <c r="AH26" s="21" t="str">
        <f>IFERROR(VLOOKUP($A26,'All Running Order working doc'!$B$4:$CO$60,AH$100,FALSE),"-")</f>
        <v>-</v>
      </c>
      <c r="AI26" s="21" t="str">
        <f>IFERROR(VLOOKUP($A26,'All Running Order working doc'!$B$4:$CO$60,AI$100,FALSE),"-")</f>
        <v>-</v>
      </c>
      <c r="AJ26" s="21" t="str">
        <f>IFERROR(VLOOKUP($A26,'All Running Order working doc'!$B$4:$CO$60,AJ$100,FALSE),"-")</f>
        <v>-</v>
      </c>
      <c r="AK26" s="21" t="str">
        <f>IFERROR(VLOOKUP($A26,'All Running Order working doc'!$B$4:$CO$60,AK$100,FALSE),"-")</f>
        <v>-</v>
      </c>
      <c r="AL26" s="21" t="str">
        <f>IFERROR(VLOOKUP($A26,'All Running Order working doc'!$B$4:$CO$60,AL$100,FALSE),"-")</f>
        <v>-</v>
      </c>
      <c r="AM26" s="21" t="str">
        <f>IFERROR(VLOOKUP($A26,'All Running Order working doc'!$B$4:$CO$60,AM$100,FALSE),"-")</f>
        <v>-</v>
      </c>
      <c r="AN26" s="21" t="str">
        <f>IFERROR(VLOOKUP($A26,'All Running Order working doc'!$B$4:$CO$60,AN$100,FALSE),"-")</f>
        <v>-</v>
      </c>
      <c r="AO26" s="21" t="str">
        <f>IFERROR(VLOOKUP($A26,'All Running Order working doc'!$B$4:$CO$60,AO$100,FALSE),"-")</f>
        <v>-</v>
      </c>
      <c r="AP26" s="21" t="str">
        <f>IFERROR(VLOOKUP($A26,'All Running Order working doc'!$B$4:$CO$60,AP$100,FALSE),"-")</f>
        <v>-</v>
      </c>
      <c r="AQ26" s="21" t="str">
        <f>IFERROR(VLOOKUP($A26,'All Running Order working doc'!$B$4:$CO$60,AQ$100,FALSE),"-")</f>
        <v>-</v>
      </c>
      <c r="AR26" s="21" t="str">
        <f>IFERROR(VLOOKUP($A26,'All Running Order working doc'!$B$4:$CO$60,AR$100,FALSE),"-")</f>
        <v>-</v>
      </c>
      <c r="AS26" s="21" t="str">
        <f>IFERROR(VLOOKUP($A26,'All Running Order working doc'!$B$4:$CO$60,AS$100,FALSE),"-")</f>
        <v>-</v>
      </c>
      <c r="AT26" s="21" t="str">
        <f>IFERROR(VLOOKUP($A26,'All Running Order working doc'!$B$4:$CO$60,AT$100,FALSE),"-")</f>
        <v>-</v>
      </c>
      <c r="AU26" s="21" t="str">
        <f>IFERROR(VLOOKUP($A26,'All Running Order working doc'!$B$4:$CO$60,AU$100,FALSE),"-")</f>
        <v>-</v>
      </c>
      <c r="AV26" s="21" t="str">
        <f>IFERROR(VLOOKUP($A26,'All Running Order working doc'!$B$4:$CO$60,AV$100,FALSE),"-")</f>
        <v>-</v>
      </c>
      <c r="AW26" s="21" t="str">
        <f>IFERROR(VLOOKUP($A26,'All Running Order working doc'!$B$4:$CO$60,AW$100,FALSE),"-")</f>
        <v>-</v>
      </c>
      <c r="AX26" s="21" t="str">
        <f>IFERROR(VLOOKUP($A26,'All Running Order working doc'!$B$4:$CO$60,AX$100,FALSE),"-")</f>
        <v>-</v>
      </c>
      <c r="AY26" s="21" t="str">
        <f>IFERROR(VLOOKUP($A26,'All Running Order working doc'!$B$4:$CO$60,AY$100,FALSE),"-")</f>
        <v>-</v>
      </c>
      <c r="AZ26" s="21" t="str">
        <f>IFERROR(VLOOKUP($A26,'All Running Order working doc'!$B$4:$CO$60,AZ$100,FALSE),"-")</f>
        <v>-</v>
      </c>
      <c r="BA26" s="21" t="str">
        <f>IFERROR(VLOOKUP($A26,'All Running Order working doc'!$B$4:$CO$60,BA$100,FALSE),"-")</f>
        <v>-</v>
      </c>
      <c r="BB26" s="21" t="str">
        <f>IFERROR(VLOOKUP($A26,'All Running Order working doc'!$B$4:$CO$60,BB$100,FALSE),"-")</f>
        <v>-</v>
      </c>
      <c r="BC26" s="21" t="str">
        <f>IFERROR(VLOOKUP($A26,'All Running Order working doc'!$B$4:$CO$60,BC$100,FALSE),"-")</f>
        <v>-</v>
      </c>
      <c r="BD26" s="21" t="str">
        <f>IFERROR(VLOOKUP($A26,'All Running Order working doc'!$B$4:$CO$60,BD$100,FALSE),"-")</f>
        <v>-</v>
      </c>
      <c r="BE26" s="21" t="str">
        <f>IFERROR(VLOOKUP($A26,'All Running Order working doc'!$B$4:$CO$60,BE$100,FALSE),"-")</f>
        <v>-</v>
      </c>
      <c r="BF26" s="21" t="str">
        <f>IFERROR(VLOOKUP($A26,'All Running Order working doc'!$B$4:$CO$60,BF$100,FALSE),"-")</f>
        <v>-</v>
      </c>
      <c r="BG26" s="21" t="str">
        <f>IFERROR(VLOOKUP($A26,'All Running Order working doc'!$B$4:$CO$60,BG$100,FALSE),"-")</f>
        <v>-</v>
      </c>
      <c r="BH26" s="21" t="str">
        <f>IFERROR(VLOOKUP($A26,'All Running Order working doc'!$B$4:$CO$60,BH$100,FALSE),"-")</f>
        <v>-</v>
      </c>
      <c r="BI26" s="21" t="str">
        <f>IFERROR(VLOOKUP($A26,'All Running Order working doc'!$B$4:$CO$60,BI$100,FALSE),"-")</f>
        <v>-</v>
      </c>
      <c r="BJ26" s="21" t="str">
        <f>IFERROR(VLOOKUP($A26,'All Running Order working doc'!$B$4:$CO$60,BJ$100,FALSE),"-")</f>
        <v>-</v>
      </c>
      <c r="BK26" s="21" t="str">
        <f>IFERROR(VLOOKUP($A26,'All Running Order working doc'!$B$4:$CO$60,BK$100,FALSE),"-")</f>
        <v>-</v>
      </c>
      <c r="BL26" s="21" t="str">
        <f>IFERROR(VLOOKUP($A26,'All Running Order working doc'!$B$4:$CO$60,BL$100,FALSE),"-")</f>
        <v>-</v>
      </c>
      <c r="BM26" s="21" t="str">
        <f>IFERROR(VLOOKUP($A26,'All Running Order working doc'!$B$4:$CO$60,BM$100,FALSE),"-")</f>
        <v>-</v>
      </c>
      <c r="BN26" s="21" t="str">
        <f>IFERROR(VLOOKUP($A26,'All Running Order working doc'!$B$4:$CO$60,BN$100,FALSE),"-")</f>
        <v>-</v>
      </c>
      <c r="BO26" s="21" t="str">
        <f>IFERROR(VLOOKUP($A26,'All Running Order working doc'!$B$4:$CO$60,BO$100,FALSE),"-")</f>
        <v>-</v>
      </c>
      <c r="BP26" s="21" t="str">
        <f>IFERROR(VLOOKUP($A26,'All Running Order working doc'!$B$4:$CO$60,BP$100,FALSE),"-")</f>
        <v>-</v>
      </c>
      <c r="BQ26" s="21" t="str">
        <f>IFERROR(VLOOKUP($A26,'All Running Order working doc'!$B$4:$CO$60,BQ$100,FALSE),"-")</f>
        <v>-</v>
      </c>
      <c r="BR26" s="21" t="str">
        <f>IFERROR(VLOOKUP($A26,'All Running Order working doc'!$B$4:$CO$60,BR$100,FALSE),"-")</f>
        <v>-</v>
      </c>
      <c r="BS26" s="21" t="str">
        <f>IFERROR(VLOOKUP($A26,'All Running Order working doc'!$B$4:$CO$60,BS$100,FALSE),"-")</f>
        <v>-</v>
      </c>
      <c r="BT26" s="21" t="str">
        <f>IFERROR(VLOOKUP($A26,'All Running Order working doc'!$B$4:$CO$60,BT$100,FALSE),"-")</f>
        <v>-</v>
      </c>
      <c r="BU26" s="21" t="str">
        <f>IFERROR(VLOOKUP($A26,'All Running Order working doc'!$B$4:$CO$60,BU$100,FALSE),"-")</f>
        <v>-</v>
      </c>
      <c r="BV26" s="21" t="str">
        <f>IFERROR(VLOOKUP($A26,'All Running Order working doc'!$B$4:$CO$60,BV$100,FALSE),"-")</f>
        <v>-</v>
      </c>
      <c r="BW26" s="21" t="str">
        <f>IFERROR(VLOOKUP($A26,'All Running Order working doc'!$B$4:$CO$60,BW$100,FALSE),"-")</f>
        <v>-</v>
      </c>
      <c r="BX26" s="21" t="str">
        <f>IFERROR(VLOOKUP($A26,'All Running Order working doc'!$B$4:$CO$60,BX$100,FALSE),"-")</f>
        <v>-</v>
      </c>
      <c r="BY26" s="21" t="str">
        <f>IFERROR(VLOOKUP($A26,'All Running Order working doc'!$B$4:$CO$60,BY$100,FALSE),"-")</f>
        <v>-</v>
      </c>
      <c r="BZ26" s="21" t="str">
        <f>IFERROR(VLOOKUP($A26,'All Running Order working doc'!$B$4:$CO$60,BZ$100,FALSE),"-")</f>
        <v>-</v>
      </c>
      <c r="CA26" s="21" t="str">
        <f>IFERROR(VLOOKUP($A26,'All Running Order working doc'!$B$4:$CO$60,CA$100,FALSE),"-")</f>
        <v>-</v>
      </c>
      <c r="CB26" s="21" t="str">
        <f>IFERROR(VLOOKUP($A26,'All Running Order working doc'!$B$4:$CO$60,CB$100,FALSE),"-")</f>
        <v>-</v>
      </c>
      <c r="CC26" s="21" t="str">
        <f>IFERROR(VLOOKUP($A26,'All Running Order working doc'!$B$4:$CO$60,CC$100,FALSE),"-")</f>
        <v>-</v>
      </c>
      <c r="CD26" s="21" t="str">
        <f>IFERROR(VLOOKUP($A26,'All Running Order working doc'!$B$4:$CO$60,CD$100,FALSE),"-")</f>
        <v>-</v>
      </c>
      <c r="CE26" s="21" t="str">
        <f>IFERROR(VLOOKUP($A26,'All Running Order working doc'!$B$4:$CO$60,CE$100,FALSE),"-")</f>
        <v>-</v>
      </c>
      <c r="CF26" s="21" t="str">
        <f>IFERROR(VLOOKUP($A26,'All Running Order working doc'!$B$4:$CO$60,CF$100,FALSE),"-")</f>
        <v>-</v>
      </c>
      <c r="CG26" s="21" t="str">
        <f>IFERROR(VLOOKUP($A26,'All Running Order working doc'!$B$4:$CO$60,CG$100,FALSE),"-")</f>
        <v>-</v>
      </c>
      <c r="CH26" s="21" t="str">
        <f>IFERROR(VLOOKUP($A26,'All Running Order working doc'!$B$4:$CO$60,CH$100,FALSE),"-")</f>
        <v>-</v>
      </c>
      <c r="CI26" s="21" t="str">
        <f>IFERROR(VLOOKUP($A26,'All Running Order working doc'!$B$4:$CO$60,CI$100,FALSE),"-")</f>
        <v>-</v>
      </c>
      <c r="CJ26" s="21" t="str">
        <f>IFERROR(VLOOKUP($A26,'All Running Order working doc'!$B$4:$CO$60,CJ$100,FALSE),"-")</f>
        <v>-</v>
      </c>
      <c r="CK26" s="21" t="str">
        <f>IFERROR(VLOOKUP($A26,'All Running Order working doc'!$B$4:$CO$60,CK$100,FALSE),"-")</f>
        <v>-</v>
      </c>
      <c r="CL26" s="21" t="str">
        <f>IFERROR(VLOOKUP($A26,'All Running Order working doc'!$B$4:$CO$60,CL$100,FALSE),"-")</f>
        <v>-</v>
      </c>
      <c r="CM26" s="21" t="str">
        <f>IFERROR(VLOOKUP($A26,'All Running Order working doc'!$B$4:$CO$60,CM$100,FALSE),"-")</f>
        <v>-</v>
      </c>
      <c r="CN26" s="21" t="str">
        <f>IFERROR(VLOOKUP($A26,'All Running Order working doc'!$B$4:$CO$60,CN$100,FALSE),"-")</f>
        <v>-</v>
      </c>
      <c r="CQ26" s="3">
        <v>23</v>
      </c>
    </row>
    <row r="27" spans="1:95" x14ac:dyDescent="0.2">
      <c r="A27" s="3" t="str">
        <f>CONCATENATE(Constants!$D$2,CQ27,)</f>
        <v>National24</v>
      </c>
      <c r="B27" s="12" t="str">
        <f>IFERROR(VLOOKUP($A27,'All Running Order working doc'!$B$4:$CO$60,B$100,FALSE),"-")</f>
        <v>-</v>
      </c>
      <c r="C27" s="21" t="str">
        <f>IFERROR(VLOOKUP($A27,'All Running Order working doc'!$B$4:$CO$60,C$100,FALSE),"-")</f>
        <v>-</v>
      </c>
      <c r="D27" s="21" t="str">
        <f>IFERROR(VLOOKUP($A27,'All Running Order working doc'!$B$4:$CO$60,D$100,FALSE),"-")</f>
        <v>-</v>
      </c>
      <c r="E27" s="21" t="str">
        <f>IFERROR(VLOOKUP($A27,'All Running Order working doc'!$B$4:$CO$60,E$100,FALSE),"-")</f>
        <v>-</v>
      </c>
      <c r="F27" s="21" t="str">
        <f>IFERROR(VLOOKUP($A27,'All Running Order working doc'!$B$4:$CO$60,F$100,FALSE),"-")</f>
        <v>-</v>
      </c>
      <c r="G27" s="21" t="str">
        <f>IFERROR(VLOOKUP($A27,'All Running Order working doc'!$B$4:$CO$60,G$100,FALSE),"-")</f>
        <v>-</v>
      </c>
      <c r="H27" s="21" t="str">
        <f>IFERROR(VLOOKUP($A27,'All Running Order working doc'!$B$4:$CO$60,H$100,FALSE),"-")</f>
        <v>-</v>
      </c>
      <c r="I27" s="21" t="str">
        <f>IFERROR(VLOOKUP($A27,'All Running Order working doc'!$B$4:$CO$60,I$100,FALSE),"-")</f>
        <v>-</v>
      </c>
      <c r="J27" s="21" t="str">
        <f>IFERROR(VLOOKUP($A27,'All Running Order working doc'!$B$4:$CO$60,J$100,FALSE),"-")</f>
        <v>-</v>
      </c>
      <c r="K27" s="21" t="str">
        <f>IFERROR(VLOOKUP($A27,'All Running Order working doc'!$B$4:$CO$60,K$100,FALSE),"-")</f>
        <v>-</v>
      </c>
      <c r="L27" s="21" t="str">
        <f>IFERROR(VLOOKUP($A27,'All Running Order working doc'!$B$4:$CO$60,L$100,FALSE),"-")</f>
        <v>-</v>
      </c>
      <c r="M27" s="21" t="str">
        <f>IFERROR(VLOOKUP($A27,'All Running Order working doc'!$B$4:$CO$60,M$100,FALSE),"-")</f>
        <v>-</v>
      </c>
      <c r="N27" s="21" t="str">
        <f>IFERROR(VLOOKUP($A27,'All Running Order working doc'!$B$4:$CO$60,N$100,FALSE),"-")</f>
        <v>-</v>
      </c>
      <c r="O27" s="21" t="str">
        <f>IFERROR(VLOOKUP($A27,'All Running Order working doc'!$B$4:$CO$60,O$100,FALSE),"-")</f>
        <v>-</v>
      </c>
      <c r="P27" s="21" t="str">
        <f>IFERROR(VLOOKUP($A27,'All Running Order working doc'!$B$4:$CO$60,P$100,FALSE),"-")</f>
        <v>-</v>
      </c>
      <c r="Q27" s="21" t="str">
        <f>IFERROR(VLOOKUP($A27,'All Running Order working doc'!$B$4:$CO$60,Q$100,FALSE),"-")</f>
        <v>-</v>
      </c>
      <c r="R27" s="21" t="str">
        <f>IFERROR(VLOOKUP($A27,'All Running Order working doc'!$B$4:$CO$60,R$100,FALSE),"-")</f>
        <v>-</v>
      </c>
      <c r="S27" s="21" t="str">
        <f>IFERROR(VLOOKUP($A27,'All Running Order working doc'!$B$4:$CO$60,S$100,FALSE),"-")</f>
        <v>-</v>
      </c>
      <c r="T27" s="21" t="str">
        <f>IFERROR(VLOOKUP($A27,'All Running Order working doc'!$B$4:$CO$60,T$100,FALSE),"-")</f>
        <v>-</v>
      </c>
      <c r="U27" s="21" t="str">
        <f>IFERROR(VLOOKUP($A27,'All Running Order working doc'!$B$4:$CO$60,U$100,FALSE),"-")</f>
        <v>-</v>
      </c>
      <c r="V27" s="21" t="str">
        <f>IFERROR(VLOOKUP($A27,'All Running Order working doc'!$B$4:$CO$60,V$100,FALSE),"-")</f>
        <v>-</v>
      </c>
      <c r="W27" s="21" t="str">
        <f>IFERROR(VLOOKUP($A27,'All Running Order working doc'!$B$4:$CO$60,W$100,FALSE),"-")</f>
        <v>-</v>
      </c>
      <c r="X27" s="21" t="str">
        <f>IFERROR(VLOOKUP($A27,'All Running Order working doc'!$B$4:$CO$60,X$100,FALSE),"-")</f>
        <v>-</v>
      </c>
      <c r="Y27" s="21" t="str">
        <f>IFERROR(VLOOKUP($A27,'All Running Order working doc'!$B$4:$CO$60,Y$100,FALSE),"-")</f>
        <v>-</v>
      </c>
      <c r="Z27" s="21" t="str">
        <f>IFERROR(VLOOKUP($A27,'All Running Order working doc'!$B$4:$CO$60,Z$100,FALSE),"-")</f>
        <v>-</v>
      </c>
      <c r="AA27" s="21" t="str">
        <f>IFERROR(VLOOKUP($A27,'All Running Order working doc'!$B$4:$CO$60,AA$100,FALSE),"-")</f>
        <v>-</v>
      </c>
      <c r="AB27" s="21" t="str">
        <f>IFERROR(VLOOKUP($A27,'All Running Order working doc'!$B$4:$CO$60,AB$100,FALSE),"-")</f>
        <v>-</v>
      </c>
      <c r="AC27" s="21" t="str">
        <f>IFERROR(VLOOKUP($A27,'All Running Order working doc'!$B$4:$CO$60,AC$100,FALSE),"-")</f>
        <v>-</v>
      </c>
      <c r="AD27" s="21" t="str">
        <f>IFERROR(VLOOKUP($A27,'All Running Order working doc'!$B$4:$CO$60,AD$100,FALSE),"-")</f>
        <v>-</v>
      </c>
      <c r="AE27" s="21" t="str">
        <f>IFERROR(VLOOKUP($A27,'All Running Order working doc'!$B$4:$CO$60,AE$100,FALSE),"-")</f>
        <v>-</v>
      </c>
      <c r="AF27" s="21" t="str">
        <f>IFERROR(VLOOKUP($A27,'All Running Order working doc'!$B$4:$CO$60,AF$100,FALSE),"-")</f>
        <v>-</v>
      </c>
      <c r="AG27" s="21" t="str">
        <f>IFERROR(VLOOKUP($A27,'All Running Order working doc'!$B$4:$CO$60,AG$100,FALSE),"-")</f>
        <v>-</v>
      </c>
      <c r="AH27" s="21" t="str">
        <f>IFERROR(VLOOKUP($A27,'All Running Order working doc'!$B$4:$CO$60,AH$100,FALSE),"-")</f>
        <v>-</v>
      </c>
      <c r="AI27" s="21" t="str">
        <f>IFERROR(VLOOKUP($A27,'All Running Order working doc'!$B$4:$CO$60,AI$100,FALSE),"-")</f>
        <v>-</v>
      </c>
      <c r="AJ27" s="21" t="str">
        <f>IFERROR(VLOOKUP($A27,'All Running Order working doc'!$B$4:$CO$60,AJ$100,FALSE),"-")</f>
        <v>-</v>
      </c>
      <c r="AK27" s="21" t="str">
        <f>IFERROR(VLOOKUP($A27,'All Running Order working doc'!$B$4:$CO$60,AK$100,FALSE),"-")</f>
        <v>-</v>
      </c>
      <c r="AL27" s="21" t="str">
        <f>IFERROR(VLOOKUP($A27,'All Running Order working doc'!$B$4:$CO$60,AL$100,FALSE),"-")</f>
        <v>-</v>
      </c>
      <c r="AM27" s="21" t="str">
        <f>IFERROR(VLOOKUP($A27,'All Running Order working doc'!$B$4:$CO$60,AM$100,FALSE),"-")</f>
        <v>-</v>
      </c>
      <c r="AN27" s="21" t="str">
        <f>IFERROR(VLOOKUP($A27,'All Running Order working doc'!$B$4:$CO$60,AN$100,FALSE),"-")</f>
        <v>-</v>
      </c>
      <c r="AO27" s="21" t="str">
        <f>IFERROR(VLOOKUP($A27,'All Running Order working doc'!$B$4:$CO$60,AO$100,FALSE),"-")</f>
        <v>-</v>
      </c>
      <c r="AP27" s="21" t="str">
        <f>IFERROR(VLOOKUP($A27,'All Running Order working doc'!$B$4:$CO$60,AP$100,FALSE),"-")</f>
        <v>-</v>
      </c>
      <c r="AQ27" s="21" t="str">
        <f>IFERROR(VLOOKUP($A27,'All Running Order working doc'!$B$4:$CO$60,AQ$100,FALSE),"-")</f>
        <v>-</v>
      </c>
      <c r="AR27" s="21" t="str">
        <f>IFERROR(VLOOKUP($A27,'All Running Order working doc'!$B$4:$CO$60,AR$100,FALSE),"-")</f>
        <v>-</v>
      </c>
      <c r="AS27" s="21" t="str">
        <f>IFERROR(VLOOKUP($A27,'All Running Order working doc'!$B$4:$CO$60,AS$100,FALSE),"-")</f>
        <v>-</v>
      </c>
      <c r="AT27" s="21" t="str">
        <f>IFERROR(VLOOKUP($A27,'All Running Order working doc'!$B$4:$CO$60,AT$100,FALSE),"-")</f>
        <v>-</v>
      </c>
      <c r="AU27" s="21" t="str">
        <f>IFERROR(VLOOKUP($A27,'All Running Order working doc'!$B$4:$CO$60,AU$100,FALSE),"-")</f>
        <v>-</v>
      </c>
      <c r="AV27" s="21" t="str">
        <f>IFERROR(VLOOKUP($A27,'All Running Order working doc'!$B$4:$CO$60,AV$100,FALSE),"-")</f>
        <v>-</v>
      </c>
      <c r="AW27" s="21" t="str">
        <f>IFERROR(VLOOKUP($A27,'All Running Order working doc'!$B$4:$CO$60,AW$100,FALSE),"-")</f>
        <v>-</v>
      </c>
      <c r="AX27" s="21" t="str">
        <f>IFERROR(VLOOKUP($A27,'All Running Order working doc'!$B$4:$CO$60,AX$100,FALSE),"-")</f>
        <v>-</v>
      </c>
      <c r="AY27" s="21" t="str">
        <f>IFERROR(VLOOKUP($A27,'All Running Order working doc'!$B$4:$CO$60,AY$100,FALSE),"-")</f>
        <v>-</v>
      </c>
      <c r="AZ27" s="21" t="str">
        <f>IFERROR(VLOOKUP($A27,'All Running Order working doc'!$B$4:$CO$60,AZ$100,FALSE),"-")</f>
        <v>-</v>
      </c>
      <c r="BA27" s="21" t="str">
        <f>IFERROR(VLOOKUP($A27,'All Running Order working doc'!$B$4:$CO$60,BA$100,FALSE),"-")</f>
        <v>-</v>
      </c>
      <c r="BB27" s="21" t="str">
        <f>IFERROR(VLOOKUP($A27,'All Running Order working doc'!$B$4:$CO$60,BB$100,FALSE),"-")</f>
        <v>-</v>
      </c>
      <c r="BC27" s="21" t="str">
        <f>IFERROR(VLOOKUP($A27,'All Running Order working doc'!$B$4:$CO$60,BC$100,FALSE),"-")</f>
        <v>-</v>
      </c>
      <c r="BD27" s="21" t="str">
        <f>IFERROR(VLOOKUP($A27,'All Running Order working doc'!$B$4:$CO$60,BD$100,FALSE),"-")</f>
        <v>-</v>
      </c>
      <c r="BE27" s="21" t="str">
        <f>IFERROR(VLOOKUP($A27,'All Running Order working doc'!$B$4:$CO$60,BE$100,FALSE),"-")</f>
        <v>-</v>
      </c>
      <c r="BF27" s="21" t="str">
        <f>IFERROR(VLOOKUP($A27,'All Running Order working doc'!$B$4:$CO$60,BF$100,FALSE),"-")</f>
        <v>-</v>
      </c>
      <c r="BG27" s="21" t="str">
        <f>IFERROR(VLOOKUP($A27,'All Running Order working doc'!$B$4:$CO$60,BG$100,FALSE),"-")</f>
        <v>-</v>
      </c>
      <c r="BH27" s="21" t="str">
        <f>IFERROR(VLOOKUP($A27,'All Running Order working doc'!$B$4:$CO$60,BH$100,FALSE),"-")</f>
        <v>-</v>
      </c>
      <c r="BI27" s="21" t="str">
        <f>IFERROR(VLOOKUP($A27,'All Running Order working doc'!$B$4:$CO$60,BI$100,FALSE),"-")</f>
        <v>-</v>
      </c>
      <c r="BJ27" s="21" t="str">
        <f>IFERROR(VLOOKUP($A27,'All Running Order working doc'!$B$4:$CO$60,BJ$100,FALSE),"-")</f>
        <v>-</v>
      </c>
      <c r="BK27" s="21" t="str">
        <f>IFERROR(VLOOKUP($A27,'All Running Order working doc'!$B$4:$CO$60,BK$100,FALSE),"-")</f>
        <v>-</v>
      </c>
      <c r="BL27" s="21" t="str">
        <f>IFERROR(VLOOKUP($A27,'All Running Order working doc'!$B$4:$CO$60,BL$100,FALSE),"-")</f>
        <v>-</v>
      </c>
      <c r="BM27" s="21" t="str">
        <f>IFERROR(VLOOKUP($A27,'All Running Order working doc'!$B$4:$CO$60,BM$100,FALSE),"-")</f>
        <v>-</v>
      </c>
      <c r="BN27" s="21" t="str">
        <f>IFERROR(VLOOKUP($A27,'All Running Order working doc'!$B$4:$CO$60,BN$100,FALSE),"-")</f>
        <v>-</v>
      </c>
      <c r="BO27" s="21" t="str">
        <f>IFERROR(VLOOKUP($A27,'All Running Order working doc'!$B$4:$CO$60,BO$100,FALSE),"-")</f>
        <v>-</v>
      </c>
      <c r="BP27" s="21" t="str">
        <f>IFERROR(VLOOKUP($A27,'All Running Order working doc'!$B$4:$CO$60,BP$100,FALSE),"-")</f>
        <v>-</v>
      </c>
      <c r="BQ27" s="21" t="str">
        <f>IFERROR(VLOOKUP($A27,'All Running Order working doc'!$B$4:$CO$60,BQ$100,FALSE),"-")</f>
        <v>-</v>
      </c>
      <c r="BR27" s="21" t="str">
        <f>IFERROR(VLOOKUP($A27,'All Running Order working doc'!$B$4:$CO$60,BR$100,FALSE),"-")</f>
        <v>-</v>
      </c>
      <c r="BS27" s="21" t="str">
        <f>IFERROR(VLOOKUP($A27,'All Running Order working doc'!$B$4:$CO$60,BS$100,FALSE),"-")</f>
        <v>-</v>
      </c>
      <c r="BT27" s="21" t="str">
        <f>IFERROR(VLOOKUP($A27,'All Running Order working doc'!$B$4:$CO$60,BT$100,FALSE),"-")</f>
        <v>-</v>
      </c>
      <c r="BU27" s="21" t="str">
        <f>IFERROR(VLOOKUP($A27,'All Running Order working doc'!$B$4:$CO$60,BU$100,FALSE),"-")</f>
        <v>-</v>
      </c>
      <c r="BV27" s="21" t="str">
        <f>IFERROR(VLOOKUP($A27,'All Running Order working doc'!$B$4:$CO$60,BV$100,FALSE),"-")</f>
        <v>-</v>
      </c>
      <c r="BW27" s="21" t="str">
        <f>IFERROR(VLOOKUP($A27,'All Running Order working doc'!$B$4:$CO$60,BW$100,FALSE),"-")</f>
        <v>-</v>
      </c>
      <c r="BX27" s="21" t="str">
        <f>IFERROR(VLOOKUP($A27,'All Running Order working doc'!$B$4:$CO$60,BX$100,FALSE),"-")</f>
        <v>-</v>
      </c>
      <c r="BY27" s="21" t="str">
        <f>IFERROR(VLOOKUP($A27,'All Running Order working doc'!$B$4:$CO$60,BY$100,FALSE),"-")</f>
        <v>-</v>
      </c>
      <c r="BZ27" s="21" t="str">
        <f>IFERROR(VLOOKUP($A27,'All Running Order working doc'!$B$4:$CO$60,BZ$100,FALSE),"-")</f>
        <v>-</v>
      </c>
      <c r="CA27" s="21" t="str">
        <f>IFERROR(VLOOKUP($A27,'All Running Order working doc'!$B$4:$CO$60,CA$100,FALSE),"-")</f>
        <v>-</v>
      </c>
      <c r="CB27" s="21" t="str">
        <f>IFERROR(VLOOKUP($A27,'All Running Order working doc'!$B$4:$CO$60,CB$100,FALSE),"-")</f>
        <v>-</v>
      </c>
      <c r="CC27" s="21" t="str">
        <f>IFERROR(VLOOKUP($A27,'All Running Order working doc'!$B$4:$CO$60,CC$100,FALSE),"-")</f>
        <v>-</v>
      </c>
      <c r="CD27" s="21" t="str">
        <f>IFERROR(VLOOKUP($A27,'All Running Order working doc'!$B$4:$CO$60,CD$100,FALSE),"-")</f>
        <v>-</v>
      </c>
      <c r="CE27" s="21" t="str">
        <f>IFERROR(VLOOKUP($A27,'All Running Order working doc'!$B$4:$CO$60,CE$100,FALSE),"-")</f>
        <v>-</v>
      </c>
      <c r="CF27" s="21" t="str">
        <f>IFERROR(VLOOKUP($A27,'All Running Order working doc'!$B$4:$CO$60,CF$100,FALSE),"-")</f>
        <v>-</v>
      </c>
      <c r="CG27" s="21" t="str">
        <f>IFERROR(VLOOKUP($A27,'All Running Order working doc'!$B$4:$CO$60,CG$100,FALSE),"-")</f>
        <v>-</v>
      </c>
      <c r="CH27" s="21" t="str">
        <f>IFERROR(VLOOKUP($A27,'All Running Order working doc'!$B$4:$CO$60,CH$100,FALSE),"-")</f>
        <v>-</v>
      </c>
      <c r="CI27" s="21" t="str">
        <f>IFERROR(VLOOKUP($A27,'All Running Order working doc'!$B$4:$CO$60,CI$100,FALSE),"-")</f>
        <v>-</v>
      </c>
      <c r="CJ27" s="21" t="str">
        <f>IFERROR(VLOOKUP($A27,'All Running Order working doc'!$B$4:$CO$60,CJ$100,FALSE),"-")</f>
        <v>-</v>
      </c>
      <c r="CK27" s="21" t="str">
        <f>IFERROR(VLOOKUP($A27,'All Running Order working doc'!$B$4:$CO$60,CK$100,FALSE),"-")</f>
        <v>-</v>
      </c>
      <c r="CL27" s="21" t="str">
        <f>IFERROR(VLOOKUP($A27,'All Running Order working doc'!$B$4:$CO$60,CL$100,FALSE),"-")</f>
        <v>-</v>
      </c>
      <c r="CM27" s="21" t="str">
        <f>IFERROR(VLOOKUP($A27,'All Running Order working doc'!$B$4:$CO$60,CM$100,FALSE),"-")</f>
        <v>-</v>
      </c>
      <c r="CN27" s="21" t="str">
        <f>IFERROR(VLOOKUP($A27,'All Running Order working doc'!$B$4:$CO$60,CN$100,FALSE),"-")</f>
        <v>-</v>
      </c>
      <c r="CQ27" s="3">
        <v>24</v>
      </c>
    </row>
    <row r="28" spans="1:95" x14ac:dyDescent="0.2">
      <c r="A28" s="3" t="str">
        <f>CONCATENATE(Constants!$D$2,CQ28,)</f>
        <v>National25</v>
      </c>
      <c r="B28" s="12" t="str">
        <f>IFERROR(VLOOKUP($A28,'All Running Order working doc'!$B$4:$CO$60,B$100,FALSE),"-")</f>
        <v>-</v>
      </c>
      <c r="C28" s="21" t="str">
        <f>IFERROR(VLOOKUP($A28,'All Running Order working doc'!$B$4:$CO$60,C$100,FALSE),"-")</f>
        <v>-</v>
      </c>
      <c r="D28" s="21" t="str">
        <f>IFERROR(VLOOKUP($A28,'All Running Order working doc'!$B$4:$CO$60,D$100,FALSE),"-")</f>
        <v>-</v>
      </c>
      <c r="E28" s="21" t="str">
        <f>IFERROR(VLOOKUP($A28,'All Running Order working doc'!$B$4:$CO$60,E$100,FALSE),"-")</f>
        <v>-</v>
      </c>
      <c r="F28" s="21" t="str">
        <f>IFERROR(VLOOKUP($A28,'All Running Order working doc'!$B$4:$CO$60,F$100,FALSE),"-")</f>
        <v>-</v>
      </c>
      <c r="G28" s="21" t="str">
        <f>IFERROR(VLOOKUP($A28,'All Running Order working doc'!$B$4:$CO$60,G$100,FALSE),"-")</f>
        <v>-</v>
      </c>
      <c r="H28" s="21" t="str">
        <f>IFERROR(VLOOKUP($A28,'All Running Order working doc'!$B$4:$CO$60,H$100,FALSE),"-")</f>
        <v>-</v>
      </c>
      <c r="I28" s="21" t="str">
        <f>IFERROR(VLOOKUP($A28,'All Running Order working doc'!$B$4:$CO$60,I$100,FALSE),"-")</f>
        <v>-</v>
      </c>
      <c r="J28" s="21" t="str">
        <f>IFERROR(VLOOKUP($A28,'All Running Order working doc'!$B$4:$CO$60,J$100,FALSE),"-")</f>
        <v>-</v>
      </c>
      <c r="K28" s="21" t="str">
        <f>IFERROR(VLOOKUP($A28,'All Running Order working doc'!$B$4:$CO$60,K$100,FALSE),"-")</f>
        <v>-</v>
      </c>
      <c r="L28" s="21" t="str">
        <f>IFERROR(VLOOKUP($A28,'All Running Order working doc'!$B$4:$CO$60,L$100,FALSE),"-")</f>
        <v>-</v>
      </c>
      <c r="M28" s="21" t="str">
        <f>IFERROR(VLOOKUP($A28,'All Running Order working doc'!$B$4:$CO$60,M$100,FALSE),"-")</f>
        <v>-</v>
      </c>
      <c r="N28" s="21" t="str">
        <f>IFERROR(VLOOKUP($A28,'All Running Order working doc'!$B$4:$CO$60,N$100,FALSE),"-")</f>
        <v>-</v>
      </c>
      <c r="O28" s="21" t="str">
        <f>IFERROR(VLOOKUP($A28,'All Running Order working doc'!$B$4:$CO$60,O$100,FALSE),"-")</f>
        <v>-</v>
      </c>
      <c r="P28" s="21" t="str">
        <f>IFERROR(VLOOKUP($A28,'All Running Order working doc'!$B$4:$CO$60,P$100,FALSE),"-")</f>
        <v>-</v>
      </c>
      <c r="Q28" s="21" t="str">
        <f>IFERROR(VLOOKUP($A28,'All Running Order working doc'!$B$4:$CO$60,Q$100,FALSE),"-")</f>
        <v>-</v>
      </c>
      <c r="R28" s="21" t="str">
        <f>IFERROR(VLOOKUP($A28,'All Running Order working doc'!$B$4:$CO$60,R$100,FALSE),"-")</f>
        <v>-</v>
      </c>
      <c r="S28" s="21" t="str">
        <f>IFERROR(VLOOKUP($A28,'All Running Order working doc'!$B$4:$CO$60,S$100,FALSE),"-")</f>
        <v>-</v>
      </c>
      <c r="T28" s="21" t="str">
        <f>IFERROR(VLOOKUP($A28,'All Running Order working doc'!$B$4:$CO$60,T$100,FALSE),"-")</f>
        <v>-</v>
      </c>
      <c r="U28" s="21" t="str">
        <f>IFERROR(VLOOKUP($A28,'All Running Order working doc'!$B$4:$CO$60,U$100,FALSE),"-")</f>
        <v>-</v>
      </c>
      <c r="V28" s="21" t="str">
        <f>IFERROR(VLOOKUP($A28,'All Running Order working doc'!$B$4:$CO$60,V$100,FALSE),"-")</f>
        <v>-</v>
      </c>
      <c r="W28" s="21" t="str">
        <f>IFERROR(VLOOKUP($A28,'All Running Order working doc'!$B$4:$CO$60,W$100,FALSE),"-")</f>
        <v>-</v>
      </c>
      <c r="X28" s="21" t="str">
        <f>IFERROR(VLOOKUP($A28,'All Running Order working doc'!$B$4:$CO$60,X$100,FALSE),"-")</f>
        <v>-</v>
      </c>
      <c r="Y28" s="21" t="str">
        <f>IFERROR(VLOOKUP($A28,'All Running Order working doc'!$B$4:$CO$60,Y$100,FALSE),"-")</f>
        <v>-</v>
      </c>
      <c r="Z28" s="21" t="str">
        <f>IFERROR(VLOOKUP($A28,'All Running Order working doc'!$B$4:$CO$60,Z$100,FALSE),"-")</f>
        <v>-</v>
      </c>
      <c r="AA28" s="21" t="str">
        <f>IFERROR(VLOOKUP($A28,'All Running Order working doc'!$B$4:$CO$60,AA$100,FALSE),"-")</f>
        <v>-</v>
      </c>
      <c r="AB28" s="21" t="str">
        <f>IFERROR(VLOOKUP($A28,'All Running Order working doc'!$B$4:$CO$60,AB$100,FALSE),"-")</f>
        <v>-</v>
      </c>
      <c r="AC28" s="21" t="str">
        <f>IFERROR(VLOOKUP($A28,'All Running Order working doc'!$B$4:$CO$60,AC$100,FALSE),"-")</f>
        <v>-</v>
      </c>
      <c r="AD28" s="21" t="str">
        <f>IFERROR(VLOOKUP($A28,'All Running Order working doc'!$B$4:$CO$60,AD$100,FALSE),"-")</f>
        <v>-</v>
      </c>
      <c r="AE28" s="21" t="str">
        <f>IFERROR(VLOOKUP($A28,'All Running Order working doc'!$B$4:$CO$60,AE$100,FALSE),"-")</f>
        <v>-</v>
      </c>
      <c r="AF28" s="21" t="str">
        <f>IFERROR(VLOOKUP($A28,'All Running Order working doc'!$B$4:$CO$60,AF$100,FALSE),"-")</f>
        <v>-</v>
      </c>
      <c r="AG28" s="21" t="str">
        <f>IFERROR(VLOOKUP($A28,'All Running Order working doc'!$B$4:$CO$60,AG$100,FALSE),"-")</f>
        <v>-</v>
      </c>
      <c r="AH28" s="21" t="str">
        <f>IFERROR(VLOOKUP($A28,'All Running Order working doc'!$B$4:$CO$60,AH$100,FALSE),"-")</f>
        <v>-</v>
      </c>
      <c r="AI28" s="21" t="str">
        <f>IFERROR(VLOOKUP($A28,'All Running Order working doc'!$B$4:$CO$60,AI$100,FALSE),"-")</f>
        <v>-</v>
      </c>
      <c r="AJ28" s="21" t="str">
        <f>IFERROR(VLOOKUP($A28,'All Running Order working doc'!$B$4:$CO$60,AJ$100,FALSE),"-")</f>
        <v>-</v>
      </c>
      <c r="AK28" s="21" t="str">
        <f>IFERROR(VLOOKUP($A28,'All Running Order working doc'!$B$4:$CO$60,AK$100,FALSE),"-")</f>
        <v>-</v>
      </c>
      <c r="AL28" s="21" t="str">
        <f>IFERROR(VLOOKUP($A28,'All Running Order working doc'!$B$4:$CO$60,AL$100,FALSE),"-")</f>
        <v>-</v>
      </c>
      <c r="AM28" s="21" t="str">
        <f>IFERROR(VLOOKUP($A28,'All Running Order working doc'!$B$4:$CO$60,AM$100,FALSE),"-")</f>
        <v>-</v>
      </c>
      <c r="AN28" s="21" t="str">
        <f>IFERROR(VLOOKUP($A28,'All Running Order working doc'!$B$4:$CO$60,AN$100,FALSE),"-")</f>
        <v>-</v>
      </c>
      <c r="AO28" s="21" t="str">
        <f>IFERROR(VLOOKUP($A28,'All Running Order working doc'!$B$4:$CO$60,AO$100,FALSE),"-")</f>
        <v>-</v>
      </c>
      <c r="AP28" s="21" t="str">
        <f>IFERROR(VLOOKUP($A28,'All Running Order working doc'!$B$4:$CO$60,AP$100,FALSE),"-")</f>
        <v>-</v>
      </c>
      <c r="AQ28" s="21" t="str">
        <f>IFERROR(VLOOKUP($A28,'All Running Order working doc'!$B$4:$CO$60,AQ$100,FALSE),"-")</f>
        <v>-</v>
      </c>
      <c r="AR28" s="21" t="str">
        <f>IFERROR(VLOOKUP($A28,'All Running Order working doc'!$B$4:$CO$60,AR$100,FALSE),"-")</f>
        <v>-</v>
      </c>
      <c r="AS28" s="21" t="str">
        <f>IFERROR(VLOOKUP($A28,'All Running Order working doc'!$B$4:$CO$60,AS$100,FALSE),"-")</f>
        <v>-</v>
      </c>
      <c r="AT28" s="21" t="str">
        <f>IFERROR(VLOOKUP($A28,'All Running Order working doc'!$B$4:$CO$60,AT$100,FALSE),"-")</f>
        <v>-</v>
      </c>
      <c r="AU28" s="21" t="str">
        <f>IFERROR(VLOOKUP($A28,'All Running Order working doc'!$B$4:$CO$60,AU$100,FALSE),"-")</f>
        <v>-</v>
      </c>
      <c r="AV28" s="21" t="str">
        <f>IFERROR(VLOOKUP($A28,'All Running Order working doc'!$B$4:$CO$60,AV$100,FALSE),"-")</f>
        <v>-</v>
      </c>
      <c r="AW28" s="21" t="str">
        <f>IFERROR(VLOOKUP($A28,'All Running Order working doc'!$B$4:$CO$60,AW$100,FALSE),"-")</f>
        <v>-</v>
      </c>
      <c r="AX28" s="21" t="str">
        <f>IFERROR(VLOOKUP($A28,'All Running Order working doc'!$B$4:$CO$60,AX$100,FALSE),"-")</f>
        <v>-</v>
      </c>
      <c r="AY28" s="21" t="str">
        <f>IFERROR(VLOOKUP($A28,'All Running Order working doc'!$B$4:$CO$60,AY$100,FALSE),"-")</f>
        <v>-</v>
      </c>
      <c r="AZ28" s="21" t="str">
        <f>IFERROR(VLOOKUP($A28,'All Running Order working doc'!$B$4:$CO$60,AZ$100,FALSE),"-")</f>
        <v>-</v>
      </c>
      <c r="BA28" s="21" t="str">
        <f>IFERROR(VLOOKUP($A28,'All Running Order working doc'!$B$4:$CO$60,BA$100,FALSE),"-")</f>
        <v>-</v>
      </c>
      <c r="BB28" s="21" t="str">
        <f>IFERROR(VLOOKUP($A28,'All Running Order working doc'!$B$4:$CO$60,BB$100,FALSE),"-")</f>
        <v>-</v>
      </c>
      <c r="BC28" s="21" t="str">
        <f>IFERROR(VLOOKUP($A28,'All Running Order working doc'!$B$4:$CO$60,BC$100,FALSE),"-")</f>
        <v>-</v>
      </c>
      <c r="BD28" s="21" t="str">
        <f>IFERROR(VLOOKUP($A28,'All Running Order working doc'!$B$4:$CO$60,BD$100,FALSE),"-")</f>
        <v>-</v>
      </c>
      <c r="BE28" s="21" t="str">
        <f>IFERROR(VLOOKUP($A28,'All Running Order working doc'!$B$4:$CO$60,BE$100,FALSE),"-")</f>
        <v>-</v>
      </c>
      <c r="BF28" s="21" t="str">
        <f>IFERROR(VLOOKUP($A28,'All Running Order working doc'!$B$4:$CO$60,BF$100,FALSE),"-")</f>
        <v>-</v>
      </c>
      <c r="BG28" s="21" t="str">
        <f>IFERROR(VLOOKUP($A28,'All Running Order working doc'!$B$4:$CO$60,BG$100,FALSE),"-")</f>
        <v>-</v>
      </c>
      <c r="BH28" s="21" t="str">
        <f>IFERROR(VLOOKUP($A28,'All Running Order working doc'!$B$4:$CO$60,BH$100,FALSE),"-")</f>
        <v>-</v>
      </c>
      <c r="BI28" s="21" t="str">
        <f>IFERROR(VLOOKUP($A28,'All Running Order working doc'!$B$4:$CO$60,BI$100,FALSE),"-")</f>
        <v>-</v>
      </c>
      <c r="BJ28" s="21" t="str">
        <f>IFERROR(VLOOKUP($A28,'All Running Order working doc'!$B$4:$CO$60,BJ$100,FALSE),"-")</f>
        <v>-</v>
      </c>
      <c r="BK28" s="21" t="str">
        <f>IFERROR(VLOOKUP($A28,'All Running Order working doc'!$B$4:$CO$60,BK$100,FALSE),"-")</f>
        <v>-</v>
      </c>
      <c r="BL28" s="21" t="str">
        <f>IFERROR(VLOOKUP($A28,'All Running Order working doc'!$B$4:$CO$60,BL$100,FALSE),"-")</f>
        <v>-</v>
      </c>
      <c r="BM28" s="21" t="str">
        <f>IFERROR(VLOOKUP($A28,'All Running Order working doc'!$B$4:$CO$60,BM$100,FALSE),"-")</f>
        <v>-</v>
      </c>
      <c r="BN28" s="21" t="str">
        <f>IFERROR(VLOOKUP($A28,'All Running Order working doc'!$B$4:$CO$60,BN$100,FALSE),"-")</f>
        <v>-</v>
      </c>
      <c r="BO28" s="21" t="str">
        <f>IFERROR(VLOOKUP($A28,'All Running Order working doc'!$B$4:$CO$60,BO$100,FALSE),"-")</f>
        <v>-</v>
      </c>
      <c r="BP28" s="21" t="str">
        <f>IFERROR(VLOOKUP($A28,'All Running Order working doc'!$B$4:$CO$60,BP$100,FALSE),"-")</f>
        <v>-</v>
      </c>
      <c r="BQ28" s="21" t="str">
        <f>IFERROR(VLOOKUP($A28,'All Running Order working doc'!$B$4:$CO$60,BQ$100,FALSE),"-")</f>
        <v>-</v>
      </c>
      <c r="BR28" s="21" t="str">
        <f>IFERROR(VLOOKUP($A28,'All Running Order working doc'!$B$4:$CO$60,BR$100,FALSE),"-")</f>
        <v>-</v>
      </c>
      <c r="BS28" s="21" t="str">
        <f>IFERROR(VLOOKUP($A28,'All Running Order working doc'!$B$4:$CO$60,BS$100,FALSE),"-")</f>
        <v>-</v>
      </c>
      <c r="BT28" s="21" t="str">
        <f>IFERROR(VLOOKUP($A28,'All Running Order working doc'!$B$4:$CO$60,BT$100,FALSE),"-")</f>
        <v>-</v>
      </c>
      <c r="BU28" s="21" t="str">
        <f>IFERROR(VLOOKUP($A28,'All Running Order working doc'!$B$4:$CO$60,BU$100,FALSE),"-")</f>
        <v>-</v>
      </c>
      <c r="BV28" s="21" t="str">
        <f>IFERROR(VLOOKUP($A28,'All Running Order working doc'!$B$4:$CO$60,BV$100,FALSE),"-")</f>
        <v>-</v>
      </c>
      <c r="BW28" s="21" t="str">
        <f>IFERROR(VLOOKUP($A28,'All Running Order working doc'!$B$4:$CO$60,BW$100,FALSE),"-")</f>
        <v>-</v>
      </c>
      <c r="BX28" s="21" t="str">
        <f>IFERROR(VLOOKUP($A28,'All Running Order working doc'!$B$4:$CO$60,BX$100,FALSE),"-")</f>
        <v>-</v>
      </c>
      <c r="BY28" s="21" t="str">
        <f>IFERROR(VLOOKUP($A28,'All Running Order working doc'!$B$4:$CO$60,BY$100,FALSE),"-")</f>
        <v>-</v>
      </c>
      <c r="BZ28" s="21" t="str">
        <f>IFERROR(VLOOKUP($A28,'All Running Order working doc'!$B$4:$CO$60,BZ$100,FALSE),"-")</f>
        <v>-</v>
      </c>
      <c r="CA28" s="21" t="str">
        <f>IFERROR(VLOOKUP($A28,'All Running Order working doc'!$B$4:$CO$60,CA$100,FALSE),"-")</f>
        <v>-</v>
      </c>
      <c r="CB28" s="21" t="str">
        <f>IFERROR(VLOOKUP($A28,'All Running Order working doc'!$B$4:$CO$60,CB$100,FALSE),"-")</f>
        <v>-</v>
      </c>
      <c r="CC28" s="21" t="str">
        <f>IFERROR(VLOOKUP($A28,'All Running Order working doc'!$B$4:$CO$60,CC$100,FALSE),"-")</f>
        <v>-</v>
      </c>
      <c r="CD28" s="21" t="str">
        <f>IFERROR(VLOOKUP($A28,'All Running Order working doc'!$B$4:$CO$60,CD$100,FALSE),"-")</f>
        <v>-</v>
      </c>
      <c r="CE28" s="21" t="str">
        <f>IFERROR(VLOOKUP($A28,'All Running Order working doc'!$B$4:$CO$60,CE$100,FALSE),"-")</f>
        <v>-</v>
      </c>
      <c r="CF28" s="21" t="str">
        <f>IFERROR(VLOOKUP($A28,'All Running Order working doc'!$B$4:$CO$60,CF$100,FALSE),"-")</f>
        <v>-</v>
      </c>
      <c r="CG28" s="21" t="str">
        <f>IFERROR(VLOOKUP($A28,'All Running Order working doc'!$B$4:$CO$60,CG$100,FALSE),"-")</f>
        <v>-</v>
      </c>
      <c r="CH28" s="21" t="str">
        <f>IFERROR(VLOOKUP($A28,'All Running Order working doc'!$B$4:$CO$60,CH$100,FALSE),"-")</f>
        <v>-</v>
      </c>
      <c r="CI28" s="21" t="str">
        <f>IFERROR(VLOOKUP($A28,'All Running Order working doc'!$B$4:$CO$60,CI$100,FALSE),"-")</f>
        <v>-</v>
      </c>
      <c r="CJ28" s="21" t="str">
        <f>IFERROR(VLOOKUP($A28,'All Running Order working doc'!$B$4:$CO$60,CJ$100,FALSE),"-")</f>
        <v>-</v>
      </c>
      <c r="CK28" s="21" t="str">
        <f>IFERROR(VLOOKUP($A28,'All Running Order working doc'!$B$4:$CO$60,CK$100,FALSE),"-")</f>
        <v>-</v>
      </c>
      <c r="CL28" s="21" t="str">
        <f>IFERROR(VLOOKUP($A28,'All Running Order working doc'!$B$4:$CO$60,CL$100,FALSE),"-")</f>
        <v>-</v>
      </c>
      <c r="CM28" s="21" t="str">
        <f>IFERROR(VLOOKUP($A28,'All Running Order working doc'!$B$4:$CO$60,CM$100,FALSE),"-")</f>
        <v>-</v>
      </c>
      <c r="CN28" s="21" t="str">
        <f>IFERROR(VLOOKUP($A28,'All Running Order working doc'!$B$4:$CO$60,CN$100,FALSE),"-")</f>
        <v>-</v>
      </c>
      <c r="CQ28" s="3">
        <v>25</v>
      </c>
    </row>
    <row r="29" spans="1:95" x14ac:dyDescent="0.2">
      <c r="A29" s="3" t="str">
        <f>CONCATENATE(Constants!$D$2,CQ29,)</f>
        <v>National26</v>
      </c>
      <c r="B29" s="12" t="str">
        <f>IFERROR(VLOOKUP($A29,'All Running Order working doc'!$B$4:$CO$60,B$100,FALSE),"-")</f>
        <v>-</v>
      </c>
      <c r="C29" s="21" t="str">
        <f>IFERROR(VLOOKUP($A29,'All Running Order working doc'!$B$4:$CO$60,C$100,FALSE),"-")</f>
        <v>-</v>
      </c>
      <c r="D29" s="21" t="str">
        <f>IFERROR(VLOOKUP($A29,'All Running Order working doc'!$B$4:$CO$60,D$100,FALSE),"-")</f>
        <v>-</v>
      </c>
      <c r="E29" s="21" t="str">
        <f>IFERROR(VLOOKUP($A29,'All Running Order working doc'!$B$4:$CO$60,E$100,FALSE),"-")</f>
        <v>-</v>
      </c>
      <c r="F29" s="21" t="str">
        <f>IFERROR(VLOOKUP($A29,'All Running Order working doc'!$B$4:$CO$60,F$100,FALSE),"-")</f>
        <v>-</v>
      </c>
      <c r="G29" s="21" t="str">
        <f>IFERROR(VLOOKUP($A29,'All Running Order working doc'!$B$4:$CO$60,G$100,FALSE),"-")</f>
        <v>-</v>
      </c>
      <c r="H29" s="21" t="str">
        <f>IFERROR(VLOOKUP($A29,'All Running Order working doc'!$B$4:$CO$60,H$100,FALSE),"-")</f>
        <v>-</v>
      </c>
      <c r="I29" s="21" t="str">
        <f>IFERROR(VLOOKUP($A29,'All Running Order working doc'!$B$4:$CO$60,I$100,FALSE),"-")</f>
        <v>-</v>
      </c>
      <c r="J29" s="21" t="str">
        <f>IFERROR(VLOOKUP($A29,'All Running Order working doc'!$B$4:$CO$60,J$100,FALSE),"-")</f>
        <v>-</v>
      </c>
      <c r="K29" s="21" t="str">
        <f>IFERROR(VLOOKUP($A29,'All Running Order working doc'!$B$4:$CO$60,K$100,FALSE),"-")</f>
        <v>-</v>
      </c>
      <c r="L29" s="21" t="str">
        <f>IFERROR(VLOOKUP($A29,'All Running Order working doc'!$B$4:$CO$60,L$100,FALSE),"-")</f>
        <v>-</v>
      </c>
      <c r="M29" s="21" t="str">
        <f>IFERROR(VLOOKUP($A29,'All Running Order working doc'!$B$4:$CO$60,M$100,FALSE),"-")</f>
        <v>-</v>
      </c>
      <c r="N29" s="21" t="str">
        <f>IFERROR(VLOOKUP($A29,'All Running Order working doc'!$B$4:$CO$60,N$100,FALSE),"-")</f>
        <v>-</v>
      </c>
      <c r="O29" s="21" t="str">
        <f>IFERROR(VLOOKUP($A29,'All Running Order working doc'!$B$4:$CO$60,O$100,FALSE),"-")</f>
        <v>-</v>
      </c>
      <c r="P29" s="21" t="str">
        <f>IFERROR(VLOOKUP($A29,'All Running Order working doc'!$B$4:$CO$60,P$100,FALSE),"-")</f>
        <v>-</v>
      </c>
      <c r="Q29" s="21" t="str">
        <f>IFERROR(VLOOKUP($A29,'All Running Order working doc'!$B$4:$CO$60,Q$100,FALSE),"-")</f>
        <v>-</v>
      </c>
      <c r="R29" s="21" t="str">
        <f>IFERROR(VLOOKUP($A29,'All Running Order working doc'!$B$4:$CO$60,R$100,FALSE),"-")</f>
        <v>-</v>
      </c>
      <c r="S29" s="21" t="str">
        <f>IFERROR(VLOOKUP($A29,'All Running Order working doc'!$B$4:$CO$60,S$100,FALSE),"-")</f>
        <v>-</v>
      </c>
      <c r="T29" s="21" t="str">
        <f>IFERROR(VLOOKUP($A29,'All Running Order working doc'!$B$4:$CO$60,T$100,FALSE),"-")</f>
        <v>-</v>
      </c>
      <c r="U29" s="21" t="str">
        <f>IFERROR(VLOOKUP($A29,'All Running Order working doc'!$B$4:$CO$60,U$100,FALSE),"-")</f>
        <v>-</v>
      </c>
      <c r="V29" s="21" t="str">
        <f>IFERROR(VLOOKUP($A29,'All Running Order working doc'!$B$4:$CO$60,V$100,FALSE),"-")</f>
        <v>-</v>
      </c>
      <c r="W29" s="21" t="str">
        <f>IFERROR(VLOOKUP($A29,'All Running Order working doc'!$B$4:$CO$60,W$100,FALSE),"-")</f>
        <v>-</v>
      </c>
      <c r="X29" s="21" t="str">
        <f>IFERROR(VLOOKUP($A29,'All Running Order working doc'!$B$4:$CO$60,X$100,FALSE),"-")</f>
        <v>-</v>
      </c>
      <c r="Y29" s="21" t="str">
        <f>IFERROR(VLOOKUP($A29,'All Running Order working doc'!$B$4:$CO$60,Y$100,FALSE),"-")</f>
        <v>-</v>
      </c>
      <c r="Z29" s="21" t="str">
        <f>IFERROR(VLOOKUP($A29,'All Running Order working doc'!$B$4:$CO$60,Z$100,FALSE),"-")</f>
        <v>-</v>
      </c>
      <c r="AA29" s="21" t="str">
        <f>IFERROR(VLOOKUP($A29,'All Running Order working doc'!$B$4:$CO$60,AA$100,FALSE),"-")</f>
        <v>-</v>
      </c>
      <c r="AB29" s="21" t="str">
        <f>IFERROR(VLOOKUP($A29,'All Running Order working doc'!$B$4:$CO$60,AB$100,FALSE),"-")</f>
        <v>-</v>
      </c>
      <c r="AC29" s="21" t="str">
        <f>IFERROR(VLOOKUP($A29,'All Running Order working doc'!$B$4:$CO$60,AC$100,FALSE),"-")</f>
        <v>-</v>
      </c>
      <c r="AD29" s="21" t="str">
        <f>IFERROR(VLOOKUP($A29,'All Running Order working doc'!$B$4:$CO$60,AD$100,FALSE),"-")</f>
        <v>-</v>
      </c>
      <c r="AE29" s="21" t="str">
        <f>IFERROR(VLOOKUP($A29,'All Running Order working doc'!$B$4:$CO$60,AE$100,FALSE),"-")</f>
        <v>-</v>
      </c>
      <c r="AF29" s="21" t="str">
        <f>IFERROR(VLOOKUP($A29,'All Running Order working doc'!$B$4:$CO$60,AF$100,FALSE),"-")</f>
        <v>-</v>
      </c>
      <c r="AG29" s="21" t="str">
        <f>IFERROR(VLOOKUP($A29,'All Running Order working doc'!$B$4:$CO$60,AG$100,FALSE),"-")</f>
        <v>-</v>
      </c>
      <c r="AH29" s="21" t="str">
        <f>IFERROR(VLOOKUP($A29,'All Running Order working doc'!$B$4:$CO$60,AH$100,FALSE),"-")</f>
        <v>-</v>
      </c>
      <c r="AI29" s="21" t="str">
        <f>IFERROR(VLOOKUP($A29,'All Running Order working doc'!$B$4:$CO$60,AI$100,FALSE),"-")</f>
        <v>-</v>
      </c>
      <c r="AJ29" s="21" t="str">
        <f>IFERROR(VLOOKUP($A29,'All Running Order working doc'!$B$4:$CO$60,AJ$100,FALSE),"-")</f>
        <v>-</v>
      </c>
      <c r="AK29" s="21" t="str">
        <f>IFERROR(VLOOKUP($A29,'All Running Order working doc'!$B$4:$CO$60,AK$100,FALSE),"-")</f>
        <v>-</v>
      </c>
      <c r="AL29" s="21" t="str">
        <f>IFERROR(VLOOKUP($A29,'All Running Order working doc'!$B$4:$CO$60,AL$100,FALSE),"-")</f>
        <v>-</v>
      </c>
      <c r="AM29" s="21" t="str">
        <f>IFERROR(VLOOKUP($A29,'All Running Order working doc'!$B$4:$CO$60,AM$100,FALSE),"-")</f>
        <v>-</v>
      </c>
      <c r="AN29" s="21" t="str">
        <f>IFERROR(VLOOKUP($A29,'All Running Order working doc'!$B$4:$CO$60,AN$100,FALSE),"-")</f>
        <v>-</v>
      </c>
      <c r="AO29" s="21" t="str">
        <f>IFERROR(VLOOKUP($A29,'All Running Order working doc'!$B$4:$CO$60,AO$100,FALSE),"-")</f>
        <v>-</v>
      </c>
      <c r="AP29" s="21" t="str">
        <f>IFERROR(VLOOKUP($A29,'All Running Order working doc'!$B$4:$CO$60,AP$100,FALSE),"-")</f>
        <v>-</v>
      </c>
      <c r="AQ29" s="21" t="str">
        <f>IFERROR(VLOOKUP($A29,'All Running Order working doc'!$B$4:$CO$60,AQ$100,FALSE),"-")</f>
        <v>-</v>
      </c>
      <c r="AR29" s="21" t="str">
        <f>IFERROR(VLOOKUP($A29,'All Running Order working doc'!$B$4:$CO$60,AR$100,FALSE),"-")</f>
        <v>-</v>
      </c>
      <c r="AS29" s="21" t="str">
        <f>IFERROR(VLOOKUP($A29,'All Running Order working doc'!$B$4:$CO$60,AS$100,FALSE),"-")</f>
        <v>-</v>
      </c>
      <c r="AT29" s="21" t="str">
        <f>IFERROR(VLOOKUP($A29,'All Running Order working doc'!$B$4:$CO$60,AT$100,FALSE),"-")</f>
        <v>-</v>
      </c>
      <c r="AU29" s="21" t="str">
        <f>IFERROR(VLOOKUP($A29,'All Running Order working doc'!$B$4:$CO$60,AU$100,FALSE),"-")</f>
        <v>-</v>
      </c>
      <c r="AV29" s="21" t="str">
        <f>IFERROR(VLOOKUP($A29,'All Running Order working doc'!$B$4:$CO$60,AV$100,FALSE),"-")</f>
        <v>-</v>
      </c>
      <c r="AW29" s="21" t="str">
        <f>IFERROR(VLOOKUP($A29,'All Running Order working doc'!$B$4:$CO$60,AW$100,FALSE),"-")</f>
        <v>-</v>
      </c>
      <c r="AX29" s="21" t="str">
        <f>IFERROR(VLOOKUP($A29,'All Running Order working doc'!$B$4:$CO$60,AX$100,FALSE),"-")</f>
        <v>-</v>
      </c>
      <c r="AY29" s="21" t="str">
        <f>IFERROR(VLOOKUP($A29,'All Running Order working doc'!$B$4:$CO$60,AY$100,FALSE),"-")</f>
        <v>-</v>
      </c>
      <c r="AZ29" s="21" t="str">
        <f>IFERROR(VLOOKUP($A29,'All Running Order working doc'!$B$4:$CO$60,AZ$100,FALSE),"-")</f>
        <v>-</v>
      </c>
      <c r="BA29" s="21" t="str">
        <f>IFERROR(VLOOKUP($A29,'All Running Order working doc'!$B$4:$CO$60,BA$100,FALSE),"-")</f>
        <v>-</v>
      </c>
      <c r="BB29" s="21" t="str">
        <f>IFERROR(VLOOKUP($A29,'All Running Order working doc'!$B$4:$CO$60,BB$100,FALSE),"-")</f>
        <v>-</v>
      </c>
      <c r="BC29" s="21" t="str">
        <f>IFERROR(VLOOKUP($A29,'All Running Order working doc'!$B$4:$CO$60,BC$100,FALSE),"-")</f>
        <v>-</v>
      </c>
      <c r="BD29" s="21" t="str">
        <f>IFERROR(VLOOKUP($A29,'All Running Order working doc'!$B$4:$CO$60,BD$100,FALSE),"-")</f>
        <v>-</v>
      </c>
      <c r="BE29" s="21" t="str">
        <f>IFERROR(VLOOKUP($A29,'All Running Order working doc'!$B$4:$CO$60,BE$100,FALSE),"-")</f>
        <v>-</v>
      </c>
      <c r="BF29" s="21" t="str">
        <f>IFERROR(VLOOKUP($A29,'All Running Order working doc'!$B$4:$CO$60,BF$100,FALSE),"-")</f>
        <v>-</v>
      </c>
      <c r="BG29" s="21" t="str">
        <f>IFERROR(VLOOKUP($A29,'All Running Order working doc'!$B$4:$CO$60,BG$100,FALSE),"-")</f>
        <v>-</v>
      </c>
      <c r="BH29" s="21" t="str">
        <f>IFERROR(VLOOKUP($A29,'All Running Order working doc'!$B$4:$CO$60,BH$100,FALSE),"-")</f>
        <v>-</v>
      </c>
      <c r="BI29" s="21" t="str">
        <f>IFERROR(VLOOKUP($A29,'All Running Order working doc'!$B$4:$CO$60,BI$100,FALSE),"-")</f>
        <v>-</v>
      </c>
      <c r="BJ29" s="21" t="str">
        <f>IFERROR(VLOOKUP($A29,'All Running Order working doc'!$B$4:$CO$60,BJ$100,FALSE),"-")</f>
        <v>-</v>
      </c>
      <c r="BK29" s="21" t="str">
        <f>IFERROR(VLOOKUP($A29,'All Running Order working doc'!$B$4:$CO$60,BK$100,FALSE),"-")</f>
        <v>-</v>
      </c>
      <c r="BL29" s="21" t="str">
        <f>IFERROR(VLOOKUP($A29,'All Running Order working doc'!$B$4:$CO$60,BL$100,FALSE),"-")</f>
        <v>-</v>
      </c>
      <c r="BM29" s="21" t="str">
        <f>IFERROR(VLOOKUP($A29,'All Running Order working doc'!$B$4:$CO$60,BM$100,FALSE),"-")</f>
        <v>-</v>
      </c>
      <c r="BN29" s="21" t="str">
        <f>IFERROR(VLOOKUP($A29,'All Running Order working doc'!$B$4:$CO$60,BN$100,FALSE),"-")</f>
        <v>-</v>
      </c>
      <c r="BO29" s="21" t="str">
        <f>IFERROR(VLOOKUP($A29,'All Running Order working doc'!$B$4:$CO$60,BO$100,FALSE),"-")</f>
        <v>-</v>
      </c>
      <c r="BP29" s="21" t="str">
        <f>IFERROR(VLOOKUP($A29,'All Running Order working doc'!$B$4:$CO$60,BP$100,FALSE),"-")</f>
        <v>-</v>
      </c>
      <c r="BQ29" s="21" t="str">
        <f>IFERROR(VLOOKUP($A29,'All Running Order working doc'!$B$4:$CO$60,BQ$100,FALSE),"-")</f>
        <v>-</v>
      </c>
      <c r="BR29" s="21" t="str">
        <f>IFERROR(VLOOKUP($A29,'All Running Order working doc'!$B$4:$CO$60,BR$100,FALSE),"-")</f>
        <v>-</v>
      </c>
      <c r="BS29" s="21" t="str">
        <f>IFERROR(VLOOKUP($A29,'All Running Order working doc'!$B$4:$CO$60,BS$100,FALSE),"-")</f>
        <v>-</v>
      </c>
      <c r="BT29" s="21" t="str">
        <f>IFERROR(VLOOKUP($A29,'All Running Order working doc'!$B$4:$CO$60,BT$100,FALSE),"-")</f>
        <v>-</v>
      </c>
      <c r="BU29" s="21" t="str">
        <f>IFERROR(VLOOKUP($A29,'All Running Order working doc'!$B$4:$CO$60,BU$100,FALSE),"-")</f>
        <v>-</v>
      </c>
      <c r="BV29" s="21" t="str">
        <f>IFERROR(VLOOKUP($A29,'All Running Order working doc'!$B$4:$CO$60,BV$100,FALSE),"-")</f>
        <v>-</v>
      </c>
      <c r="BW29" s="21" t="str">
        <f>IFERROR(VLOOKUP($A29,'All Running Order working doc'!$B$4:$CO$60,BW$100,FALSE),"-")</f>
        <v>-</v>
      </c>
      <c r="BX29" s="21" t="str">
        <f>IFERROR(VLOOKUP($A29,'All Running Order working doc'!$B$4:$CO$60,BX$100,FALSE),"-")</f>
        <v>-</v>
      </c>
      <c r="BY29" s="21" t="str">
        <f>IFERROR(VLOOKUP($A29,'All Running Order working doc'!$B$4:$CO$60,BY$100,FALSE),"-")</f>
        <v>-</v>
      </c>
      <c r="BZ29" s="21" t="str">
        <f>IFERROR(VLOOKUP($A29,'All Running Order working doc'!$B$4:$CO$60,BZ$100,FALSE),"-")</f>
        <v>-</v>
      </c>
      <c r="CA29" s="21" t="str">
        <f>IFERROR(VLOOKUP($A29,'All Running Order working doc'!$B$4:$CO$60,CA$100,FALSE),"-")</f>
        <v>-</v>
      </c>
      <c r="CB29" s="21" t="str">
        <f>IFERROR(VLOOKUP($A29,'All Running Order working doc'!$B$4:$CO$60,CB$100,FALSE),"-")</f>
        <v>-</v>
      </c>
      <c r="CC29" s="21" t="str">
        <f>IFERROR(VLOOKUP($A29,'All Running Order working doc'!$B$4:$CO$60,CC$100,FALSE),"-")</f>
        <v>-</v>
      </c>
      <c r="CD29" s="21" t="str">
        <f>IFERROR(VLOOKUP($A29,'All Running Order working doc'!$B$4:$CO$60,CD$100,FALSE),"-")</f>
        <v>-</v>
      </c>
      <c r="CE29" s="21" t="str">
        <f>IFERROR(VLOOKUP($A29,'All Running Order working doc'!$B$4:$CO$60,CE$100,FALSE),"-")</f>
        <v>-</v>
      </c>
      <c r="CF29" s="21" t="str">
        <f>IFERROR(VLOOKUP($A29,'All Running Order working doc'!$B$4:$CO$60,CF$100,FALSE),"-")</f>
        <v>-</v>
      </c>
      <c r="CG29" s="21" t="str">
        <f>IFERROR(VLOOKUP($A29,'All Running Order working doc'!$B$4:$CO$60,CG$100,FALSE),"-")</f>
        <v>-</v>
      </c>
      <c r="CH29" s="21" t="str">
        <f>IFERROR(VLOOKUP($A29,'All Running Order working doc'!$B$4:$CO$60,CH$100,FALSE),"-")</f>
        <v>-</v>
      </c>
      <c r="CI29" s="21" t="str">
        <f>IFERROR(VLOOKUP($A29,'All Running Order working doc'!$B$4:$CO$60,CI$100,FALSE),"-")</f>
        <v>-</v>
      </c>
      <c r="CJ29" s="21" t="str">
        <f>IFERROR(VLOOKUP($A29,'All Running Order working doc'!$B$4:$CO$60,CJ$100,FALSE),"-")</f>
        <v>-</v>
      </c>
      <c r="CK29" s="21" t="str">
        <f>IFERROR(VLOOKUP($A29,'All Running Order working doc'!$B$4:$CO$60,CK$100,FALSE),"-")</f>
        <v>-</v>
      </c>
      <c r="CL29" s="21" t="str">
        <f>IFERROR(VLOOKUP($A29,'All Running Order working doc'!$B$4:$CO$60,CL$100,FALSE),"-")</f>
        <v>-</v>
      </c>
      <c r="CM29" s="21" t="str">
        <f>IFERROR(VLOOKUP($A29,'All Running Order working doc'!$B$4:$CO$60,CM$100,FALSE),"-")</f>
        <v>-</v>
      </c>
      <c r="CN29" s="21" t="str">
        <f>IFERROR(VLOOKUP($A29,'All Running Order working doc'!$B$4:$CO$60,CN$100,FALSE),"-")</f>
        <v>-</v>
      </c>
      <c r="CQ29" s="3">
        <v>26</v>
      </c>
    </row>
    <row r="30" spans="1:95" x14ac:dyDescent="0.2">
      <c r="A30" s="3" t="str">
        <f>CONCATENATE(Constants!$D$2,CQ30,)</f>
        <v>National27</v>
      </c>
      <c r="B30" s="12" t="str">
        <f>IFERROR(VLOOKUP($A30,'All Running Order working doc'!$B$4:$CO$60,B$100,FALSE),"-")</f>
        <v>-</v>
      </c>
      <c r="C30" s="21" t="str">
        <f>IFERROR(VLOOKUP($A30,'All Running Order working doc'!$B$4:$CO$60,C$100,FALSE),"-")</f>
        <v>-</v>
      </c>
      <c r="D30" s="21" t="str">
        <f>IFERROR(VLOOKUP($A30,'All Running Order working doc'!$B$4:$CO$60,D$100,FALSE),"-")</f>
        <v>-</v>
      </c>
      <c r="E30" s="21" t="str">
        <f>IFERROR(VLOOKUP($A30,'All Running Order working doc'!$B$4:$CO$60,E$100,FALSE),"-")</f>
        <v>-</v>
      </c>
      <c r="F30" s="21" t="str">
        <f>IFERROR(VLOOKUP($A30,'All Running Order working doc'!$B$4:$CO$60,F$100,FALSE),"-")</f>
        <v>-</v>
      </c>
      <c r="G30" s="21" t="str">
        <f>IFERROR(VLOOKUP($A30,'All Running Order working doc'!$B$4:$CO$60,G$100,FALSE),"-")</f>
        <v>-</v>
      </c>
      <c r="H30" s="21" t="str">
        <f>IFERROR(VLOOKUP($A30,'All Running Order working doc'!$B$4:$CO$60,H$100,FALSE),"-")</f>
        <v>-</v>
      </c>
      <c r="I30" s="21" t="str">
        <f>IFERROR(VLOOKUP($A30,'All Running Order working doc'!$B$4:$CO$60,I$100,FALSE),"-")</f>
        <v>-</v>
      </c>
      <c r="J30" s="21" t="str">
        <f>IFERROR(VLOOKUP($A30,'All Running Order working doc'!$B$4:$CO$60,J$100,FALSE),"-")</f>
        <v>-</v>
      </c>
      <c r="K30" s="21" t="str">
        <f>IFERROR(VLOOKUP($A30,'All Running Order working doc'!$B$4:$CO$60,K$100,FALSE),"-")</f>
        <v>-</v>
      </c>
      <c r="L30" s="21" t="str">
        <f>IFERROR(VLOOKUP($A30,'All Running Order working doc'!$B$4:$CO$60,L$100,FALSE),"-")</f>
        <v>-</v>
      </c>
      <c r="M30" s="21" t="str">
        <f>IFERROR(VLOOKUP($A30,'All Running Order working doc'!$B$4:$CO$60,M$100,FALSE),"-")</f>
        <v>-</v>
      </c>
      <c r="N30" s="21" t="str">
        <f>IFERROR(VLOOKUP($A30,'All Running Order working doc'!$B$4:$CO$60,N$100,FALSE),"-")</f>
        <v>-</v>
      </c>
      <c r="O30" s="21" t="str">
        <f>IFERROR(VLOOKUP($A30,'All Running Order working doc'!$B$4:$CO$60,O$100,FALSE),"-")</f>
        <v>-</v>
      </c>
      <c r="P30" s="21" t="str">
        <f>IFERROR(VLOOKUP($A30,'All Running Order working doc'!$B$4:$CO$60,P$100,FALSE),"-")</f>
        <v>-</v>
      </c>
      <c r="Q30" s="21" t="str">
        <f>IFERROR(VLOOKUP($A30,'All Running Order working doc'!$B$4:$CO$60,Q$100,FALSE),"-")</f>
        <v>-</v>
      </c>
      <c r="R30" s="21" t="str">
        <f>IFERROR(VLOOKUP($A30,'All Running Order working doc'!$B$4:$CO$60,R$100,FALSE),"-")</f>
        <v>-</v>
      </c>
      <c r="S30" s="21" t="str">
        <f>IFERROR(VLOOKUP($A30,'All Running Order working doc'!$B$4:$CO$60,S$100,FALSE),"-")</f>
        <v>-</v>
      </c>
      <c r="T30" s="21" t="str">
        <f>IFERROR(VLOOKUP($A30,'All Running Order working doc'!$B$4:$CO$60,T$100,FALSE),"-")</f>
        <v>-</v>
      </c>
      <c r="U30" s="21" t="str">
        <f>IFERROR(VLOOKUP($A30,'All Running Order working doc'!$B$4:$CO$60,U$100,FALSE),"-")</f>
        <v>-</v>
      </c>
      <c r="V30" s="21" t="str">
        <f>IFERROR(VLOOKUP($A30,'All Running Order working doc'!$B$4:$CO$60,V$100,FALSE),"-")</f>
        <v>-</v>
      </c>
      <c r="W30" s="21" t="str">
        <f>IFERROR(VLOOKUP($A30,'All Running Order working doc'!$B$4:$CO$60,W$100,FALSE),"-")</f>
        <v>-</v>
      </c>
      <c r="X30" s="21" t="str">
        <f>IFERROR(VLOOKUP($A30,'All Running Order working doc'!$B$4:$CO$60,X$100,FALSE),"-")</f>
        <v>-</v>
      </c>
      <c r="Y30" s="21" t="str">
        <f>IFERROR(VLOOKUP($A30,'All Running Order working doc'!$B$4:$CO$60,Y$100,FALSE),"-")</f>
        <v>-</v>
      </c>
      <c r="Z30" s="21" t="str">
        <f>IFERROR(VLOOKUP($A30,'All Running Order working doc'!$B$4:$CO$60,Z$100,FALSE),"-")</f>
        <v>-</v>
      </c>
      <c r="AA30" s="21" t="str">
        <f>IFERROR(VLOOKUP($A30,'All Running Order working doc'!$B$4:$CO$60,AA$100,FALSE),"-")</f>
        <v>-</v>
      </c>
      <c r="AB30" s="21" t="str">
        <f>IFERROR(VLOOKUP($A30,'All Running Order working doc'!$B$4:$CO$60,AB$100,FALSE),"-")</f>
        <v>-</v>
      </c>
      <c r="AC30" s="21" t="str">
        <f>IFERROR(VLOOKUP($A30,'All Running Order working doc'!$B$4:$CO$60,AC$100,FALSE),"-")</f>
        <v>-</v>
      </c>
      <c r="AD30" s="21" t="str">
        <f>IFERROR(VLOOKUP($A30,'All Running Order working doc'!$B$4:$CO$60,AD$100,FALSE),"-")</f>
        <v>-</v>
      </c>
      <c r="AE30" s="21" t="str">
        <f>IFERROR(VLOOKUP($A30,'All Running Order working doc'!$B$4:$CO$60,AE$100,FALSE),"-")</f>
        <v>-</v>
      </c>
      <c r="AF30" s="21" t="str">
        <f>IFERROR(VLOOKUP($A30,'All Running Order working doc'!$B$4:$CO$60,AF$100,FALSE),"-")</f>
        <v>-</v>
      </c>
      <c r="AG30" s="21" t="str">
        <f>IFERROR(VLOOKUP($A30,'All Running Order working doc'!$B$4:$CO$60,AG$100,FALSE),"-")</f>
        <v>-</v>
      </c>
      <c r="AH30" s="21" t="str">
        <f>IFERROR(VLOOKUP($A30,'All Running Order working doc'!$B$4:$CO$60,AH$100,FALSE),"-")</f>
        <v>-</v>
      </c>
      <c r="AI30" s="21" t="str">
        <f>IFERROR(VLOOKUP($A30,'All Running Order working doc'!$B$4:$CO$60,AI$100,FALSE),"-")</f>
        <v>-</v>
      </c>
      <c r="AJ30" s="21" t="str">
        <f>IFERROR(VLOOKUP($A30,'All Running Order working doc'!$B$4:$CO$60,AJ$100,FALSE),"-")</f>
        <v>-</v>
      </c>
      <c r="AK30" s="21" t="str">
        <f>IFERROR(VLOOKUP($A30,'All Running Order working doc'!$B$4:$CO$60,AK$100,FALSE),"-")</f>
        <v>-</v>
      </c>
      <c r="AL30" s="21" t="str">
        <f>IFERROR(VLOOKUP($A30,'All Running Order working doc'!$B$4:$CO$60,AL$100,FALSE),"-")</f>
        <v>-</v>
      </c>
      <c r="AM30" s="21" t="str">
        <f>IFERROR(VLOOKUP($A30,'All Running Order working doc'!$B$4:$CO$60,AM$100,FALSE),"-")</f>
        <v>-</v>
      </c>
      <c r="AN30" s="21" t="str">
        <f>IFERROR(VLOOKUP($A30,'All Running Order working doc'!$B$4:$CO$60,AN$100,FALSE),"-")</f>
        <v>-</v>
      </c>
      <c r="AO30" s="21" t="str">
        <f>IFERROR(VLOOKUP($A30,'All Running Order working doc'!$B$4:$CO$60,AO$100,FALSE),"-")</f>
        <v>-</v>
      </c>
      <c r="AP30" s="21" t="str">
        <f>IFERROR(VLOOKUP($A30,'All Running Order working doc'!$B$4:$CO$60,AP$100,FALSE),"-")</f>
        <v>-</v>
      </c>
      <c r="AQ30" s="21" t="str">
        <f>IFERROR(VLOOKUP($A30,'All Running Order working doc'!$B$4:$CO$60,AQ$100,FALSE),"-")</f>
        <v>-</v>
      </c>
      <c r="AR30" s="21" t="str">
        <f>IFERROR(VLOOKUP($A30,'All Running Order working doc'!$B$4:$CO$60,AR$100,FALSE),"-")</f>
        <v>-</v>
      </c>
      <c r="AS30" s="21" t="str">
        <f>IFERROR(VLOOKUP($A30,'All Running Order working doc'!$B$4:$CO$60,AS$100,FALSE),"-")</f>
        <v>-</v>
      </c>
      <c r="AT30" s="21" t="str">
        <f>IFERROR(VLOOKUP($A30,'All Running Order working doc'!$B$4:$CO$60,AT$100,FALSE),"-")</f>
        <v>-</v>
      </c>
      <c r="AU30" s="21" t="str">
        <f>IFERROR(VLOOKUP($A30,'All Running Order working doc'!$B$4:$CO$60,AU$100,FALSE),"-")</f>
        <v>-</v>
      </c>
      <c r="AV30" s="21" t="str">
        <f>IFERROR(VLOOKUP($A30,'All Running Order working doc'!$B$4:$CO$60,AV$100,FALSE),"-")</f>
        <v>-</v>
      </c>
      <c r="AW30" s="21" t="str">
        <f>IFERROR(VLOOKUP($A30,'All Running Order working doc'!$B$4:$CO$60,AW$100,FALSE),"-")</f>
        <v>-</v>
      </c>
      <c r="AX30" s="21" t="str">
        <f>IFERROR(VLOOKUP($A30,'All Running Order working doc'!$B$4:$CO$60,AX$100,FALSE),"-")</f>
        <v>-</v>
      </c>
      <c r="AY30" s="21" t="str">
        <f>IFERROR(VLOOKUP($A30,'All Running Order working doc'!$B$4:$CO$60,AY$100,FALSE),"-")</f>
        <v>-</v>
      </c>
      <c r="AZ30" s="21" t="str">
        <f>IFERROR(VLOOKUP($A30,'All Running Order working doc'!$B$4:$CO$60,AZ$100,FALSE),"-")</f>
        <v>-</v>
      </c>
      <c r="BA30" s="21" t="str">
        <f>IFERROR(VLOOKUP($A30,'All Running Order working doc'!$B$4:$CO$60,BA$100,FALSE),"-")</f>
        <v>-</v>
      </c>
      <c r="BB30" s="21" t="str">
        <f>IFERROR(VLOOKUP($A30,'All Running Order working doc'!$B$4:$CO$60,BB$100,FALSE),"-")</f>
        <v>-</v>
      </c>
      <c r="BC30" s="21" t="str">
        <f>IFERROR(VLOOKUP($A30,'All Running Order working doc'!$B$4:$CO$60,BC$100,FALSE),"-")</f>
        <v>-</v>
      </c>
      <c r="BD30" s="21" t="str">
        <f>IFERROR(VLOOKUP($A30,'All Running Order working doc'!$B$4:$CO$60,BD$100,FALSE),"-")</f>
        <v>-</v>
      </c>
      <c r="BE30" s="21" t="str">
        <f>IFERROR(VLOOKUP($A30,'All Running Order working doc'!$B$4:$CO$60,BE$100,FALSE),"-")</f>
        <v>-</v>
      </c>
      <c r="BF30" s="21" t="str">
        <f>IFERROR(VLOOKUP($A30,'All Running Order working doc'!$B$4:$CO$60,BF$100,FALSE),"-")</f>
        <v>-</v>
      </c>
      <c r="BG30" s="21" t="str">
        <f>IFERROR(VLOOKUP($A30,'All Running Order working doc'!$B$4:$CO$60,BG$100,FALSE),"-")</f>
        <v>-</v>
      </c>
      <c r="BH30" s="21" t="str">
        <f>IFERROR(VLOOKUP($A30,'All Running Order working doc'!$B$4:$CO$60,BH$100,FALSE),"-")</f>
        <v>-</v>
      </c>
      <c r="BI30" s="21" t="str">
        <f>IFERROR(VLOOKUP($A30,'All Running Order working doc'!$B$4:$CO$60,BI$100,FALSE),"-")</f>
        <v>-</v>
      </c>
      <c r="BJ30" s="21" t="str">
        <f>IFERROR(VLOOKUP($A30,'All Running Order working doc'!$B$4:$CO$60,BJ$100,FALSE),"-")</f>
        <v>-</v>
      </c>
      <c r="BK30" s="21" t="str">
        <f>IFERROR(VLOOKUP($A30,'All Running Order working doc'!$B$4:$CO$60,BK$100,FALSE),"-")</f>
        <v>-</v>
      </c>
      <c r="BL30" s="21" t="str">
        <f>IFERROR(VLOOKUP($A30,'All Running Order working doc'!$B$4:$CO$60,BL$100,FALSE),"-")</f>
        <v>-</v>
      </c>
      <c r="BM30" s="21" t="str">
        <f>IFERROR(VLOOKUP($A30,'All Running Order working doc'!$B$4:$CO$60,BM$100,FALSE),"-")</f>
        <v>-</v>
      </c>
      <c r="BN30" s="21" t="str">
        <f>IFERROR(VLOOKUP($A30,'All Running Order working doc'!$B$4:$CO$60,BN$100,FALSE),"-")</f>
        <v>-</v>
      </c>
      <c r="BO30" s="21" t="str">
        <f>IFERROR(VLOOKUP($A30,'All Running Order working doc'!$B$4:$CO$60,BO$100,FALSE),"-")</f>
        <v>-</v>
      </c>
      <c r="BP30" s="21" t="str">
        <f>IFERROR(VLOOKUP($A30,'All Running Order working doc'!$B$4:$CO$60,BP$100,FALSE),"-")</f>
        <v>-</v>
      </c>
      <c r="BQ30" s="21" t="str">
        <f>IFERROR(VLOOKUP($A30,'All Running Order working doc'!$B$4:$CO$60,BQ$100,FALSE),"-")</f>
        <v>-</v>
      </c>
      <c r="BR30" s="21" t="str">
        <f>IFERROR(VLOOKUP($A30,'All Running Order working doc'!$B$4:$CO$60,BR$100,FALSE),"-")</f>
        <v>-</v>
      </c>
      <c r="BS30" s="21" t="str">
        <f>IFERROR(VLOOKUP($A30,'All Running Order working doc'!$B$4:$CO$60,BS$100,FALSE),"-")</f>
        <v>-</v>
      </c>
      <c r="BT30" s="21" t="str">
        <f>IFERROR(VLOOKUP($A30,'All Running Order working doc'!$B$4:$CO$60,BT$100,FALSE),"-")</f>
        <v>-</v>
      </c>
      <c r="BU30" s="21" t="str">
        <f>IFERROR(VLOOKUP($A30,'All Running Order working doc'!$B$4:$CO$60,BU$100,FALSE),"-")</f>
        <v>-</v>
      </c>
      <c r="BV30" s="21" t="str">
        <f>IFERROR(VLOOKUP($A30,'All Running Order working doc'!$B$4:$CO$60,BV$100,FALSE),"-")</f>
        <v>-</v>
      </c>
      <c r="BW30" s="21" t="str">
        <f>IFERROR(VLOOKUP($A30,'All Running Order working doc'!$B$4:$CO$60,BW$100,FALSE),"-")</f>
        <v>-</v>
      </c>
      <c r="BX30" s="21" t="str">
        <f>IFERROR(VLOOKUP($A30,'All Running Order working doc'!$B$4:$CO$60,BX$100,FALSE),"-")</f>
        <v>-</v>
      </c>
      <c r="BY30" s="21" t="str">
        <f>IFERROR(VLOOKUP($A30,'All Running Order working doc'!$B$4:$CO$60,BY$100,FALSE),"-")</f>
        <v>-</v>
      </c>
      <c r="BZ30" s="21" t="str">
        <f>IFERROR(VLOOKUP($A30,'All Running Order working doc'!$B$4:$CO$60,BZ$100,FALSE),"-")</f>
        <v>-</v>
      </c>
      <c r="CA30" s="21" t="str">
        <f>IFERROR(VLOOKUP($A30,'All Running Order working doc'!$B$4:$CO$60,CA$100,FALSE),"-")</f>
        <v>-</v>
      </c>
      <c r="CB30" s="21" t="str">
        <f>IFERROR(VLOOKUP($A30,'All Running Order working doc'!$B$4:$CO$60,CB$100,FALSE),"-")</f>
        <v>-</v>
      </c>
      <c r="CC30" s="21" t="str">
        <f>IFERROR(VLOOKUP($A30,'All Running Order working doc'!$B$4:$CO$60,CC$100,FALSE),"-")</f>
        <v>-</v>
      </c>
      <c r="CD30" s="21" t="str">
        <f>IFERROR(VLOOKUP($A30,'All Running Order working doc'!$B$4:$CO$60,CD$100,FALSE),"-")</f>
        <v>-</v>
      </c>
      <c r="CE30" s="21" t="str">
        <f>IFERROR(VLOOKUP($A30,'All Running Order working doc'!$B$4:$CO$60,CE$100,FALSE),"-")</f>
        <v>-</v>
      </c>
      <c r="CF30" s="21" t="str">
        <f>IFERROR(VLOOKUP($A30,'All Running Order working doc'!$B$4:$CO$60,CF$100,FALSE),"-")</f>
        <v>-</v>
      </c>
      <c r="CG30" s="21" t="str">
        <f>IFERROR(VLOOKUP($A30,'All Running Order working doc'!$B$4:$CO$60,CG$100,FALSE),"-")</f>
        <v>-</v>
      </c>
      <c r="CH30" s="21" t="str">
        <f>IFERROR(VLOOKUP($A30,'All Running Order working doc'!$B$4:$CO$60,CH$100,FALSE),"-")</f>
        <v>-</v>
      </c>
      <c r="CI30" s="21" t="str">
        <f>IFERROR(VLOOKUP($A30,'All Running Order working doc'!$B$4:$CO$60,CI$100,FALSE),"-")</f>
        <v>-</v>
      </c>
      <c r="CJ30" s="21" t="str">
        <f>IFERROR(VLOOKUP($A30,'All Running Order working doc'!$B$4:$CO$60,CJ$100,FALSE),"-")</f>
        <v>-</v>
      </c>
      <c r="CK30" s="21" t="str">
        <f>IFERROR(VLOOKUP($A30,'All Running Order working doc'!$B$4:$CO$60,CK$100,FALSE),"-")</f>
        <v>-</v>
      </c>
      <c r="CL30" s="21" t="str">
        <f>IFERROR(VLOOKUP($A30,'All Running Order working doc'!$B$4:$CO$60,CL$100,FALSE),"-")</f>
        <v>-</v>
      </c>
      <c r="CM30" s="21" t="str">
        <f>IFERROR(VLOOKUP($A30,'All Running Order working doc'!$B$4:$CO$60,CM$100,FALSE),"-")</f>
        <v>-</v>
      </c>
      <c r="CN30" s="21" t="str">
        <f>IFERROR(VLOOKUP($A30,'All Running Order working doc'!$B$4:$CO$60,CN$100,FALSE),"-")</f>
        <v>-</v>
      </c>
      <c r="CQ30" s="3">
        <v>27</v>
      </c>
    </row>
    <row r="31" spans="1:95" x14ac:dyDescent="0.2">
      <c r="A31" s="3" t="str">
        <f>CONCATENATE(Constants!$D$2,CQ31,)</f>
        <v>National28</v>
      </c>
      <c r="B31" s="12" t="str">
        <f>IFERROR(VLOOKUP($A31,'All Running Order working doc'!$B$4:$CO$60,B$100,FALSE),"-")</f>
        <v>-</v>
      </c>
      <c r="C31" s="21" t="str">
        <f>IFERROR(VLOOKUP($A31,'All Running Order working doc'!$B$4:$CO$60,C$100,FALSE),"-")</f>
        <v>-</v>
      </c>
      <c r="D31" s="21" t="str">
        <f>IFERROR(VLOOKUP($A31,'All Running Order working doc'!$B$4:$CO$60,D$100,FALSE),"-")</f>
        <v>-</v>
      </c>
      <c r="E31" s="21" t="str">
        <f>IFERROR(VLOOKUP($A31,'All Running Order working doc'!$B$4:$CO$60,E$100,FALSE),"-")</f>
        <v>-</v>
      </c>
      <c r="F31" s="21" t="str">
        <f>IFERROR(VLOOKUP($A31,'All Running Order working doc'!$B$4:$CO$60,F$100,FALSE),"-")</f>
        <v>-</v>
      </c>
      <c r="G31" s="21" t="str">
        <f>IFERROR(VLOOKUP($A31,'All Running Order working doc'!$B$4:$CO$60,G$100,FALSE),"-")</f>
        <v>-</v>
      </c>
      <c r="H31" s="21" t="str">
        <f>IFERROR(VLOOKUP($A31,'All Running Order working doc'!$B$4:$CO$60,H$100,FALSE),"-")</f>
        <v>-</v>
      </c>
      <c r="I31" s="21" t="str">
        <f>IFERROR(VLOOKUP($A31,'All Running Order working doc'!$B$4:$CO$60,I$100,FALSE),"-")</f>
        <v>-</v>
      </c>
      <c r="J31" s="21" t="str">
        <f>IFERROR(VLOOKUP($A31,'All Running Order working doc'!$B$4:$CO$60,J$100,FALSE),"-")</f>
        <v>-</v>
      </c>
      <c r="K31" s="21" t="str">
        <f>IFERROR(VLOOKUP($A31,'All Running Order working doc'!$B$4:$CO$60,K$100,FALSE),"-")</f>
        <v>-</v>
      </c>
      <c r="L31" s="21" t="str">
        <f>IFERROR(VLOOKUP($A31,'All Running Order working doc'!$B$4:$CO$60,L$100,FALSE),"-")</f>
        <v>-</v>
      </c>
      <c r="M31" s="21" t="str">
        <f>IFERROR(VLOOKUP($A31,'All Running Order working doc'!$B$4:$CO$60,M$100,FALSE),"-")</f>
        <v>-</v>
      </c>
      <c r="N31" s="21" t="str">
        <f>IFERROR(VLOOKUP($A31,'All Running Order working doc'!$B$4:$CO$60,N$100,FALSE),"-")</f>
        <v>-</v>
      </c>
      <c r="O31" s="21" t="str">
        <f>IFERROR(VLOOKUP($A31,'All Running Order working doc'!$B$4:$CO$60,O$100,FALSE),"-")</f>
        <v>-</v>
      </c>
      <c r="P31" s="21" t="str">
        <f>IFERROR(VLOOKUP($A31,'All Running Order working doc'!$B$4:$CO$60,P$100,FALSE),"-")</f>
        <v>-</v>
      </c>
      <c r="Q31" s="21" t="str">
        <f>IFERROR(VLOOKUP($A31,'All Running Order working doc'!$B$4:$CO$60,Q$100,FALSE),"-")</f>
        <v>-</v>
      </c>
      <c r="R31" s="21" t="str">
        <f>IFERROR(VLOOKUP($A31,'All Running Order working doc'!$B$4:$CO$60,R$100,FALSE),"-")</f>
        <v>-</v>
      </c>
      <c r="S31" s="21" t="str">
        <f>IFERROR(VLOOKUP($A31,'All Running Order working doc'!$B$4:$CO$60,S$100,FALSE),"-")</f>
        <v>-</v>
      </c>
      <c r="T31" s="21" t="str">
        <f>IFERROR(VLOOKUP($A31,'All Running Order working doc'!$B$4:$CO$60,T$100,FALSE),"-")</f>
        <v>-</v>
      </c>
      <c r="U31" s="21" t="str">
        <f>IFERROR(VLOOKUP($A31,'All Running Order working doc'!$B$4:$CO$60,U$100,FALSE),"-")</f>
        <v>-</v>
      </c>
      <c r="V31" s="21" t="str">
        <f>IFERROR(VLOOKUP($A31,'All Running Order working doc'!$B$4:$CO$60,V$100,FALSE),"-")</f>
        <v>-</v>
      </c>
      <c r="W31" s="21" t="str">
        <f>IFERROR(VLOOKUP($A31,'All Running Order working doc'!$B$4:$CO$60,W$100,FALSE),"-")</f>
        <v>-</v>
      </c>
      <c r="X31" s="21" t="str">
        <f>IFERROR(VLOOKUP($A31,'All Running Order working doc'!$B$4:$CO$60,X$100,FALSE),"-")</f>
        <v>-</v>
      </c>
      <c r="Y31" s="21" t="str">
        <f>IFERROR(VLOOKUP($A31,'All Running Order working doc'!$B$4:$CO$60,Y$100,FALSE),"-")</f>
        <v>-</v>
      </c>
      <c r="Z31" s="21" t="str">
        <f>IFERROR(VLOOKUP($A31,'All Running Order working doc'!$B$4:$CO$60,Z$100,FALSE),"-")</f>
        <v>-</v>
      </c>
      <c r="AA31" s="21" t="str">
        <f>IFERROR(VLOOKUP($A31,'All Running Order working doc'!$B$4:$CO$60,AA$100,FALSE),"-")</f>
        <v>-</v>
      </c>
      <c r="AB31" s="21" t="str">
        <f>IFERROR(VLOOKUP($A31,'All Running Order working doc'!$B$4:$CO$60,AB$100,FALSE),"-")</f>
        <v>-</v>
      </c>
      <c r="AC31" s="21" t="str">
        <f>IFERROR(VLOOKUP($A31,'All Running Order working doc'!$B$4:$CO$60,AC$100,FALSE),"-")</f>
        <v>-</v>
      </c>
      <c r="AD31" s="21" t="str">
        <f>IFERROR(VLOOKUP($A31,'All Running Order working doc'!$B$4:$CO$60,AD$100,FALSE),"-")</f>
        <v>-</v>
      </c>
      <c r="AE31" s="21" t="str">
        <f>IFERROR(VLOOKUP($A31,'All Running Order working doc'!$B$4:$CO$60,AE$100,FALSE),"-")</f>
        <v>-</v>
      </c>
      <c r="AF31" s="21" t="str">
        <f>IFERROR(VLOOKUP($A31,'All Running Order working doc'!$B$4:$CO$60,AF$100,FALSE),"-")</f>
        <v>-</v>
      </c>
      <c r="AG31" s="21" t="str">
        <f>IFERROR(VLOOKUP($A31,'All Running Order working doc'!$B$4:$CO$60,AG$100,FALSE),"-")</f>
        <v>-</v>
      </c>
      <c r="AH31" s="21" t="str">
        <f>IFERROR(VLOOKUP($A31,'All Running Order working doc'!$B$4:$CO$60,AH$100,FALSE),"-")</f>
        <v>-</v>
      </c>
      <c r="AI31" s="21" t="str">
        <f>IFERROR(VLOOKUP($A31,'All Running Order working doc'!$B$4:$CO$60,AI$100,FALSE),"-")</f>
        <v>-</v>
      </c>
      <c r="AJ31" s="21" t="str">
        <f>IFERROR(VLOOKUP($A31,'All Running Order working doc'!$B$4:$CO$60,AJ$100,FALSE),"-")</f>
        <v>-</v>
      </c>
      <c r="AK31" s="21" t="str">
        <f>IFERROR(VLOOKUP($A31,'All Running Order working doc'!$B$4:$CO$60,AK$100,FALSE),"-")</f>
        <v>-</v>
      </c>
      <c r="AL31" s="21" t="str">
        <f>IFERROR(VLOOKUP($A31,'All Running Order working doc'!$B$4:$CO$60,AL$100,FALSE),"-")</f>
        <v>-</v>
      </c>
      <c r="AM31" s="21" t="str">
        <f>IFERROR(VLOOKUP($A31,'All Running Order working doc'!$B$4:$CO$60,AM$100,FALSE),"-")</f>
        <v>-</v>
      </c>
      <c r="AN31" s="21" t="str">
        <f>IFERROR(VLOOKUP($A31,'All Running Order working doc'!$B$4:$CO$60,AN$100,FALSE),"-")</f>
        <v>-</v>
      </c>
      <c r="AO31" s="21" t="str">
        <f>IFERROR(VLOOKUP($A31,'All Running Order working doc'!$B$4:$CO$60,AO$100,FALSE),"-")</f>
        <v>-</v>
      </c>
      <c r="AP31" s="21" t="str">
        <f>IFERROR(VLOOKUP($A31,'All Running Order working doc'!$B$4:$CO$60,AP$100,FALSE),"-")</f>
        <v>-</v>
      </c>
      <c r="AQ31" s="21" t="str">
        <f>IFERROR(VLOOKUP($A31,'All Running Order working doc'!$B$4:$CO$60,AQ$100,FALSE),"-")</f>
        <v>-</v>
      </c>
      <c r="AR31" s="21" t="str">
        <f>IFERROR(VLOOKUP($A31,'All Running Order working doc'!$B$4:$CO$60,AR$100,FALSE),"-")</f>
        <v>-</v>
      </c>
      <c r="AS31" s="21" t="str">
        <f>IFERROR(VLOOKUP($A31,'All Running Order working doc'!$B$4:$CO$60,AS$100,FALSE),"-")</f>
        <v>-</v>
      </c>
      <c r="AT31" s="21" t="str">
        <f>IFERROR(VLOOKUP($A31,'All Running Order working doc'!$B$4:$CO$60,AT$100,FALSE),"-")</f>
        <v>-</v>
      </c>
      <c r="AU31" s="21" t="str">
        <f>IFERROR(VLOOKUP($A31,'All Running Order working doc'!$B$4:$CO$60,AU$100,FALSE),"-")</f>
        <v>-</v>
      </c>
      <c r="AV31" s="21" t="str">
        <f>IFERROR(VLOOKUP($A31,'All Running Order working doc'!$B$4:$CO$60,AV$100,FALSE),"-")</f>
        <v>-</v>
      </c>
      <c r="AW31" s="21" t="str">
        <f>IFERROR(VLOOKUP($A31,'All Running Order working doc'!$B$4:$CO$60,AW$100,FALSE),"-")</f>
        <v>-</v>
      </c>
      <c r="AX31" s="21" t="str">
        <f>IFERROR(VLOOKUP($A31,'All Running Order working doc'!$B$4:$CO$60,AX$100,FALSE),"-")</f>
        <v>-</v>
      </c>
      <c r="AY31" s="21" t="str">
        <f>IFERROR(VLOOKUP($A31,'All Running Order working doc'!$B$4:$CO$60,AY$100,FALSE),"-")</f>
        <v>-</v>
      </c>
      <c r="AZ31" s="21" t="str">
        <f>IFERROR(VLOOKUP($A31,'All Running Order working doc'!$B$4:$CO$60,AZ$100,FALSE),"-")</f>
        <v>-</v>
      </c>
      <c r="BA31" s="21" t="str">
        <f>IFERROR(VLOOKUP($A31,'All Running Order working doc'!$B$4:$CO$60,BA$100,FALSE),"-")</f>
        <v>-</v>
      </c>
      <c r="BB31" s="21" t="str">
        <f>IFERROR(VLOOKUP($A31,'All Running Order working doc'!$B$4:$CO$60,BB$100,FALSE),"-")</f>
        <v>-</v>
      </c>
      <c r="BC31" s="21" t="str">
        <f>IFERROR(VLOOKUP($A31,'All Running Order working doc'!$B$4:$CO$60,BC$100,FALSE),"-")</f>
        <v>-</v>
      </c>
      <c r="BD31" s="21" t="str">
        <f>IFERROR(VLOOKUP($A31,'All Running Order working doc'!$B$4:$CO$60,BD$100,FALSE),"-")</f>
        <v>-</v>
      </c>
      <c r="BE31" s="21" t="str">
        <f>IFERROR(VLOOKUP($A31,'All Running Order working doc'!$B$4:$CO$60,BE$100,FALSE),"-")</f>
        <v>-</v>
      </c>
      <c r="BF31" s="21" t="str">
        <f>IFERROR(VLOOKUP($A31,'All Running Order working doc'!$B$4:$CO$60,BF$100,FALSE),"-")</f>
        <v>-</v>
      </c>
      <c r="BG31" s="21" t="str">
        <f>IFERROR(VLOOKUP($A31,'All Running Order working doc'!$B$4:$CO$60,BG$100,FALSE),"-")</f>
        <v>-</v>
      </c>
      <c r="BH31" s="21" t="str">
        <f>IFERROR(VLOOKUP($A31,'All Running Order working doc'!$B$4:$CO$60,BH$100,FALSE),"-")</f>
        <v>-</v>
      </c>
      <c r="BI31" s="21" t="str">
        <f>IFERROR(VLOOKUP($A31,'All Running Order working doc'!$B$4:$CO$60,BI$100,FALSE),"-")</f>
        <v>-</v>
      </c>
      <c r="BJ31" s="21" t="str">
        <f>IFERROR(VLOOKUP($A31,'All Running Order working doc'!$B$4:$CO$60,BJ$100,FALSE),"-")</f>
        <v>-</v>
      </c>
      <c r="BK31" s="21" t="str">
        <f>IFERROR(VLOOKUP($A31,'All Running Order working doc'!$B$4:$CO$60,BK$100,FALSE),"-")</f>
        <v>-</v>
      </c>
      <c r="BL31" s="21" t="str">
        <f>IFERROR(VLOOKUP($A31,'All Running Order working doc'!$B$4:$CO$60,BL$100,FALSE),"-")</f>
        <v>-</v>
      </c>
      <c r="BM31" s="21" t="str">
        <f>IFERROR(VLOOKUP($A31,'All Running Order working doc'!$B$4:$CO$60,BM$100,FALSE),"-")</f>
        <v>-</v>
      </c>
      <c r="BN31" s="21" t="str">
        <f>IFERROR(VLOOKUP($A31,'All Running Order working doc'!$B$4:$CO$60,BN$100,FALSE),"-")</f>
        <v>-</v>
      </c>
      <c r="BO31" s="21" t="str">
        <f>IFERROR(VLOOKUP($A31,'All Running Order working doc'!$B$4:$CO$60,BO$100,FALSE),"-")</f>
        <v>-</v>
      </c>
      <c r="BP31" s="21" t="str">
        <f>IFERROR(VLOOKUP($A31,'All Running Order working doc'!$B$4:$CO$60,BP$100,FALSE),"-")</f>
        <v>-</v>
      </c>
      <c r="BQ31" s="21" t="str">
        <f>IFERROR(VLOOKUP($A31,'All Running Order working doc'!$B$4:$CO$60,BQ$100,FALSE),"-")</f>
        <v>-</v>
      </c>
      <c r="BR31" s="21" t="str">
        <f>IFERROR(VLOOKUP($A31,'All Running Order working doc'!$B$4:$CO$60,BR$100,FALSE),"-")</f>
        <v>-</v>
      </c>
      <c r="BS31" s="21" t="str">
        <f>IFERROR(VLOOKUP($A31,'All Running Order working doc'!$B$4:$CO$60,BS$100,FALSE),"-")</f>
        <v>-</v>
      </c>
      <c r="BT31" s="21" t="str">
        <f>IFERROR(VLOOKUP($A31,'All Running Order working doc'!$B$4:$CO$60,BT$100,FALSE),"-")</f>
        <v>-</v>
      </c>
      <c r="BU31" s="21" t="str">
        <f>IFERROR(VLOOKUP($A31,'All Running Order working doc'!$B$4:$CO$60,BU$100,FALSE),"-")</f>
        <v>-</v>
      </c>
      <c r="BV31" s="21" t="str">
        <f>IFERROR(VLOOKUP($A31,'All Running Order working doc'!$B$4:$CO$60,BV$100,FALSE),"-")</f>
        <v>-</v>
      </c>
      <c r="BW31" s="21" t="str">
        <f>IFERROR(VLOOKUP($A31,'All Running Order working doc'!$B$4:$CO$60,BW$100,FALSE),"-")</f>
        <v>-</v>
      </c>
      <c r="BX31" s="21" t="str">
        <f>IFERROR(VLOOKUP($A31,'All Running Order working doc'!$B$4:$CO$60,BX$100,FALSE),"-")</f>
        <v>-</v>
      </c>
      <c r="BY31" s="21" t="str">
        <f>IFERROR(VLOOKUP($A31,'All Running Order working doc'!$B$4:$CO$60,BY$100,FALSE),"-")</f>
        <v>-</v>
      </c>
      <c r="BZ31" s="21" t="str">
        <f>IFERROR(VLOOKUP($A31,'All Running Order working doc'!$B$4:$CO$60,BZ$100,FALSE),"-")</f>
        <v>-</v>
      </c>
      <c r="CA31" s="21" t="str">
        <f>IFERROR(VLOOKUP($A31,'All Running Order working doc'!$B$4:$CO$60,CA$100,FALSE),"-")</f>
        <v>-</v>
      </c>
      <c r="CB31" s="21" t="str">
        <f>IFERROR(VLOOKUP($A31,'All Running Order working doc'!$B$4:$CO$60,CB$100,FALSE),"-")</f>
        <v>-</v>
      </c>
      <c r="CC31" s="21" t="str">
        <f>IFERROR(VLOOKUP($A31,'All Running Order working doc'!$B$4:$CO$60,CC$100,FALSE),"-")</f>
        <v>-</v>
      </c>
      <c r="CD31" s="21" t="str">
        <f>IFERROR(VLOOKUP($A31,'All Running Order working doc'!$B$4:$CO$60,CD$100,FALSE),"-")</f>
        <v>-</v>
      </c>
      <c r="CE31" s="21" t="str">
        <f>IFERROR(VLOOKUP($A31,'All Running Order working doc'!$B$4:$CO$60,CE$100,FALSE),"-")</f>
        <v>-</v>
      </c>
      <c r="CF31" s="21" t="str">
        <f>IFERROR(VLOOKUP($A31,'All Running Order working doc'!$B$4:$CO$60,CF$100,FALSE),"-")</f>
        <v>-</v>
      </c>
      <c r="CG31" s="21" t="str">
        <f>IFERROR(VLOOKUP($A31,'All Running Order working doc'!$B$4:$CO$60,CG$100,FALSE),"-")</f>
        <v>-</v>
      </c>
      <c r="CH31" s="21" t="str">
        <f>IFERROR(VLOOKUP($A31,'All Running Order working doc'!$B$4:$CO$60,CH$100,FALSE),"-")</f>
        <v>-</v>
      </c>
      <c r="CI31" s="21" t="str">
        <f>IFERROR(VLOOKUP($A31,'All Running Order working doc'!$B$4:$CO$60,CI$100,FALSE),"-")</f>
        <v>-</v>
      </c>
      <c r="CJ31" s="21" t="str">
        <f>IFERROR(VLOOKUP($A31,'All Running Order working doc'!$B$4:$CO$60,CJ$100,FALSE),"-")</f>
        <v>-</v>
      </c>
      <c r="CK31" s="21" t="str">
        <f>IFERROR(VLOOKUP($A31,'All Running Order working doc'!$B$4:$CO$60,CK$100,FALSE),"-")</f>
        <v>-</v>
      </c>
      <c r="CL31" s="21" t="str">
        <f>IFERROR(VLOOKUP($A31,'All Running Order working doc'!$B$4:$CO$60,CL$100,FALSE),"-")</f>
        <v>-</v>
      </c>
      <c r="CM31" s="21" t="str">
        <f>IFERROR(VLOOKUP($A31,'All Running Order working doc'!$B$4:$CO$60,CM$100,FALSE),"-")</f>
        <v>-</v>
      </c>
      <c r="CN31" s="21" t="str">
        <f>IFERROR(VLOOKUP($A31,'All Running Order working doc'!$B$4:$CO$60,CN$100,FALSE),"-")</f>
        <v>-</v>
      </c>
      <c r="CQ31" s="3">
        <v>28</v>
      </c>
    </row>
    <row r="32" spans="1:95" x14ac:dyDescent="0.2">
      <c r="A32" s="3" t="str">
        <f>CONCATENATE(Constants!$D$2,CQ32,)</f>
        <v>National29</v>
      </c>
      <c r="B32" s="12" t="str">
        <f>IFERROR(VLOOKUP($A32,'All Running Order working doc'!$B$4:$CO$60,B$100,FALSE),"-")</f>
        <v>-</v>
      </c>
      <c r="C32" s="21" t="str">
        <f>IFERROR(VLOOKUP($A32,'All Running Order working doc'!$B$4:$CO$60,C$100,FALSE),"-")</f>
        <v>-</v>
      </c>
      <c r="D32" s="21" t="str">
        <f>IFERROR(VLOOKUP($A32,'All Running Order working doc'!$B$4:$CO$60,D$100,FALSE),"-")</f>
        <v>-</v>
      </c>
      <c r="E32" s="21" t="str">
        <f>IFERROR(VLOOKUP($A32,'All Running Order working doc'!$B$4:$CO$60,E$100,FALSE),"-")</f>
        <v>-</v>
      </c>
      <c r="F32" s="21" t="str">
        <f>IFERROR(VLOOKUP($A32,'All Running Order working doc'!$B$4:$CO$60,F$100,FALSE),"-")</f>
        <v>-</v>
      </c>
      <c r="G32" s="21" t="str">
        <f>IFERROR(VLOOKUP($A32,'All Running Order working doc'!$B$4:$CO$60,G$100,FALSE),"-")</f>
        <v>-</v>
      </c>
      <c r="H32" s="21" t="str">
        <f>IFERROR(VLOOKUP($A32,'All Running Order working doc'!$B$4:$CO$60,H$100,FALSE),"-")</f>
        <v>-</v>
      </c>
      <c r="I32" s="21" t="str">
        <f>IFERROR(VLOOKUP($A32,'All Running Order working doc'!$B$4:$CO$60,I$100,FALSE),"-")</f>
        <v>-</v>
      </c>
      <c r="J32" s="21" t="str">
        <f>IFERROR(VLOOKUP($A32,'All Running Order working doc'!$B$4:$CO$60,J$100,FALSE),"-")</f>
        <v>-</v>
      </c>
      <c r="K32" s="21" t="str">
        <f>IFERROR(VLOOKUP($A32,'All Running Order working doc'!$B$4:$CO$60,K$100,FALSE),"-")</f>
        <v>-</v>
      </c>
      <c r="L32" s="21" t="str">
        <f>IFERROR(VLOOKUP($A32,'All Running Order working doc'!$B$4:$CO$60,L$100,FALSE),"-")</f>
        <v>-</v>
      </c>
      <c r="M32" s="21" t="str">
        <f>IFERROR(VLOOKUP($A32,'All Running Order working doc'!$B$4:$CO$60,M$100,FALSE),"-")</f>
        <v>-</v>
      </c>
      <c r="N32" s="21" t="str">
        <f>IFERROR(VLOOKUP($A32,'All Running Order working doc'!$B$4:$CO$60,N$100,FALSE),"-")</f>
        <v>-</v>
      </c>
      <c r="O32" s="21" t="str">
        <f>IFERROR(VLOOKUP($A32,'All Running Order working doc'!$B$4:$CO$60,O$100,FALSE),"-")</f>
        <v>-</v>
      </c>
      <c r="P32" s="21" t="str">
        <f>IFERROR(VLOOKUP($A32,'All Running Order working doc'!$B$4:$CO$60,P$100,FALSE),"-")</f>
        <v>-</v>
      </c>
      <c r="Q32" s="21" t="str">
        <f>IFERROR(VLOOKUP($A32,'All Running Order working doc'!$B$4:$CO$60,Q$100,FALSE),"-")</f>
        <v>-</v>
      </c>
      <c r="R32" s="21" t="str">
        <f>IFERROR(VLOOKUP($A32,'All Running Order working doc'!$B$4:$CO$60,R$100,FALSE),"-")</f>
        <v>-</v>
      </c>
      <c r="S32" s="21" t="str">
        <f>IFERROR(VLOOKUP($A32,'All Running Order working doc'!$B$4:$CO$60,S$100,FALSE),"-")</f>
        <v>-</v>
      </c>
      <c r="T32" s="21" t="str">
        <f>IFERROR(VLOOKUP($A32,'All Running Order working doc'!$B$4:$CO$60,T$100,FALSE),"-")</f>
        <v>-</v>
      </c>
      <c r="U32" s="21" t="str">
        <f>IFERROR(VLOOKUP($A32,'All Running Order working doc'!$B$4:$CO$60,U$100,FALSE),"-")</f>
        <v>-</v>
      </c>
      <c r="V32" s="21" t="str">
        <f>IFERROR(VLOOKUP($A32,'All Running Order working doc'!$B$4:$CO$60,V$100,FALSE),"-")</f>
        <v>-</v>
      </c>
      <c r="W32" s="21" t="str">
        <f>IFERROR(VLOOKUP($A32,'All Running Order working doc'!$B$4:$CO$60,W$100,FALSE),"-")</f>
        <v>-</v>
      </c>
      <c r="X32" s="21" t="str">
        <f>IFERROR(VLOOKUP($A32,'All Running Order working doc'!$B$4:$CO$60,X$100,FALSE),"-")</f>
        <v>-</v>
      </c>
      <c r="Y32" s="21" t="str">
        <f>IFERROR(VLOOKUP($A32,'All Running Order working doc'!$B$4:$CO$60,Y$100,FALSE),"-")</f>
        <v>-</v>
      </c>
      <c r="Z32" s="21" t="str">
        <f>IFERROR(VLOOKUP($A32,'All Running Order working doc'!$B$4:$CO$60,Z$100,FALSE),"-")</f>
        <v>-</v>
      </c>
      <c r="AA32" s="21" t="str">
        <f>IFERROR(VLOOKUP($A32,'All Running Order working doc'!$B$4:$CO$60,AA$100,FALSE),"-")</f>
        <v>-</v>
      </c>
      <c r="AB32" s="21" t="str">
        <f>IFERROR(VLOOKUP($A32,'All Running Order working doc'!$B$4:$CO$60,AB$100,FALSE),"-")</f>
        <v>-</v>
      </c>
      <c r="AC32" s="21" t="str">
        <f>IFERROR(VLOOKUP($A32,'All Running Order working doc'!$B$4:$CO$60,AC$100,FALSE),"-")</f>
        <v>-</v>
      </c>
      <c r="AD32" s="21" t="str">
        <f>IFERROR(VLOOKUP($A32,'All Running Order working doc'!$B$4:$CO$60,AD$100,FALSE),"-")</f>
        <v>-</v>
      </c>
      <c r="AE32" s="21" t="str">
        <f>IFERROR(VLOOKUP($A32,'All Running Order working doc'!$B$4:$CO$60,AE$100,FALSE),"-")</f>
        <v>-</v>
      </c>
      <c r="AF32" s="21" t="str">
        <f>IFERROR(VLOOKUP($A32,'All Running Order working doc'!$B$4:$CO$60,AF$100,FALSE),"-")</f>
        <v>-</v>
      </c>
      <c r="AG32" s="21" t="str">
        <f>IFERROR(VLOOKUP($A32,'All Running Order working doc'!$B$4:$CO$60,AG$100,FALSE),"-")</f>
        <v>-</v>
      </c>
      <c r="AH32" s="21" t="str">
        <f>IFERROR(VLOOKUP($A32,'All Running Order working doc'!$B$4:$CO$60,AH$100,FALSE),"-")</f>
        <v>-</v>
      </c>
      <c r="AI32" s="21" t="str">
        <f>IFERROR(VLOOKUP($A32,'All Running Order working doc'!$B$4:$CO$60,AI$100,FALSE),"-")</f>
        <v>-</v>
      </c>
      <c r="AJ32" s="21" t="str">
        <f>IFERROR(VLOOKUP($A32,'All Running Order working doc'!$B$4:$CO$60,AJ$100,FALSE),"-")</f>
        <v>-</v>
      </c>
      <c r="AK32" s="21" t="str">
        <f>IFERROR(VLOOKUP($A32,'All Running Order working doc'!$B$4:$CO$60,AK$100,FALSE),"-")</f>
        <v>-</v>
      </c>
      <c r="AL32" s="21" t="str">
        <f>IFERROR(VLOOKUP($A32,'All Running Order working doc'!$B$4:$CO$60,AL$100,FALSE),"-")</f>
        <v>-</v>
      </c>
      <c r="AM32" s="21" t="str">
        <f>IFERROR(VLOOKUP($A32,'All Running Order working doc'!$B$4:$CO$60,AM$100,FALSE),"-")</f>
        <v>-</v>
      </c>
      <c r="AN32" s="21" t="str">
        <f>IFERROR(VLOOKUP($A32,'All Running Order working doc'!$B$4:$CO$60,AN$100,FALSE),"-")</f>
        <v>-</v>
      </c>
      <c r="AO32" s="21" t="str">
        <f>IFERROR(VLOOKUP($A32,'All Running Order working doc'!$B$4:$CO$60,AO$100,FALSE),"-")</f>
        <v>-</v>
      </c>
      <c r="AP32" s="21" t="str">
        <f>IFERROR(VLOOKUP($A32,'All Running Order working doc'!$B$4:$CO$60,AP$100,FALSE),"-")</f>
        <v>-</v>
      </c>
      <c r="AQ32" s="21" t="str">
        <f>IFERROR(VLOOKUP($A32,'All Running Order working doc'!$B$4:$CO$60,AQ$100,FALSE),"-")</f>
        <v>-</v>
      </c>
      <c r="AR32" s="21" t="str">
        <f>IFERROR(VLOOKUP($A32,'All Running Order working doc'!$B$4:$CO$60,AR$100,FALSE),"-")</f>
        <v>-</v>
      </c>
      <c r="AS32" s="21" t="str">
        <f>IFERROR(VLOOKUP($A32,'All Running Order working doc'!$B$4:$CO$60,AS$100,FALSE),"-")</f>
        <v>-</v>
      </c>
      <c r="AT32" s="21" t="str">
        <f>IFERROR(VLOOKUP($A32,'All Running Order working doc'!$B$4:$CO$60,AT$100,FALSE),"-")</f>
        <v>-</v>
      </c>
      <c r="AU32" s="21" t="str">
        <f>IFERROR(VLOOKUP($A32,'All Running Order working doc'!$B$4:$CO$60,AU$100,FALSE),"-")</f>
        <v>-</v>
      </c>
      <c r="AV32" s="21" t="str">
        <f>IFERROR(VLOOKUP($A32,'All Running Order working doc'!$B$4:$CO$60,AV$100,FALSE),"-")</f>
        <v>-</v>
      </c>
      <c r="AW32" s="21" t="str">
        <f>IFERROR(VLOOKUP($A32,'All Running Order working doc'!$B$4:$CO$60,AW$100,FALSE),"-")</f>
        <v>-</v>
      </c>
      <c r="AX32" s="21" t="str">
        <f>IFERROR(VLOOKUP($A32,'All Running Order working doc'!$B$4:$CO$60,AX$100,FALSE),"-")</f>
        <v>-</v>
      </c>
      <c r="AY32" s="21" t="str">
        <f>IFERROR(VLOOKUP($A32,'All Running Order working doc'!$B$4:$CO$60,AY$100,FALSE),"-")</f>
        <v>-</v>
      </c>
      <c r="AZ32" s="21" t="str">
        <f>IFERROR(VLOOKUP($A32,'All Running Order working doc'!$B$4:$CO$60,AZ$100,FALSE),"-")</f>
        <v>-</v>
      </c>
      <c r="BA32" s="21" t="str">
        <f>IFERROR(VLOOKUP($A32,'All Running Order working doc'!$B$4:$CO$60,BA$100,FALSE),"-")</f>
        <v>-</v>
      </c>
      <c r="BB32" s="21" t="str">
        <f>IFERROR(VLOOKUP($A32,'All Running Order working doc'!$B$4:$CO$60,BB$100,FALSE),"-")</f>
        <v>-</v>
      </c>
      <c r="BC32" s="21" t="str">
        <f>IFERROR(VLOOKUP($A32,'All Running Order working doc'!$B$4:$CO$60,BC$100,FALSE),"-")</f>
        <v>-</v>
      </c>
      <c r="BD32" s="21" t="str">
        <f>IFERROR(VLOOKUP($A32,'All Running Order working doc'!$B$4:$CO$60,BD$100,FALSE),"-")</f>
        <v>-</v>
      </c>
      <c r="BE32" s="21" t="str">
        <f>IFERROR(VLOOKUP($A32,'All Running Order working doc'!$B$4:$CO$60,BE$100,FALSE),"-")</f>
        <v>-</v>
      </c>
      <c r="BF32" s="21" t="str">
        <f>IFERROR(VLOOKUP($A32,'All Running Order working doc'!$B$4:$CO$60,BF$100,FALSE),"-")</f>
        <v>-</v>
      </c>
      <c r="BG32" s="21" t="str">
        <f>IFERROR(VLOOKUP($A32,'All Running Order working doc'!$B$4:$CO$60,BG$100,FALSE),"-")</f>
        <v>-</v>
      </c>
      <c r="BH32" s="21" t="str">
        <f>IFERROR(VLOOKUP($A32,'All Running Order working doc'!$B$4:$CO$60,BH$100,FALSE),"-")</f>
        <v>-</v>
      </c>
      <c r="BI32" s="21" t="str">
        <f>IFERROR(VLOOKUP($A32,'All Running Order working doc'!$B$4:$CO$60,BI$100,FALSE),"-")</f>
        <v>-</v>
      </c>
      <c r="BJ32" s="21" t="str">
        <f>IFERROR(VLOOKUP($A32,'All Running Order working doc'!$B$4:$CO$60,BJ$100,FALSE),"-")</f>
        <v>-</v>
      </c>
      <c r="BK32" s="21" t="str">
        <f>IFERROR(VLOOKUP($A32,'All Running Order working doc'!$B$4:$CO$60,BK$100,FALSE),"-")</f>
        <v>-</v>
      </c>
      <c r="BL32" s="21" t="str">
        <f>IFERROR(VLOOKUP($A32,'All Running Order working doc'!$B$4:$CO$60,BL$100,FALSE),"-")</f>
        <v>-</v>
      </c>
      <c r="BM32" s="21" t="str">
        <f>IFERROR(VLOOKUP($A32,'All Running Order working doc'!$B$4:$CO$60,BM$100,FALSE),"-")</f>
        <v>-</v>
      </c>
      <c r="BN32" s="21" t="str">
        <f>IFERROR(VLOOKUP($A32,'All Running Order working doc'!$B$4:$CO$60,BN$100,FALSE),"-")</f>
        <v>-</v>
      </c>
      <c r="BO32" s="21" t="str">
        <f>IFERROR(VLOOKUP($A32,'All Running Order working doc'!$B$4:$CO$60,BO$100,FALSE),"-")</f>
        <v>-</v>
      </c>
      <c r="BP32" s="21" t="str">
        <f>IFERROR(VLOOKUP($A32,'All Running Order working doc'!$B$4:$CO$60,BP$100,FALSE),"-")</f>
        <v>-</v>
      </c>
      <c r="BQ32" s="21" t="str">
        <f>IFERROR(VLOOKUP($A32,'All Running Order working doc'!$B$4:$CO$60,BQ$100,FALSE),"-")</f>
        <v>-</v>
      </c>
      <c r="BR32" s="21" t="str">
        <f>IFERROR(VLOOKUP($A32,'All Running Order working doc'!$B$4:$CO$60,BR$100,FALSE),"-")</f>
        <v>-</v>
      </c>
      <c r="BS32" s="21" t="str">
        <f>IFERROR(VLOOKUP($A32,'All Running Order working doc'!$B$4:$CO$60,BS$100,FALSE),"-")</f>
        <v>-</v>
      </c>
      <c r="BT32" s="21" t="str">
        <f>IFERROR(VLOOKUP($A32,'All Running Order working doc'!$B$4:$CO$60,BT$100,FALSE),"-")</f>
        <v>-</v>
      </c>
      <c r="BU32" s="21" t="str">
        <f>IFERROR(VLOOKUP($A32,'All Running Order working doc'!$B$4:$CO$60,BU$100,FALSE),"-")</f>
        <v>-</v>
      </c>
      <c r="BV32" s="21" t="str">
        <f>IFERROR(VLOOKUP($A32,'All Running Order working doc'!$B$4:$CO$60,BV$100,FALSE),"-")</f>
        <v>-</v>
      </c>
      <c r="BW32" s="21" t="str">
        <f>IFERROR(VLOOKUP($A32,'All Running Order working doc'!$B$4:$CO$60,BW$100,FALSE),"-")</f>
        <v>-</v>
      </c>
      <c r="BX32" s="21" t="str">
        <f>IFERROR(VLOOKUP($A32,'All Running Order working doc'!$B$4:$CO$60,BX$100,FALSE),"-")</f>
        <v>-</v>
      </c>
      <c r="BY32" s="21" t="str">
        <f>IFERROR(VLOOKUP($A32,'All Running Order working doc'!$B$4:$CO$60,BY$100,FALSE),"-")</f>
        <v>-</v>
      </c>
      <c r="BZ32" s="21" t="str">
        <f>IFERROR(VLOOKUP($A32,'All Running Order working doc'!$B$4:$CO$60,BZ$100,FALSE),"-")</f>
        <v>-</v>
      </c>
      <c r="CA32" s="21" t="str">
        <f>IFERROR(VLOOKUP($A32,'All Running Order working doc'!$B$4:$CO$60,CA$100,FALSE),"-")</f>
        <v>-</v>
      </c>
      <c r="CB32" s="21" t="str">
        <f>IFERROR(VLOOKUP($A32,'All Running Order working doc'!$B$4:$CO$60,CB$100,FALSE),"-")</f>
        <v>-</v>
      </c>
      <c r="CC32" s="21" t="str">
        <f>IFERROR(VLOOKUP($A32,'All Running Order working doc'!$B$4:$CO$60,CC$100,FALSE),"-")</f>
        <v>-</v>
      </c>
      <c r="CD32" s="21" t="str">
        <f>IFERROR(VLOOKUP($A32,'All Running Order working doc'!$B$4:$CO$60,CD$100,FALSE),"-")</f>
        <v>-</v>
      </c>
      <c r="CE32" s="21" t="str">
        <f>IFERROR(VLOOKUP($A32,'All Running Order working doc'!$B$4:$CO$60,CE$100,FALSE),"-")</f>
        <v>-</v>
      </c>
      <c r="CF32" s="21" t="str">
        <f>IFERROR(VLOOKUP($A32,'All Running Order working doc'!$B$4:$CO$60,CF$100,FALSE),"-")</f>
        <v>-</v>
      </c>
      <c r="CG32" s="21" t="str">
        <f>IFERROR(VLOOKUP($A32,'All Running Order working doc'!$B$4:$CO$60,CG$100,FALSE),"-")</f>
        <v>-</v>
      </c>
      <c r="CH32" s="21" t="str">
        <f>IFERROR(VLOOKUP($A32,'All Running Order working doc'!$B$4:$CO$60,CH$100,FALSE),"-")</f>
        <v>-</v>
      </c>
      <c r="CI32" s="21" t="str">
        <f>IFERROR(VLOOKUP($A32,'All Running Order working doc'!$B$4:$CO$60,CI$100,FALSE),"-")</f>
        <v>-</v>
      </c>
      <c r="CJ32" s="21" t="str">
        <f>IFERROR(VLOOKUP($A32,'All Running Order working doc'!$B$4:$CO$60,CJ$100,FALSE),"-")</f>
        <v>-</v>
      </c>
      <c r="CK32" s="21" t="str">
        <f>IFERROR(VLOOKUP($A32,'All Running Order working doc'!$B$4:$CO$60,CK$100,FALSE),"-")</f>
        <v>-</v>
      </c>
      <c r="CL32" s="21" t="str">
        <f>IFERROR(VLOOKUP($A32,'All Running Order working doc'!$B$4:$CO$60,CL$100,FALSE),"-")</f>
        <v>-</v>
      </c>
      <c r="CM32" s="21" t="str">
        <f>IFERROR(VLOOKUP($A32,'All Running Order working doc'!$B$4:$CO$60,CM$100,FALSE),"-")</f>
        <v>-</v>
      </c>
      <c r="CN32" s="21" t="str">
        <f>IFERROR(VLOOKUP($A32,'All Running Order working doc'!$B$4:$CO$60,CN$100,FALSE),"-")</f>
        <v>-</v>
      </c>
      <c r="CQ32" s="3">
        <v>29</v>
      </c>
    </row>
    <row r="33" spans="1:95" x14ac:dyDescent="0.2">
      <c r="A33" s="3" t="str">
        <f>CONCATENATE(Constants!$D$2,CQ33,)</f>
        <v>National30</v>
      </c>
      <c r="B33" s="12" t="str">
        <f>IFERROR(VLOOKUP($A33,'All Running Order working doc'!$B$4:$CO$60,B$100,FALSE),"-")</f>
        <v>-</v>
      </c>
      <c r="C33" s="21" t="str">
        <f>IFERROR(VLOOKUP($A33,'All Running Order working doc'!$B$4:$CO$60,C$100,FALSE),"-")</f>
        <v>-</v>
      </c>
      <c r="D33" s="21" t="str">
        <f>IFERROR(VLOOKUP($A33,'All Running Order working doc'!$B$4:$CO$60,D$100,FALSE),"-")</f>
        <v>-</v>
      </c>
      <c r="E33" s="21" t="str">
        <f>IFERROR(VLOOKUP($A33,'All Running Order working doc'!$B$4:$CO$60,E$100,FALSE),"-")</f>
        <v>-</v>
      </c>
      <c r="F33" s="21" t="str">
        <f>IFERROR(VLOOKUP($A33,'All Running Order working doc'!$B$4:$CO$60,F$100,FALSE),"-")</f>
        <v>-</v>
      </c>
      <c r="G33" s="21" t="str">
        <f>IFERROR(VLOOKUP($A33,'All Running Order working doc'!$B$4:$CO$60,G$100,FALSE),"-")</f>
        <v>-</v>
      </c>
      <c r="H33" s="21" t="str">
        <f>IFERROR(VLOOKUP($A33,'All Running Order working doc'!$B$4:$CO$60,H$100,FALSE),"-")</f>
        <v>-</v>
      </c>
      <c r="I33" s="21" t="str">
        <f>IFERROR(VLOOKUP($A33,'All Running Order working doc'!$B$4:$CO$60,I$100,FALSE),"-")</f>
        <v>-</v>
      </c>
      <c r="J33" s="21" t="str">
        <f>IFERROR(VLOOKUP($A33,'All Running Order working doc'!$B$4:$CO$60,J$100,FALSE),"-")</f>
        <v>-</v>
      </c>
      <c r="K33" s="21" t="str">
        <f>IFERROR(VLOOKUP($A33,'All Running Order working doc'!$B$4:$CO$60,K$100,FALSE),"-")</f>
        <v>-</v>
      </c>
      <c r="L33" s="21" t="str">
        <f>IFERROR(VLOOKUP($A33,'All Running Order working doc'!$B$4:$CO$60,L$100,FALSE),"-")</f>
        <v>-</v>
      </c>
      <c r="M33" s="21" t="str">
        <f>IFERROR(VLOOKUP($A33,'All Running Order working doc'!$B$4:$CO$60,M$100,FALSE),"-")</f>
        <v>-</v>
      </c>
      <c r="N33" s="21" t="str">
        <f>IFERROR(VLOOKUP($A33,'All Running Order working doc'!$B$4:$CO$60,N$100,FALSE),"-")</f>
        <v>-</v>
      </c>
      <c r="O33" s="21" t="str">
        <f>IFERROR(VLOOKUP($A33,'All Running Order working doc'!$B$4:$CO$60,O$100,FALSE),"-")</f>
        <v>-</v>
      </c>
      <c r="P33" s="21" t="str">
        <f>IFERROR(VLOOKUP($A33,'All Running Order working doc'!$B$4:$CO$60,P$100,FALSE),"-")</f>
        <v>-</v>
      </c>
      <c r="Q33" s="21" t="str">
        <f>IFERROR(VLOOKUP($A33,'All Running Order working doc'!$B$4:$CO$60,Q$100,FALSE),"-")</f>
        <v>-</v>
      </c>
      <c r="R33" s="21" t="str">
        <f>IFERROR(VLOOKUP($A33,'All Running Order working doc'!$B$4:$CO$60,R$100,FALSE),"-")</f>
        <v>-</v>
      </c>
      <c r="S33" s="21" t="str">
        <f>IFERROR(VLOOKUP($A33,'All Running Order working doc'!$B$4:$CO$60,S$100,FALSE),"-")</f>
        <v>-</v>
      </c>
      <c r="T33" s="21" t="str">
        <f>IFERROR(VLOOKUP($A33,'All Running Order working doc'!$B$4:$CO$60,T$100,FALSE),"-")</f>
        <v>-</v>
      </c>
      <c r="U33" s="21" t="str">
        <f>IFERROR(VLOOKUP($A33,'All Running Order working doc'!$B$4:$CO$60,U$100,FALSE),"-")</f>
        <v>-</v>
      </c>
      <c r="V33" s="21" t="str">
        <f>IFERROR(VLOOKUP($A33,'All Running Order working doc'!$B$4:$CO$60,V$100,FALSE),"-")</f>
        <v>-</v>
      </c>
      <c r="W33" s="21" t="str">
        <f>IFERROR(VLOOKUP($A33,'All Running Order working doc'!$B$4:$CO$60,W$100,FALSE),"-")</f>
        <v>-</v>
      </c>
      <c r="X33" s="21" t="str">
        <f>IFERROR(VLOOKUP($A33,'All Running Order working doc'!$B$4:$CO$60,X$100,FALSE),"-")</f>
        <v>-</v>
      </c>
      <c r="Y33" s="21" t="str">
        <f>IFERROR(VLOOKUP($A33,'All Running Order working doc'!$B$4:$CO$60,Y$100,FALSE),"-")</f>
        <v>-</v>
      </c>
      <c r="Z33" s="21" t="str">
        <f>IFERROR(VLOOKUP($A33,'All Running Order working doc'!$B$4:$CO$60,Z$100,FALSE),"-")</f>
        <v>-</v>
      </c>
      <c r="AA33" s="21" t="str">
        <f>IFERROR(VLOOKUP($A33,'All Running Order working doc'!$B$4:$CO$60,AA$100,FALSE),"-")</f>
        <v>-</v>
      </c>
      <c r="AB33" s="21" t="str">
        <f>IFERROR(VLOOKUP($A33,'All Running Order working doc'!$B$4:$CO$60,AB$100,FALSE),"-")</f>
        <v>-</v>
      </c>
      <c r="AC33" s="21" t="str">
        <f>IFERROR(VLOOKUP($A33,'All Running Order working doc'!$B$4:$CO$60,AC$100,FALSE),"-")</f>
        <v>-</v>
      </c>
      <c r="AD33" s="21" t="str">
        <f>IFERROR(VLOOKUP($A33,'All Running Order working doc'!$B$4:$CO$60,AD$100,FALSE),"-")</f>
        <v>-</v>
      </c>
      <c r="AE33" s="21" t="str">
        <f>IFERROR(VLOOKUP($A33,'All Running Order working doc'!$B$4:$CO$60,AE$100,FALSE),"-")</f>
        <v>-</v>
      </c>
      <c r="AF33" s="21" t="str">
        <f>IFERROR(VLOOKUP($A33,'All Running Order working doc'!$B$4:$CO$60,AF$100,FALSE),"-")</f>
        <v>-</v>
      </c>
      <c r="AG33" s="21" t="str">
        <f>IFERROR(VLOOKUP($A33,'All Running Order working doc'!$B$4:$CO$60,AG$100,FALSE),"-")</f>
        <v>-</v>
      </c>
      <c r="AH33" s="21" t="str">
        <f>IFERROR(VLOOKUP($A33,'All Running Order working doc'!$B$4:$CO$60,AH$100,FALSE),"-")</f>
        <v>-</v>
      </c>
      <c r="AI33" s="21" t="str">
        <f>IFERROR(VLOOKUP($A33,'All Running Order working doc'!$B$4:$CO$60,AI$100,FALSE),"-")</f>
        <v>-</v>
      </c>
      <c r="AJ33" s="21" t="str">
        <f>IFERROR(VLOOKUP($A33,'All Running Order working doc'!$B$4:$CO$60,AJ$100,FALSE),"-")</f>
        <v>-</v>
      </c>
      <c r="AK33" s="21" t="str">
        <f>IFERROR(VLOOKUP($A33,'All Running Order working doc'!$B$4:$CO$60,AK$100,FALSE),"-")</f>
        <v>-</v>
      </c>
      <c r="AL33" s="21" t="str">
        <f>IFERROR(VLOOKUP($A33,'All Running Order working doc'!$B$4:$CO$60,AL$100,FALSE),"-")</f>
        <v>-</v>
      </c>
      <c r="AM33" s="21" t="str">
        <f>IFERROR(VLOOKUP($A33,'All Running Order working doc'!$B$4:$CO$60,AM$100,FALSE),"-")</f>
        <v>-</v>
      </c>
      <c r="AN33" s="21" t="str">
        <f>IFERROR(VLOOKUP($A33,'All Running Order working doc'!$B$4:$CO$60,AN$100,FALSE),"-")</f>
        <v>-</v>
      </c>
      <c r="AO33" s="21" t="str">
        <f>IFERROR(VLOOKUP($A33,'All Running Order working doc'!$B$4:$CO$60,AO$100,FALSE),"-")</f>
        <v>-</v>
      </c>
      <c r="AP33" s="21" t="str">
        <f>IFERROR(VLOOKUP($A33,'All Running Order working doc'!$B$4:$CO$60,AP$100,FALSE),"-")</f>
        <v>-</v>
      </c>
      <c r="AQ33" s="21" t="str">
        <f>IFERROR(VLOOKUP($A33,'All Running Order working doc'!$B$4:$CO$60,AQ$100,FALSE),"-")</f>
        <v>-</v>
      </c>
      <c r="AR33" s="21" t="str">
        <f>IFERROR(VLOOKUP($A33,'All Running Order working doc'!$B$4:$CO$60,AR$100,FALSE),"-")</f>
        <v>-</v>
      </c>
      <c r="AS33" s="21" t="str">
        <f>IFERROR(VLOOKUP($A33,'All Running Order working doc'!$B$4:$CO$60,AS$100,FALSE),"-")</f>
        <v>-</v>
      </c>
      <c r="AT33" s="21" t="str">
        <f>IFERROR(VLOOKUP($A33,'All Running Order working doc'!$B$4:$CO$60,AT$100,FALSE),"-")</f>
        <v>-</v>
      </c>
      <c r="AU33" s="21" t="str">
        <f>IFERROR(VLOOKUP($A33,'All Running Order working doc'!$B$4:$CO$60,AU$100,FALSE),"-")</f>
        <v>-</v>
      </c>
      <c r="AV33" s="21" t="str">
        <f>IFERROR(VLOOKUP($A33,'All Running Order working doc'!$B$4:$CO$60,AV$100,FALSE),"-")</f>
        <v>-</v>
      </c>
      <c r="AW33" s="21" t="str">
        <f>IFERROR(VLOOKUP($A33,'All Running Order working doc'!$B$4:$CO$60,AW$100,FALSE),"-")</f>
        <v>-</v>
      </c>
      <c r="AX33" s="21" t="str">
        <f>IFERROR(VLOOKUP($A33,'All Running Order working doc'!$B$4:$CO$60,AX$100,FALSE),"-")</f>
        <v>-</v>
      </c>
      <c r="AY33" s="21" t="str">
        <f>IFERROR(VLOOKUP($A33,'All Running Order working doc'!$B$4:$CO$60,AY$100,FALSE),"-")</f>
        <v>-</v>
      </c>
      <c r="AZ33" s="21" t="str">
        <f>IFERROR(VLOOKUP($A33,'All Running Order working doc'!$B$4:$CO$60,AZ$100,FALSE),"-")</f>
        <v>-</v>
      </c>
      <c r="BA33" s="21" t="str">
        <f>IFERROR(VLOOKUP($A33,'All Running Order working doc'!$B$4:$CO$60,BA$100,FALSE),"-")</f>
        <v>-</v>
      </c>
      <c r="BB33" s="21" t="str">
        <f>IFERROR(VLOOKUP($A33,'All Running Order working doc'!$B$4:$CO$60,BB$100,FALSE),"-")</f>
        <v>-</v>
      </c>
      <c r="BC33" s="21" t="str">
        <f>IFERROR(VLOOKUP($A33,'All Running Order working doc'!$B$4:$CO$60,BC$100,FALSE),"-")</f>
        <v>-</v>
      </c>
      <c r="BD33" s="21" t="str">
        <f>IFERROR(VLOOKUP($A33,'All Running Order working doc'!$B$4:$CO$60,BD$100,FALSE),"-")</f>
        <v>-</v>
      </c>
      <c r="BE33" s="21" t="str">
        <f>IFERROR(VLOOKUP($A33,'All Running Order working doc'!$B$4:$CO$60,BE$100,FALSE),"-")</f>
        <v>-</v>
      </c>
      <c r="BF33" s="21" t="str">
        <f>IFERROR(VLOOKUP($A33,'All Running Order working doc'!$B$4:$CO$60,BF$100,FALSE),"-")</f>
        <v>-</v>
      </c>
      <c r="BG33" s="21" t="str">
        <f>IFERROR(VLOOKUP($A33,'All Running Order working doc'!$B$4:$CO$60,BG$100,FALSE),"-")</f>
        <v>-</v>
      </c>
      <c r="BH33" s="21" t="str">
        <f>IFERROR(VLOOKUP($A33,'All Running Order working doc'!$B$4:$CO$60,BH$100,FALSE),"-")</f>
        <v>-</v>
      </c>
      <c r="BI33" s="21" t="str">
        <f>IFERROR(VLOOKUP($A33,'All Running Order working doc'!$B$4:$CO$60,BI$100,FALSE),"-")</f>
        <v>-</v>
      </c>
      <c r="BJ33" s="21" t="str">
        <f>IFERROR(VLOOKUP($A33,'All Running Order working doc'!$B$4:$CO$60,BJ$100,FALSE),"-")</f>
        <v>-</v>
      </c>
      <c r="BK33" s="21" t="str">
        <f>IFERROR(VLOOKUP($A33,'All Running Order working doc'!$B$4:$CO$60,BK$100,FALSE),"-")</f>
        <v>-</v>
      </c>
      <c r="BL33" s="21" t="str">
        <f>IFERROR(VLOOKUP($A33,'All Running Order working doc'!$B$4:$CO$60,BL$100,FALSE),"-")</f>
        <v>-</v>
      </c>
      <c r="BM33" s="21" t="str">
        <f>IFERROR(VLOOKUP($A33,'All Running Order working doc'!$B$4:$CO$60,BM$100,FALSE),"-")</f>
        <v>-</v>
      </c>
      <c r="BN33" s="21" t="str">
        <f>IFERROR(VLOOKUP($A33,'All Running Order working doc'!$B$4:$CO$60,BN$100,FALSE),"-")</f>
        <v>-</v>
      </c>
      <c r="BO33" s="21" t="str">
        <f>IFERROR(VLOOKUP($A33,'All Running Order working doc'!$B$4:$CO$60,BO$100,FALSE),"-")</f>
        <v>-</v>
      </c>
      <c r="BP33" s="21" t="str">
        <f>IFERROR(VLOOKUP($A33,'All Running Order working doc'!$B$4:$CO$60,BP$100,FALSE),"-")</f>
        <v>-</v>
      </c>
      <c r="BQ33" s="21" t="str">
        <f>IFERROR(VLOOKUP($A33,'All Running Order working doc'!$B$4:$CO$60,BQ$100,FALSE),"-")</f>
        <v>-</v>
      </c>
      <c r="BR33" s="21" t="str">
        <f>IFERROR(VLOOKUP($A33,'All Running Order working doc'!$B$4:$CO$60,BR$100,FALSE),"-")</f>
        <v>-</v>
      </c>
      <c r="BS33" s="21" t="str">
        <f>IFERROR(VLOOKUP($A33,'All Running Order working doc'!$B$4:$CO$60,BS$100,FALSE),"-")</f>
        <v>-</v>
      </c>
      <c r="BT33" s="21" t="str">
        <f>IFERROR(VLOOKUP($A33,'All Running Order working doc'!$B$4:$CO$60,BT$100,FALSE),"-")</f>
        <v>-</v>
      </c>
      <c r="BU33" s="21" t="str">
        <f>IFERROR(VLOOKUP($A33,'All Running Order working doc'!$B$4:$CO$60,BU$100,FALSE),"-")</f>
        <v>-</v>
      </c>
      <c r="BV33" s="21" t="str">
        <f>IFERROR(VLOOKUP($A33,'All Running Order working doc'!$B$4:$CO$60,BV$100,FALSE),"-")</f>
        <v>-</v>
      </c>
      <c r="BW33" s="21" t="str">
        <f>IFERROR(VLOOKUP($A33,'All Running Order working doc'!$B$4:$CO$60,BW$100,FALSE),"-")</f>
        <v>-</v>
      </c>
      <c r="BX33" s="21" t="str">
        <f>IFERROR(VLOOKUP($A33,'All Running Order working doc'!$B$4:$CO$60,BX$100,FALSE),"-")</f>
        <v>-</v>
      </c>
      <c r="BY33" s="21" t="str">
        <f>IFERROR(VLOOKUP($A33,'All Running Order working doc'!$B$4:$CO$60,BY$100,FALSE),"-")</f>
        <v>-</v>
      </c>
      <c r="BZ33" s="21" t="str">
        <f>IFERROR(VLOOKUP($A33,'All Running Order working doc'!$B$4:$CO$60,BZ$100,FALSE),"-")</f>
        <v>-</v>
      </c>
      <c r="CA33" s="21" t="str">
        <f>IFERROR(VLOOKUP($A33,'All Running Order working doc'!$B$4:$CO$60,CA$100,FALSE),"-")</f>
        <v>-</v>
      </c>
      <c r="CB33" s="21" t="str">
        <f>IFERROR(VLOOKUP($A33,'All Running Order working doc'!$B$4:$CO$60,CB$100,FALSE),"-")</f>
        <v>-</v>
      </c>
      <c r="CC33" s="21" t="str">
        <f>IFERROR(VLOOKUP($A33,'All Running Order working doc'!$B$4:$CO$60,CC$100,FALSE),"-")</f>
        <v>-</v>
      </c>
      <c r="CD33" s="21" t="str">
        <f>IFERROR(VLOOKUP($A33,'All Running Order working doc'!$B$4:$CO$60,CD$100,FALSE),"-")</f>
        <v>-</v>
      </c>
      <c r="CE33" s="21" t="str">
        <f>IFERROR(VLOOKUP($A33,'All Running Order working doc'!$B$4:$CO$60,CE$100,FALSE),"-")</f>
        <v>-</v>
      </c>
      <c r="CF33" s="21" t="str">
        <f>IFERROR(VLOOKUP($A33,'All Running Order working doc'!$B$4:$CO$60,CF$100,FALSE),"-")</f>
        <v>-</v>
      </c>
      <c r="CG33" s="21" t="str">
        <f>IFERROR(VLOOKUP($A33,'All Running Order working doc'!$B$4:$CO$60,CG$100,FALSE),"-")</f>
        <v>-</v>
      </c>
      <c r="CH33" s="21" t="str">
        <f>IFERROR(VLOOKUP($A33,'All Running Order working doc'!$B$4:$CO$60,CH$100,FALSE),"-")</f>
        <v>-</v>
      </c>
      <c r="CI33" s="21" t="str">
        <f>IFERROR(VLOOKUP($A33,'All Running Order working doc'!$B$4:$CO$60,CI$100,FALSE),"-")</f>
        <v>-</v>
      </c>
      <c r="CJ33" s="21" t="str">
        <f>IFERROR(VLOOKUP($A33,'All Running Order working doc'!$B$4:$CO$60,CJ$100,FALSE),"-")</f>
        <v>-</v>
      </c>
      <c r="CK33" s="21" t="str">
        <f>IFERROR(VLOOKUP($A33,'All Running Order working doc'!$B$4:$CO$60,CK$100,FALSE),"-")</f>
        <v>-</v>
      </c>
      <c r="CL33" s="21" t="str">
        <f>IFERROR(VLOOKUP($A33,'All Running Order working doc'!$B$4:$CO$60,CL$100,FALSE),"-")</f>
        <v>-</v>
      </c>
      <c r="CM33" s="21" t="str">
        <f>IFERROR(VLOOKUP($A33,'All Running Order working doc'!$B$4:$CO$60,CM$100,FALSE),"-")</f>
        <v>-</v>
      </c>
      <c r="CN33" s="21" t="str">
        <f>IFERROR(VLOOKUP($A33,'All Running Order working doc'!$B$4:$CO$60,CN$100,FALSE),"-")</f>
        <v>-</v>
      </c>
      <c r="CQ33" s="3">
        <v>30</v>
      </c>
    </row>
    <row r="34" spans="1:95" x14ac:dyDescent="0.2">
      <c r="A34" s="3" t="str">
        <f>CONCATENATE(Constants!$D$2,CQ34,)</f>
        <v>National31</v>
      </c>
      <c r="B34" s="12" t="str">
        <f>IFERROR(VLOOKUP($A34,'All Running Order working doc'!$B$4:$CO$60,B$100,FALSE),"-")</f>
        <v>-</v>
      </c>
      <c r="C34" s="21" t="str">
        <f>IFERROR(VLOOKUP($A34,'All Running Order working doc'!$B$4:$CO$60,C$100,FALSE),"-")</f>
        <v>-</v>
      </c>
      <c r="D34" s="21" t="str">
        <f>IFERROR(VLOOKUP($A34,'All Running Order working doc'!$B$4:$CO$60,D$100,FALSE),"-")</f>
        <v>-</v>
      </c>
      <c r="E34" s="21" t="str">
        <f>IFERROR(VLOOKUP($A34,'All Running Order working doc'!$B$4:$CO$60,E$100,FALSE),"-")</f>
        <v>-</v>
      </c>
      <c r="F34" s="21" t="str">
        <f>IFERROR(VLOOKUP($A34,'All Running Order working doc'!$B$4:$CO$60,F$100,FALSE),"-")</f>
        <v>-</v>
      </c>
      <c r="G34" s="21" t="str">
        <f>IFERROR(VLOOKUP($A34,'All Running Order working doc'!$B$4:$CO$60,G$100,FALSE),"-")</f>
        <v>-</v>
      </c>
      <c r="H34" s="21" t="str">
        <f>IFERROR(VLOOKUP($A34,'All Running Order working doc'!$B$4:$CO$60,H$100,FALSE),"-")</f>
        <v>-</v>
      </c>
      <c r="I34" s="21" t="str">
        <f>IFERROR(VLOOKUP($A34,'All Running Order working doc'!$B$4:$CO$60,I$100,FALSE),"-")</f>
        <v>-</v>
      </c>
      <c r="J34" s="21" t="str">
        <f>IFERROR(VLOOKUP($A34,'All Running Order working doc'!$B$4:$CO$60,J$100,FALSE),"-")</f>
        <v>-</v>
      </c>
      <c r="K34" s="21" t="str">
        <f>IFERROR(VLOOKUP($A34,'All Running Order working doc'!$B$4:$CO$60,K$100,FALSE),"-")</f>
        <v>-</v>
      </c>
      <c r="L34" s="21" t="str">
        <f>IFERROR(VLOOKUP($A34,'All Running Order working doc'!$B$4:$CO$60,L$100,FALSE),"-")</f>
        <v>-</v>
      </c>
      <c r="M34" s="21" t="str">
        <f>IFERROR(VLOOKUP($A34,'All Running Order working doc'!$B$4:$CO$60,M$100,FALSE),"-")</f>
        <v>-</v>
      </c>
      <c r="N34" s="21" t="str">
        <f>IFERROR(VLOOKUP($A34,'All Running Order working doc'!$B$4:$CO$60,N$100,FALSE),"-")</f>
        <v>-</v>
      </c>
      <c r="O34" s="21" t="str">
        <f>IFERROR(VLOOKUP($A34,'All Running Order working doc'!$B$4:$CO$60,O$100,FALSE),"-")</f>
        <v>-</v>
      </c>
      <c r="P34" s="21" t="str">
        <f>IFERROR(VLOOKUP($A34,'All Running Order working doc'!$B$4:$CO$60,P$100,FALSE),"-")</f>
        <v>-</v>
      </c>
      <c r="Q34" s="21" t="str">
        <f>IFERROR(VLOOKUP($A34,'All Running Order working doc'!$B$4:$CO$60,Q$100,FALSE),"-")</f>
        <v>-</v>
      </c>
      <c r="R34" s="21" t="str">
        <f>IFERROR(VLOOKUP($A34,'All Running Order working doc'!$B$4:$CO$60,R$100,FALSE),"-")</f>
        <v>-</v>
      </c>
      <c r="S34" s="21" t="str">
        <f>IFERROR(VLOOKUP($A34,'All Running Order working doc'!$B$4:$CO$60,S$100,FALSE),"-")</f>
        <v>-</v>
      </c>
      <c r="T34" s="21" t="str">
        <f>IFERROR(VLOOKUP($A34,'All Running Order working doc'!$B$4:$CO$60,T$100,FALSE),"-")</f>
        <v>-</v>
      </c>
      <c r="U34" s="21" t="str">
        <f>IFERROR(VLOOKUP($A34,'All Running Order working doc'!$B$4:$CO$60,U$100,FALSE),"-")</f>
        <v>-</v>
      </c>
      <c r="V34" s="21" t="str">
        <f>IFERROR(VLOOKUP($A34,'All Running Order working doc'!$B$4:$CO$60,V$100,FALSE),"-")</f>
        <v>-</v>
      </c>
      <c r="W34" s="21" t="str">
        <f>IFERROR(VLOOKUP($A34,'All Running Order working doc'!$B$4:$CO$60,W$100,FALSE),"-")</f>
        <v>-</v>
      </c>
      <c r="X34" s="21" t="str">
        <f>IFERROR(VLOOKUP($A34,'All Running Order working doc'!$B$4:$CO$60,X$100,FALSE),"-")</f>
        <v>-</v>
      </c>
      <c r="Y34" s="21" t="str">
        <f>IFERROR(VLOOKUP($A34,'All Running Order working doc'!$B$4:$CO$60,Y$100,FALSE),"-")</f>
        <v>-</v>
      </c>
      <c r="Z34" s="21" t="str">
        <f>IFERROR(VLOOKUP($A34,'All Running Order working doc'!$B$4:$CO$60,Z$100,FALSE),"-")</f>
        <v>-</v>
      </c>
      <c r="AA34" s="21" t="str">
        <f>IFERROR(VLOOKUP($A34,'All Running Order working doc'!$B$4:$CO$60,AA$100,FALSE),"-")</f>
        <v>-</v>
      </c>
      <c r="AB34" s="21" t="str">
        <f>IFERROR(VLOOKUP($A34,'All Running Order working doc'!$B$4:$CO$60,AB$100,FALSE),"-")</f>
        <v>-</v>
      </c>
      <c r="AC34" s="21" t="str">
        <f>IFERROR(VLOOKUP($A34,'All Running Order working doc'!$B$4:$CO$60,AC$100,FALSE),"-")</f>
        <v>-</v>
      </c>
      <c r="AD34" s="21" t="str">
        <f>IFERROR(VLOOKUP($A34,'All Running Order working doc'!$B$4:$CO$60,AD$100,FALSE),"-")</f>
        <v>-</v>
      </c>
      <c r="AE34" s="21" t="str">
        <f>IFERROR(VLOOKUP($A34,'All Running Order working doc'!$B$4:$CO$60,AE$100,FALSE),"-")</f>
        <v>-</v>
      </c>
      <c r="AF34" s="21" t="str">
        <f>IFERROR(VLOOKUP($A34,'All Running Order working doc'!$B$4:$CO$60,AF$100,FALSE),"-")</f>
        <v>-</v>
      </c>
      <c r="AG34" s="21" t="str">
        <f>IFERROR(VLOOKUP($A34,'All Running Order working doc'!$B$4:$CO$60,AG$100,FALSE),"-")</f>
        <v>-</v>
      </c>
      <c r="AH34" s="21" t="str">
        <f>IFERROR(VLOOKUP($A34,'All Running Order working doc'!$B$4:$CO$60,AH$100,FALSE),"-")</f>
        <v>-</v>
      </c>
      <c r="AI34" s="21" t="str">
        <f>IFERROR(VLOOKUP($A34,'All Running Order working doc'!$B$4:$CO$60,AI$100,FALSE),"-")</f>
        <v>-</v>
      </c>
      <c r="AJ34" s="21" t="str">
        <f>IFERROR(VLOOKUP($A34,'All Running Order working doc'!$B$4:$CO$60,AJ$100,FALSE),"-")</f>
        <v>-</v>
      </c>
      <c r="AK34" s="21" t="str">
        <f>IFERROR(VLOOKUP($A34,'All Running Order working doc'!$B$4:$CO$60,AK$100,FALSE),"-")</f>
        <v>-</v>
      </c>
      <c r="AL34" s="21" t="str">
        <f>IFERROR(VLOOKUP($A34,'All Running Order working doc'!$B$4:$CO$60,AL$100,FALSE),"-")</f>
        <v>-</v>
      </c>
      <c r="AM34" s="21" t="str">
        <f>IFERROR(VLOOKUP($A34,'All Running Order working doc'!$B$4:$CO$60,AM$100,FALSE),"-")</f>
        <v>-</v>
      </c>
      <c r="AN34" s="21" t="str">
        <f>IFERROR(VLOOKUP($A34,'All Running Order working doc'!$B$4:$CO$60,AN$100,FALSE),"-")</f>
        <v>-</v>
      </c>
      <c r="AO34" s="21" t="str">
        <f>IFERROR(VLOOKUP($A34,'All Running Order working doc'!$B$4:$CO$60,AO$100,FALSE),"-")</f>
        <v>-</v>
      </c>
      <c r="AP34" s="21" t="str">
        <f>IFERROR(VLOOKUP($A34,'All Running Order working doc'!$B$4:$CO$60,AP$100,FALSE),"-")</f>
        <v>-</v>
      </c>
      <c r="AQ34" s="21" t="str">
        <f>IFERROR(VLOOKUP($A34,'All Running Order working doc'!$B$4:$CO$60,AQ$100,FALSE),"-")</f>
        <v>-</v>
      </c>
      <c r="AR34" s="21" t="str">
        <f>IFERROR(VLOOKUP($A34,'All Running Order working doc'!$B$4:$CO$60,AR$100,FALSE),"-")</f>
        <v>-</v>
      </c>
      <c r="AS34" s="21" t="str">
        <f>IFERROR(VLOOKUP($A34,'All Running Order working doc'!$B$4:$CO$60,AS$100,FALSE),"-")</f>
        <v>-</v>
      </c>
      <c r="AT34" s="21" t="str">
        <f>IFERROR(VLOOKUP($A34,'All Running Order working doc'!$B$4:$CO$60,AT$100,FALSE),"-")</f>
        <v>-</v>
      </c>
      <c r="AU34" s="21" t="str">
        <f>IFERROR(VLOOKUP($A34,'All Running Order working doc'!$B$4:$CO$60,AU$100,FALSE),"-")</f>
        <v>-</v>
      </c>
      <c r="AV34" s="21" t="str">
        <f>IFERROR(VLOOKUP($A34,'All Running Order working doc'!$B$4:$CO$60,AV$100,FALSE),"-")</f>
        <v>-</v>
      </c>
      <c r="AW34" s="21" t="str">
        <f>IFERROR(VLOOKUP($A34,'All Running Order working doc'!$B$4:$CO$60,AW$100,FALSE),"-")</f>
        <v>-</v>
      </c>
      <c r="AX34" s="21" t="str">
        <f>IFERROR(VLOOKUP($A34,'All Running Order working doc'!$B$4:$CO$60,AX$100,FALSE),"-")</f>
        <v>-</v>
      </c>
      <c r="AY34" s="21" t="str">
        <f>IFERROR(VLOOKUP($A34,'All Running Order working doc'!$B$4:$CO$60,AY$100,FALSE),"-")</f>
        <v>-</v>
      </c>
      <c r="AZ34" s="21" t="str">
        <f>IFERROR(VLOOKUP($A34,'All Running Order working doc'!$B$4:$CO$60,AZ$100,FALSE),"-")</f>
        <v>-</v>
      </c>
      <c r="BA34" s="21" t="str">
        <f>IFERROR(VLOOKUP($A34,'All Running Order working doc'!$B$4:$CO$60,BA$100,FALSE),"-")</f>
        <v>-</v>
      </c>
      <c r="BB34" s="21" t="str">
        <f>IFERROR(VLOOKUP($A34,'All Running Order working doc'!$B$4:$CO$60,BB$100,FALSE),"-")</f>
        <v>-</v>
      </c>
      <c r="BC34" s="21" t="str">
        <f>IFERROR(VLOOKUP($A34,'All Running Order working doc'!$B$4:$CO$60,BC$100,FALSE),"-")</f>
        <v>-</v>
      </c>
      <c r="BD34" s="21" t="str">
        <f>IFERROR(VLOOKUP($A34,'All Running Order working doc'!$B$4:$CO$60,BD$100,FALSE),"-")</f>
        <v>-</v>
      </c>
      <c r="BE34" s="21" t="str">
        <f>IFERROR(VLOOKUP($A34,'All Running Order working doc'!$B$4:$CO$60,BE$100,FALSE),"-")</f>
        <v>-</v>
      </c>
      <c r="BF34" s="21" t="str">
        <f>IFERROR(VLOOKUP($A34,'All Running Order working doc'!$B$4:$CO$60,BF$100,FALSE),"-")</f>
        <v>-</v>
      </c>
      <c r="BG34" s="21" t="str">
        <f>IFERROR(VLOOKUP($A34,'All Running Order working doc'!$B$4:$CO$60,BG$100,FALSE),"-")</f>
        <v>-</v>
      </c>
      <c r="BH34" s="21" t="str">
        <f>IFERROR(VLOOKUP($A34,'All Running Order working doc'!$B$4:$CO$60,BH$100,FALSE),"-")</f>
        <v>-</v>
      </c>
      <c r="BI34" s="21" t="str">
        <f>IFERROR(VLOOKUP($A34,'All Running Order working doc'!$B$4:$CO$60,BI$100,FALSE),"-")</f>
        <v>-</v>
      </c>
      <c r="BJ34" s="21" t="str">
        <f>IFERROR(VLOOKUP($A34,'All Running Order working doc'!$B$4:$CO$60,BJ$100,FALSE),"-")</f>
        <v>-</v>
      </c>
      <c r="BK34" s="21" t="str">
        <f>IFERROR(VLOOKUP($A34,'All Running Order working doc'!$B$4:$CO$60,BK$100,FALSE),"-")</f>
        <v>-</v>
      </c>
      <c r="BL34" s="21" t="str">
        <f>IFERROR(VLOOKUP($A34,'All Running Order working doc'!$B$4:$CO$60,BL$100,FALSE),"-")</f>
        <v>-</v>
      </c>
      <c r="BM34" s="21" t="str">
        <f>IFERROR(VLOOKUP($A34,'All Running Order working doc'!$B$4:$CO$60,BM$100,FALSE),"-")</f>
        <v>-</v>
      </c>
      <c r="BN34" s="21" t="str">
        <f>IFERROR(VLOOKUP($A34,'All Running Order working doc'!$B$4:$CO$60,BN$100,FALSE),"-")</f>
        <v>-</v>
      </c>
      <c r="BO34" s="21" t="str">
        <f>IFERROR(VLOOKUP($A34,'All Running Order working doc'!$B$4:$CO$60,BO$100,FALSE),"-")</f>
        <v>-</v>
      </c>
      <c r="BP34" s="21" t="str">
        <f>IFERROR(VLOOKUP($A34,'All Running Order working doc'!$B$4:$CO$60,BP$100,FALSE),"-")</f>
        <v>-</v>
      </c>
      <c r="BQ34" s="21" t="str">
        <f>IFERROR(VLOOKUP($A34,'All Running Order working doc'!$B$4:$CO$60,BQ$100,FALSE),"-")</f>
        <v>-</v>
      </c>
      <c r="BR34" s="21" t="str">
        <f>IFERROR(VLOOKUP($A34,'All Running Order working doc'!$B$4:$CO$60,BR$100,FALSE),"-")</f>
        <v>-</v>
      </c>
      <c r="BS34" s="21" t="str">
        <f>IFERROR(VLOOKUP($A34,'All Running Order working doc'!$B$4:$CO$60,BS$100,FALSE),"-")</f>
        <v>-</v>
      </c>
      <c r="BT34" s="21" t="str">
        <f>IFERROR(VLOOKUP($A34,'All Running Order working doc'!$B$4:$CO$60,BT$100,FALSE),"-")</f>
        <v>-</v>
      </c>
      <c r="BU34" s="21" t="str">
        <f>IFERROR(VLOOKUP($A34,'All Running Order working doc'!$B$4:$CO$60,BU$100,FALSE),"-")</f>
        <v>-</v>
      </c>
      <c r="BV34" s="21" t="str">
        <f>IFERROR(VLOOKUP($A34,'All Running Order working doc'!$B$4:$CO$60,BV$100,FALSE),"-")</f>
        <v>-</v>
      </c>
      <c r="BW34" s="21" t="str">
        <f>IFERROR(VLOOKUP($A34,'All Running Order working doc'!$B$4:$CO$60,BW$100,FALSE),"-")</f>
        <v>-</v>
      </c>
      <c r="BX34" s="21" t="str">
        <f>IFERROR(VLOOKUP($A34,'All Running Order working doc'!$B$4:$CO$60,BX$100,FALSE),"-")</f>
        <v>-</v>
      </c>
      <c r="BY34" s="21" t="str">
        <f>IFERROR(VLOOKUP($A34,'All Running Order working doc'!$B$4:$CO$60,BY$100,FALSE),"-")</f>
        <v>-</v>
      </c>
      <c r="BZ34" s="21" t="str">
        <f>IFERROR(VLOOKUP($A34,'All Running Order working doc'!$B$4:$CO$60,BZ$100,FALSE),"-")</f>
        <v>-</v>
      </c>
      <c r="CA34" s="21" t="str">
        <f>IFERROR(VLOOKUP($A34,'All Running Order working doc'!$B$4:$CO$60,CA$100,FALSE),"-")</f>
        <v>-</v>
      </c>
      <c r="CB34" s="21" t="str">
        <f>IFERROR(VLOOKUP($A34,'All Running Order working doc'!$B$4:$CO$60,CB$100,FALSE),"-")</f>
        <v>-</v>
      </c>
      <c r="CC34" s="21" t="str">
        <f>IFERROR(VLOOKUP($A34,'All Running Order working doc'!$B$4:$CO$60,CC$100,FALSE),"-")</f>
        <v>-</v>
      </c>
      <c r="CD34" s="21" t="str">
        <f>IFERROR(VLOOKUP($A34,'All Running Order working doc'!$B$4:$CO$60,CD$100,FALSE),"-")</f>
        <v>-</v>
      </c>
      <c r="CE34" s="21" t="str">
        <f>IFERROR(VLOOKUP($A34,'All Running Order working doc'!$B$4:$CO$60,CE$100,FALSE),"-")</f>
        <v>-</v>
      </c>
      <c r="CF34" s="21" t="str">
        <f>IFERROR(VLOOKUP($A34,'All Running Order working doc'!$B$4:$CO$60,CF$100,FALSE),"-")</f>
        <v>-</v>
      </c>
      <c r="CG34" s="21" t="str">
        <f>IFERROR(VLOOKUP($A34,'All Running Order working doc'!$B$4:$CO$60,CG$100,FALSE),"-")</f>
        <v>-</v>
      </c>
      <c r="CH34" s="21" t="str">
        <f>IFERROR(VLOOKUP($A34,'All Running Order working doc'!$B$4:$CO$60,CH$100,FALSE),"-")</f>
        <v>-</v>
      </c>
      <c r="CI34" s="21" t="str">
        <f>IFERROR(VLOOKUP($A34,'All Running Order working doc'!$B$4:$CO$60,CI$100,FALSE),"-")</f>
        <v>-</v>
      </c>
      <c r="CJ34" s="21" t="str">
        <f>IFERROR(VLOOKUP($A34,'All Running Order working doc'!$B$4:$CO$60,CJ$100,FALSE),"-")</f>
        <v>-</v>
      </c>
      <c r="CK34" s="21" t="str">
        <f>IFERROR(VLOOKUP($A34,'All Running Order working doc'!$B$4:$CO$60,CK$100,FALSE),"-")</f>
        <v>-</v>
      </c>
      <c r="CL34" s="21" t="str">
        <f>IFERROR(VLOOKUP($A34,'All Running Order working doc'!$B$4:$CO$60,CL$100,FALSE),"-")</f>
        <v>-</v>
      </c>
      <c r="CM34" s="21" t="str">
        <f>IFERROR(VLOOKUP($A34,'All Running Order working doc'!$B$4:$CO$60,CM$100,FALSE),"-")</f>
        <v>-</v>
      </c>
      <c r="CN34" s="21" t="str">
        <f>IFERROR(VLOOKUP($A34,'All Running Order working doc'!$B$4:$CO$60,CN$100,FALSE),"-")</f>
        <v>-</v>
      </c>
      <c r="CQ34" s="3">
        <v>31</v>
      </c>
    </row>
    <row r="35" spans="1:95" x14ac:dyDescent="0.2">
      <c r="A35" s="3" t="str">
        <f>CONCATENATE(Constants!$D$2,CQ35,)</f>
        <v>National32</v>
      </c>
      <c r="B35" s="12" t="str">
        <f>IFERROR(VLOOKUP($A35,'All Running Order working doc'!$B$4:$CO$60,B$100,FALSE),"-")</f>
        <v>-</v>
      </c>
      <c r="C35" s="21" t="str">
        <f>IFERROR(VLOOKUP($A35,'All Running Order working doc'!$B$4:$CO$60,C$100,FALSE),"-")</f>
        <v>-</v>
      </c>
      <c r="D35" s="21" t="str">
        <f>IFERROR(VLOOKUP($A35,'All Running Order working doc'!$B$4:$CO$60,D$100,FALSE),"-")</f>
        <v>-</v>
      </c>
      <c r="E35" s="21" t="str">
        <f>IFERROR(VLOOKUP($A35,'All Running Order working doc'!$B$4:$CO$60,E$100,FALSE),"-")</f>
        <v>-</v>
      </c>
      <c r="F35" s="21" t="str">
        <f>IFERROR(VLOOKUP($A35,'All Running Order working doc'!$B$4:$CO$60,F$100,FALSE),"-")</f>
        <v>-</v>
      </c>
      <c r="G35" s="21" t="str">
        <f>IFERROR(VLOOKUP($A35,'All Running Order working doc'!$B$4:$CO$60,G$100,FALSE),"-")</f>
        <v>-</v>
      </c>
      <c r="H35" s="21" t="str">
        <f>IFERROR(VLOOKUP($A35,'All Running Order working doc'!$B$4:$CO$60,H$100,FALSE),"-")</f>
        <v>-</v>
      </c>
      <c r="I35" s="21" t="str">
        <f>IFERROR(VLOOKUP($A35,'All Running Order working doc'!$B$4:$CO$60,I$100,FALSE),"-")</f>
        <v>-</v>
      </c>
      <c r="J35" s="21" t="str">
        <f>IFERROR(VLOOKUP($A35,'All Running Order working doc'!$B$4:$CO$60,J$100,FALSE),"-")</f>
        <v>-</v>
      </c>
      <c r="K35" s="21" t="str">
        <f>IFERROR(VLOOKUP($A35,'All Running Order working doc'!$B$4:$CO$60,K$100,FALSE),"-")</f>
        <v>-</v>
      </c>
      <c r="L35" s="21" t="str">
        <f>IFERROR(VLOOKUP($A35,'All Running Order working doc'!$B$4:$CO$60,L$100,FALSE),"-")</f>
        <v>-</v>
      </c>
      <c r="M35" s="21" t="str">
        <f>IFERROR(VLOOKUP($A35,'All Running Order working doc'!$B$4:$CO$60,M$100,FALSE),"-")</f>
        <v>-</v>
      </c>
      <c r="N35" s="21" t="str">
        <f>IFERROR(VLOOKUP($A35,'All Running Order working doc'!$B$4:$CO$60,N$100,FALSE),"-")</f>
        <v>-</v>
      </c>
      <c r="O35" s="21" t="str">
        <f>IFERROR(VLOOKUP($A35,'All Running Order working doc'!$B$4:$CO$60,O$100,FALSE),"-")</f>
        <v>-</v>
      </c>
      <c r="P35" s="21" t="str">
        <f>IFERROR(VLOOKUP($A35,'All Running Order working doc'!$B$4:$CO$60,P$100,FALSE),"-")</f>
        <v>-</v>
      </c>
      <c r="Q35" s="21" t="str">
        <f>IFERROR(VLOOKUP($A35,'All Running Order working doc'!$B$4:$CO$60,Q$100,FALSE),"-")</f>
        <v>-</v>
      </c>
      <c r="R35" s="21" t="str">
        <f>IFERROR(VLOOKUP($A35,'All Running Order working doc'!$B$4:$CO$60,R$100,FALSE),"-")</f>
        <v>-</v>
      </c>
      <c r="S35" s="21" t="str">
        <f>IFERROR(VLOOKUP($A35,'All Running Order working doc'!$B$4:$CO$60,S$100,FALSE),"-")</f>
        <v>-</v>
      </c>
      <c r="T35" s="21" t="str">
        <f>IFERROR(VLOOKUP($A35,'All Running Order working doc'!$B$4:$CO$60,T$100,FALSE),"-")</f>
        <v>-</v>
      </c>
      <c r="U35" s="21" t="str">
        <f>IFERROR(VLOOKUP($A35,'All Running Order working doc'!$B$4:$CO$60,U$100,FALSE),"-")</f>
        <v>-</v>
      </c>
      <c r="V35" s="21" t="str">
        <f>IFERROR(VLOOKUP($A35,'All Running Order working doc'!$B$4:$CO$60,V$100,FALSE),"-")</f>
        <v>-</v>
      </c>
      <c r="W35" s="21" t="str">
        <f>IFERROR(VLOOKUP($A35,'All Running Order working doc'!$B$4:$CO$60,W$100,FALSE),"-")</f>
        <v>-</v>
      </c>
      <c r="X35" s="21" t="str">
        <f>IFERROR(VLOOKUP($A35,'All Running Order working doc'!$B$4:$CO$60,X$100,FALSE),"-")</f>
        <v>-</v>
      </c>
      <c r="Y35" s="21" t="str">
        <f>IFERROR(VLOOKUP($A35,'All Running Order working doc'!$B$4:$CO$60,Y$100,FALSE),"-")</f>
        <v>-</v>
      </c>
      <c r="Z35" s="21" t="str">
        <f>IFERROR(VLOOKUP($A35,'All Running Order working doc'!$B$4:$CO$60,Z$100,FALSE),"-")</f>
        <v>-</v>
      </c>
      <c r="AA35" s="21" t="str">
        <f>IFERROR(VLOOKUP($A35,'All Running Order working doc'!$B$4:$CO$60,AA$100,FALSE),"-")</f>
        <v>-</v>
      </c>
      <c r="AB35" s="21" t="str">
        <f>IFERROR(VLOOKUP($A35,'All Running Order working doc'!$B$4:$CO$60,AB$100,FALSE),"-")</f>
        <v>-</v>
      </c>
      <c r="AC35" s="21" t="str">
        <f>IFERROR(VLOOKUP($A35,'All Running Order working doc'!$B$4:$CO$60,AC$100,FALSE),"-")</f>
        <v>-</v>
      </c>
      <c r="AD35" s="21" t="str">
        <f>IFERROR(VLOOKUP($A35,'All Running Order working doc'!$B$4:$CO$60,AD$100,FALSE),"-")</f>
        <v>-</v>
      </c>
      <c r="AE35" s="21" t="str">
        <f>IFERROR(VLOOKUP($A35,'All Running Order working doc'!$B$4:$CO$60,AE$100,FALSE),"-")</f>
        <v>-</v>
      </c>
      <c r="AF35" s="21" t="str">
        <f>IFERROR(VLOOKUP($A35,'All Running Order working doc'!$B$4:$CO$60,AF$100,FALSE),"-")</f>
        <v>-</v>
      </c>
      <c r="AG35" s="21" t="str">
        <f>IFERROR(VLOOKUP($A35,'All Running Order working doc'!$B$4:$CO$60,AG$100,FALSE),"-")</f>
        <v>-</v>
      </c>
      <c r="AH35" s="21" t="str">
        <f>IFERROR(VLOOKUP($A35,'All Running Order working doc'!$B$4:$CO$60,AH$100,FALSE),"-")</f>
        <v>-</v>
      </c>
      <c r="AI35" s="21" t="str">
        <f>IFERROR(VLOOKUP($A35,'All Running Order working doc'!$B$4:$CO$60,AI$100,FALSE),"-")</f>
        <v>-</v>
      </c>
      <c r="AJ35" s="21" t="str">
        <f>IFERROR(VLOOKUP($A35,'All Running Order working doc'!$B$4:$CO$60,AJ$100,FALSE),"-")</f>
        <v>-</v>
      </c>
      <c r="AK35" s="21" t="str">
        <f>IFERROR(VLOOKUP($A35,'All Running Order working doc'!$B$4:$CO$60,AK$100,FALSE),"-")</f>
        <v>-</v>
      </c>
      <c r="AL35" s="21" t="str">
        <f>IFERROR(VLOOKUP($A35,'All Running Order working doc'!$B$4:$CO$60,AL$100,FALSE),"-")</f>
        <v>-</v>
      </c>
      <c r="AM35" s="21" t="str">
        <f>IFERROR(VLOOKUP($A35,'All Running Order working doc'!$B$4:$CO$60,AM$100,FALSE),"-")</f>
        <v>-</v>
      </c>
      <c r="AN35" s="21" t="str">
        <f>IFERROR(VLOOKUP($A35,'All Running Order working doc'!$B$4:$CO$60,AN$100,FALSE),"-")</f>
        <v>-</v>
      </c>
      <c r="AO35" s="21" t="str">
        <f>IFERROR(VLOOKUP($A35,'All Running Order working doc'!$B$4:$CO$60,AO$100,FALSE),"-")</f>
        <v>-</v>
      </c>
      <c r="AP35" s="21" t="str">
        <f>IFERROR(VLOOKUP($A35,'All Running Order working doc'!$B$4:$CO$60,AP$100,FALSE),"-")</f>
        <v>-</v>
      </c>
      <c r="AQ35" s="21" t="str">
        <f>IFERROR(VLOOKUP($A35,'All Running Order working doc'!$B$4:$CO$60,AQ$100,FALSE),"-")</f>
        <v>-</v>
      </c>
      <c r="AR35" s="21" t="str">
        <f>IFERROR(VLOOKUP($A35,'All Running Order working doc'!$B$4:$CO$60,AR$100,FALSE),"-")</f>
        <v>-</v>
      </c>
      <c r="AS35" s="21" t="str">
        <f>IFERROR(VLOOKUP($A35,'All Running Order working doc'!$B$4:$CO$60,AS$100,FALSE),"-")</f>
        <v>-</v>
      </c>
      <c r="AT35" s="21" t="str">
        <f>IFERROR(VLOOKUP($A35,'All Running Order working doc'!$B$4:$CO$60,AT$100,FALSE),"-")</f>
        <v>-</v>
      </c>
      <c r="AU35" s="21" t="str">
        <f>IFERROR(VLOOKUP($A35,'All Running Order working doc'!$B$4:$CO$60,AU$100,FALSE),"-")</f>
        <v>-</v>
      </c>
      <c r="AV35" s="21" t="str">
        <f>IFERROR(VLOOKUP($A35,'All Running Order working doc'!$B$4:$CO$60,AV$100,FALSE),"-")</f>
        <v>-</v>
      </c>
      <c r="AW35" s="21" t="str">
        <f>IFERROR(VLOOKUP($A35,'All Running Order working doc'!$B$4:$CO$60,AW$100,FALSE),"-")</f>
        <v>-</v>
      </c>
      <c r="AX35" s="21" t="str">
        <f>IFERROR(VLOOKUP($A35,'All Running Order working doc'!$B$4:$CO$60,AX$100,FALSE),"-")</f>
        <v>-</v>
      </c>
      <c r="AY35" s="21" t="str">
        <f>IFERROR(VLOOKUP($A35,'All Running Order working doc'!$B$4:$CO$60,AY$100,FALSE),"-")</f>
        <v>-</v>
      </c>
      <c r="AZ35" s="21" t="str">
        <f>IFERROR(VLOOKUP($A35,'All Running Order working doc'!$B$4:$CO$60,AZ$100,FALSE),"-")</f>
        <v>-</v>
      </c>
      <c r="BA35" s="21" t="str">
        <f>IFERROR(VLOOKUP($A35,'All Running Order working doc'!$B$4:$CO$60,BA$100,FALSE),"-")</f>
        <v>-</v>
      </c>
      <c r="BB35" s="21" t="str">
        <f>IFERROR(VLOOKUP($A35,'All Running Order working doc'!$B$4:$CO$60,BB$100,FALSE),"-")</f>
        <v>-</v>
      </c>
      <c r="BC35" s="21" t="str">
        <f>IFERROR(VLOOKUP($A35,'All Running Order working doc'!$B$4:$CO$60,BC$100,FALSE),"-")</f>
        <v>-</v>
      </c>
      <c r="BD35" s="21" t="str">
        <f>IFERROR(VLOOKUP($A35,'All Running Order working doc'!$B$4:$CO$60,BD$100,FALSE),"-")</f>
        <v>-</v>
      </c>
      <c r="BE35" s="21" t="str">
        <f>IFERROR(VLOOKUP($A35,'All Running Order working doc'!$B$4:$CO$60,BE$100,FALSE),"-")</f>
        <v>-</v>
      </c>
      <c r="BF35" s="21" t="str">
        <f>IFERROR(VLOOKUP($A35,'All Running Order working doc'!$B$4:$CO$60,BF$100,FALSE),"-")</f>
        <v>-</v>
      </c>
      <c r="BG35" s="21" t="str">
        <f>IFERROR(VLOOKUP($A35,'All Running Order working doc'!$B$4:$CO$60,BG$100,FALSE),"-")</f>
        <v>-</v>
      </c>
      <c r="BH35" s="21" t="str">
        <f>IFERROR(VLOOKUP($A35,'All Running Order working doc'!$B$4:$CO$60,BH$100,FALSE),"-")</f>
        <v>-</v>
      </c>
      <c r="BI35" s="21" t="str">
        <f>IFERROR(VLOOKUP($A35,'All Running Order working doc'!$B$4:$CO$60,BI$100,FALSE),"-")</f>
        <v>-</v>
      </c>
      <c r="BJ35" s="21" t="str">
        <f>IFERROR(VLOOKUP($A35,'All Running Order working doc'!$B$4:$CO$60,BJ$100,FALSE),"-")</f>
        <v>-</v>
      </c>
      <c r="BK35" s="21" t="str">
        <f>IFERROR(VLOOKUP($A35,'All Running Order working doc'!$B$4:$CO$60,BK$100,FALSE),"-")</f>
        <v>-</v>
      </c>
      <c r="BL35" s="21" t="str">
        <f>IFERROR(VLOOKUP($A35,'All Running Order working doc'!$B$4:$CO$60,BL$100,FALSE),"-")</f>
        <v>-</v>
      </c>
      <c r="BM35" s="21" t="str">
        <f>IFERROR(VLOOKUP($A35,'All Running Order working doc'!$B$4:$CO$60,BM$100,FALSE),"-")</f>
        <v>-</v>
      </c>
      <c r="BN35" s="21" t="str">
        <f>IFERROR(VLOOKUP($A35,'All Running Order working doc'!$B$4:$CO$60,BN$100,FALSE),"-")</f>
        <v>-</v>
      </c>
      <c r="BO35" s="21" t="str">
        <f>IFERROR(VLOOKUP($A35,'All Running Order working doc'!$B$4:$CO$60,BO$100,FALSE),"-")</f>
        <v>-</v>
      </c>
      <c r="BP35" s="21" t="str">
        <f>IFERROR(VLOOKUP($A35,'All Running Order working doc'!$B$4:$CO$60,BP$100,FALSE),"-")</f>
        <v>-</v>
      </c>
      <c r="BQ35" s="21" t="str">
        <f>IFERROR(VLOOKUP($A35,'All Running Order working doc'!$B$4:$CO$60,BQ$100,FALSE),"-")</f>
        <v>-</v>
      </c>
      <c r="BR35" s="21" t="str">
        <f>IFERROR(VLOOKUP($A35,'All Running Order working doc'!$B$4:$CO$60,BR$100,FALSE),"-")</f>
        <v>-</v>
      </c>
      <c r="BS35" s="21" t="str">
        <f>IFERROR(VLOOKUP($A35,'All Running Order working doc'!$B$4:$CO$60,BS$100,FALSE),"-")</f>
        <v>-</v>
      </c>
      <c r="BT35" s="21" t="str">
        <f>IFERROR(VLOOKUP($A35,'All Running Order working doc'!$B$4:$CO$60,BT$100,FALSE),"-")</f>
        <v>-</v>
      </c>
      <c r="BU35" s="21" t="str">
        <f>IFERROR(VLOOKUP($A35,'All Running Order working doc'!$B$4:$CO$60,BU$100,FALSE),"-")</f>
        <v>-</v>
      </c>
      <c r="BV35" s="21" t="str">
        <f>IFERROR(VLOOKUP($A35,'All Running Order working doc'!$B$4:$CO$60,BV$100,FALSE),"-")</f>
        <v>-</v>
      </c>
      <c r="BW35" s="21" t="str">
        <f>IFERROR(VLOOKUP($A35,'All Running Order working doc'!$B$4:$CO$60,BW$100,FALSE),"-")</f>
        <v>-</v>
      </c>
      <c r="BX35" s="21" t="str">
        <f>IFERROR(VLOOKUP($A35,'All Running Order working doc'!$B$4:$CO$60,BX$100,FALSE),"-")</f>
        <v>-</v>
      </c>
      <c r="BY35" s="21" t="str">
        <f>IFERROR(VLOOKUP($A35,'All Running Order working doc'!$B$4:$CO$60,BY$100,FALSE),"-")</f>
        <v>-</v>
      </c>
      <c r="BZ35" s="21" t="str">
        <f>IFERROR(VLOOKUP($A35,'All Running Order working doc'!$B$4:$CO$60,BZ$100,FALSE),"-")</f>
        <v>-</v>
      </c>
      <c r="CA35" s="21" t="str">
        <f>IFERROR(VLOOKUP($A35,'All Running Order working doc'!$B$4:$CO$60,CA$100,FALSE),"-")</f>
        <v>-</v>
      </c>
      <c r="CB35" s="21" t="str">
        <f>IFERROR(VLOOKUP($A35,'All Running Order working doc'!$B$4:$CO$60,CB$100,FALSE),"-")</f>
        <v>-</v>
      </c>
      <c r="CC35" s="21" t="str">
        <f>IFERROR(VLOOKUP($A35,'All Running Order working doc'!$B$4:$CO$60,CC$100,FALSE),"-")</f>
        <v>-</v>
      </c>
      <c r="CD35" s="21" t="str">
        <f>IFERROR(VLOOKUP($A35,'All Running Order working doc'!$B$4:$CO$60,CD$100,FALSE),"-")</f>
        <v>-</v>
      </c>
      <c r="CE35" s="21" t="str">
        <f>IFERROR(VLOOKUP($A35,'All Running Order working doc'!$B$4:$CO$60,CE$100,FALSE),"-")</f>
        <v>-</v>
      </c>
      <c r="CF35" s="21" t="str">
        <f>IFERROR(VLOOKUP($A35,'All Running Order working doc'!$B$4:$CO$60,CF$100,FALSE),"-")</f>
        <v>-</v>
      </c>
      <c r="CG35" s="21" t="str">
        <f>IFERROR(VLOOKUP($A35,'All Running Order working doc'!$B$4:$CO$60,CG$100,FALSE),"-")</f>
        <v>-</v>
      </c>
      <c r="CH35" s="21" t="str">
        <f>IFERROR(VLOOKUP($A35,'All Running Order working doc'!$B$4:$CO$60,CH$100,FALSE),"-")</f>
        <v>-</v>
      </c>
      <c r="CI35" s="21" t="str">
        <f>IFERROR(VLOOKUP($A35,'All Running Order working doc'!$B$4:$CO$60,CI$100,FALSE),"-")</f>
        <v>-</v>
      </c>
      <c r="CJ35" s="21" t="str">
        <f>IFERROR(VLOOKUP($A35,'All Running Order working doc'!$B$4:$CO$60,CJ$100,FALSE),"-")</f>
        <v>-</v>
      </c>
      <c r="CK35" s="21" t="str">
        <f>IFERROR(VLOOKUP($A35,'All Running Order working doc'!$B$4:$CO$60,CK$100,FALSE),"-")</f>
        <v>-</v>
      </c>
      <c r="CL35" s="21" t="str">
        <f>IFERROR(VLOOKUP($A35,'All Running Order working doc'!$B$4:$CO$60,CL$100,FALSE),"-")</f>
        <v>-</v>
      </c>
      <c r="CM35" s="21" t="str">
        <f>IFERROR(VLOOKUP($A35,'All Running Order working doc'!$B$4:$CO$60,CM$100,FALSE),"-")</f>
        <v>-</v>
      </c>
      <c r="CN35" s="21" t="str">
        <f>IFERROR(VLOOKUP($A35,'All Running Order working doc'!$B$4:$CO$60,CN$100,FALSE),"-")</f>
        <v>-</v>
      </c>
      <c r="CQ35" s="3">
        <v>32</v>
      </c>
    </row>
    <row r="36" spans="1:95" x14ac:dyDescent="0.2">
      <c r="A36" s="3" t="str">
        <f>CONCATENATE(Constants!$D$2,CQ36,)</f>
        <v>National33</v>
      </c>
      <c r="B36" s="12" t="str">
        <f>IFERROR(VLOOKUP($A36,'All Running Order working doc'!$B$4:$CO$60,B$100,FALSE),"-")</f>
        <v>-</v>
      </c>
      <c r="C36" s="21" t="str">
        <f>IFERROR(VLOOKUP($A36,'All Running Order working doc'!$B$4:$CO$60,C$100,FALSE),"-")</f>
        <v>-</v>
      </c>
      <c r="D36" s="21" t="str">
        <f>IFERROR(VLOOKUP($A36,'All Running Order working doc'!$B$4:$CO$60,D$100,FALSE),"-")</f>
        <v>-</v>
      </c>
      <c r="E36" s="21" t="str">
        <f>IFERROR(VLOOKUP($A36,'All Running Order working doc'!$B$4:$CO$60,E$100,FALSE),"-")</f>
        <v>-</v>
      </c>
      <c r="F36" s="21" t="str">
        <f>IFERROR(VLOOKUP($A36,'All Running Order working doc'!$B$4:$CO$60,F$100,FALSE),"-")</f>
        <v>-</v>
      </c>
      <c r="G36" s="21" t="str">
        <f>IFERROR(VLOOKUP($A36,'All Running Order working doc'!$B$4:$CO$60,G$100,FALSE),"-")</f>
        <v>-</v>
      </c>
      <c r="H36" s="21" t="str">
        <f>IFERROR(VLOOKUP($A36,'All Running Order working doc'!$B$4:$CO$60,H$100,FALSE),"-")</f>
        <v>-</v>
      </c>
      <c r="I36" s="21" t="str">
        <f>IFERROR(VLOOKUP($A36,'All Running Order working doc'!$B$4:$CO$60,I$100,FALSE),"-")</f>
        <v>-</v>
      </c>
      <c r="J36" s="21" t="str">
        <f>IFERROR(VLOOKUP($A36,'All Running Order working doc'!$B$4:$CO$60,J$100,FALSE),"-")</f>
        <v>-</v>
      </c>
      <c r="K36" s="21" t="str">
        <f>IFERROR(VLOOKUP($A36,'All Running Order working doc'!$B$4:$CO$60,K$100,FALSE),"-")</f>
        <v>-</v>
      </c>
      <c r="L36" s="21" t="str">
        <f>IFERROR(VLOOKUP($A36,'All Running Order working doc'!$B$4:$CO$60,L$100,FALSE),"-")</f>
        <v>-</v>
      </c>
      <c r="M36" s="21" t="str">
        <f>IFERROR(VLOOKUP($A36,'All Running Order working doc'!$B$4:$CO$60,M$100,FALSE),"-")</f>
        <v>-</v>
      </c>
      <c r="N36" s="21" t="str">
        <f>IFERROR(VLOOKUP($A36,'All Running Order working doc'!$B$4:$CO$60,N$100,FALSE),"-")</f>
        <v>-</v>
      </c>
      <c r="O36" s="21" t="str">
        <f>IFERROR(VLOOKUP($A36,'All Running Order working doc'!$B$4:$CO$60,O$100,FALSE),"-")</f>
        <v>-</v>
      </c>
      <c r="P36" s="21" t="str">
        <f>IFERROR(VLOOKUP($A36,'All Running Order working doc'!$B$4:$CO$60,P$100,FALSE),"-")</f>
        <v>-</v>
      </c>
      <c r="Q36" s="21" t="str">
        <f>IFERROR(VLOOKUP($A36,'All Running Order working doc'!$B$4:$CO$60,Q$100,FALSE),"-")</f>
        <v>-</v>
      </c>
      <c r="R36" s="21" t="str">
        <f>IFERROR(VLOOKUP($A36,'All Running Order working doc'!$B$4:$CO$60,R$100,FALSE),"-")</f>
        <v>-</v>
      </c>
      <c r="S36" s="21" t="str">
        <f>IFERROR(VLOOKUP($A36,'All Running Order working doc'!$B$4:$CO$60,S$100,FALSE),"-")</f>
        <v>-</v>
      </c>
      <c r="T36" s="21" t="str">
        <f>IFERROR(VLOOKUP($A36,'All Running Order working doc'!$B$4:$CO$60,T$100,FALSE),"-")</f>
        <v>-</v>
      </c>
      <c r="U36" s="21" t="str">
        <f>IFERROR(VLOOKUP($A36,'All Running Order working doc'!$B$4:$CO$60,U$100,FALSE),"-")</f>
        <v>-</v>
      </c>
      <c r="V36" s="21" t="str">
        <f>IFERROR(VLOOKUP($A36,'All Running Order working doc'!$B$4:$CO$60,V$100,FALSE),"-")</f>
        <v>-</v>
      </c>
      <c r="W36" s="21" t="str">
        <f>IFERROR(VLOOKUP($A36,'All Running Order working doc'!$B$4:$CO$60,W$100,FALSE),"-")</f>
        <v>-</v>
      </c>
      <c r="X36" s="21" t="str">
        <f>IFERROR(VLOOKUP($A36,'All Running Order working doc'!$B$4:$CO$60,X$100,FALSE),"-")</f>
        <v>-</v>
      </c>
      <c r="Y36" s="21" t="str">
        <f>IFERROR(VLOOKUP($A36,'All Running Order working doc'!$B$4:$CO$60,Y$100,FALSE),"-")</f>
        <v>-</v>
      </c>
      <c r="Z36" s="21" t="str">
        <f>IFERROR(VLOOKUP($A36,'All Running Order working doc'!$B$4:$CO$60,Z$100,FALSE),"-")</f>
        <v>-</v>
      </c>
      <c r="AA36" s="21" t="str">
        <f>IFERROR(VLOOKUP($A36,'All Running Order working doc'!$B$4:$CO$60,AA$100,FALSE),"-")</f>
        <v>-</v>
      </c>
      <c r="AB36" s="21" t="str">
        <f>IFERROR(VLOOKUP($A36,'All Running Order working doc'!$B$4:$CO$60,AB$100,FALSE),"-")</f>
        <v>-</v>
      </c>
      <c r="AC36" s="21" t="str">
        <f>IFERROR(VLOOKUP($A36,'All Running Order working doc'!$B$4:$CO$60,AC$100,FALSE),"-")</f>
        <v>-</v>
      </c>
      <c r="AD36" s="21" t="str">
        <f>IFERROR(VLOOKUP($A36,'All Running Order working doc'!$B$4:$CO$60,AD$100,FALSE),"-")</f>
        <v>-</v>
      </c>
      <c r="AE36" s="21" t="str">
        <f>IFERROR(VLOOKUP($A36,'All Running Order working doc'!$B$4:$CO$60,AE$100,FALSE),"-")</f>
        <v>-</v>
      </c>
      <c r="AF36" s="21" t="str">
        <f>IFERROR(VLOOKUP($A36,'All Running Order working doc'!$B$4:$CO$60,AF$100,FALSE),"-")</f>
        <v>-</v>
      </c>
      <c r="AG36" s="21" t="str">
        <f>IFERROR(VLOOKUP($A36,'All Running Order working doc'!$B$4:$CO$60,AG$100,FALSE),"-")</f>
        <v>-</v>
      </c>
      <c r="AH36" s="21" t="str">
        <f>IFERROR(VLOOKUP($A36,'All Running Order working doc'!$B$4:$CO$60,AH$100,FALSE),"-")</f>
        <v>-</v>
      </c>
      <c r="AI36" s="21" t="str">
        <f>IFERROR(VLOOKUP($A36,'All Running Order working doc'!$B$4:$CO$60,AI$100,FALSE),"-")</f>
        <v>-</v>
      </c>
      <c r="AJ36" s="21" t="str">
        <f>IFERROR(VLOOKUP($A36,'All Running Order working doc'!$B$4:$CO$60,AJ$100,FALSE),"-")</f>
        <v>-</v>
      </c>
      <c r="AK36" s="21" t="str">
        <f>IFERROR(VLOOKUP($A36,'All Running Order working doc'!$B$4:$CO$60,AK$100,FALSE),"-")</f>
        <v>-</v>
      </c>
      <c r="AL36" s="21" t="str">
        <f>IFERROR(VLOOKUP($A36,'All Running Order working doc'!$B$4:$CO$60,AL$100,FALSE),"-")</f>
        <v>-</v>
      </c>
      <c r="AM36" s="21" t="str">
        <f>IFERROR(VLOOKUP($A36,'All Running Order working doc'!$B$4:$CO$60,AM$100,FALSE),"-")</f>
        <v>-</v>
      </c>
      <c r="AN36" s="21" t="str">
        <f>IFERROR(VLOOKUP($A36,'All Running Order working doc'!$B$4:$CO$60,AN$100,FALSE),"-")</f>
        <v>-</v>
      </c>
      <c r="AO36" s="21" t="str">
        <f>IFERROR(VLOOKUP($A36,'All Running Order working doc'!$B$4:$CO$60,AO$100,FALSE),"-")</f>
        <v>-</v>
      </c>
      <c r="AP36" s="21" t="str">
        <f>IFERROR(VLOOKUP($A36,'All Running Order working doc'!$B$4:$CO$60,AP$100,FALSE),"-")</f>
        <v>-</v>
      </c>
      <c r="AQ36" s="21" t="str">
        <f>IFERROR(VLOOKUP($A36,'All Running Order working doc'!$B$4:$CO$60,AQ$100,FALSE),"-")</f>
        <v>-</v>
      </c>
      <c r="AR36" s="21" t="str">
        <f>IFERROR(VLOOKUP($A36,'All Running Order working doc'!$B$4:$CO$60,AR$100,FALSE),"-")</f>
        <v>-</v>
      </c>
      <c r="AS36" s="21" t="str">
        <f>IFERROR(VLOOKUP($A36,'All Running Order working doc'!$B$4:$CO$60,AS$100,FALSE),"-")</f>
        <v>-</v>
      </c>
      <c r="AT36" s="21" t="str">
        <f>IFERROR(VLOOKUP($A36,'All Running Order working doc'!$B$4:$CO$60,AT$100,FALSE),"-")</f>
        <v>-</v>
      </c>
      <c r="AU36" s="21" t="str">
        <f>IFERROR(VLOOKUP($A36,'All Running Order working doc'!$B$4:$CO$60,AU$100,FALSE),"-")</f>
        <v>-</v>
      </c>
      <c r="AV36" s="21" t="str">
        <f>IFERROR(VLOOKUP($A36,'All Running Order working doc'!$B$4:$CO$60,AV$100,FALSE),"-")</f>
        <v>-</v>
      </c>
      <c r="AW36" s="21" t="str">
        <f>IFERROR(VLOOKUP($A36,'All Running Order working doc'!$B$4:$CO$60,AW$100,FALSE),"-")</f>
        <v>-</v>
      </c>
      <c r="AX36" s="21" t="str">
        <f>IFERROR(VLOOKUP($A36,'All Running Order working doc'!$B$4:$CO$60,AX$100,FALSE),"-")</f>
        <v>-</v>
      </c>
      <c r="AY36" s="21" t="str">
        <f>IFERROR(VLOOKUP($A36,'All Running Order working doc'!$B$4:$CO$60,AY$100,FALSE),"-")</f>
        <v>-</v>
      </c>
      <c r="AZ36" s="21" t="str">
        <f>IFERROR(VLOOKUP($A36,'All Running Order working doc'!$B$4:$CO$60,AZ$100,FALSE),"-")</f>
        <v>-</v>
      </c>
      <c r="BA36" s="21" t="str">
        <f>IFERROR(VLOOKUP($A36,'All Running Order working doc'!$B$4:$CO$60,BA$100,FALSE),"-")</f>
        <v>-</v>
      </c>
      <c r="BB36" s="21" t="str">
        <f>IFERROR(VLOOKUP($A36,'All Running Order working doc'!$B$4:$CO$60,BB$100,FALSE),"-")</f>
        <v>-</v>
      </c>
      <c r="BC36" s="21" t="str">
        <f>IFERROR(VLOOKUP($A36,'All Running Order working doc'!$B$4:$CO$60,BC$100,FALSE),"-")</f>
        <v>-</v>
      </c>
      <c r="BD36" s="21" t="str">
        <f>IFERROR(VLOOKUP($A36,'All Running Order working doc'!$B$4:$CO$60,BD$100,FALSE),"-")</f>
        <v>-</v>
      </c>
      <c r="BE36" s="21" t="str">
        <f>IFERROR(VLOOKUP($A36,'All Running Order working doc'!$B$4:$CO$60,BE$100,FALSE),"-")</f>
        <v>-</v>
      </c>
      <c r="BF36" s="21" t="str">
        <f>IFERROR(VLOOKUP($A36,'All Running Order working doc'!$B$4:$CO$60,BF$100,FALSE),"-")</f>
        <v>-</v>
      </c>
      <c r="BG36" s="21" t="str">
        <f>IFERROR(VLOOKUP($A36,'All Running Order working doc'!$B$4:$CO$60,BG$100,FALSE),"-")</f>
        <v>-</v>
      </c>
      <c r="BH36" s="21" t="str">
        <f>IFERROR(VLOOKUP($A36,'All Running Order working doc'!$B$4:$CO$60,BH$100,FALSE),"-")</f>
        <v>-</v>
      </c>
      <c r="BI36" s="21" t="str">
        <f>IFERROR(VLOOKUP($A36,'All Running Order working doc'!$B$4:$CO$60,BI$100,FALSE),"-")</f>
        <v>-</v>
      </c>
      <c r="BJ36" s="21" t="str">
        <f>IFERROR(VLOOKUP($A36,'All Running Order working doc'!$B$4:$CO$60,BJ$100,FALSE),"-")</f>
        <v>-</v>
      </c>
      <c r="BK36" s="21" t="str">
        <f>IFERROR(VLOOKUP($A36,'All Running Order working doc'!$B$4:$CO$60,BK$100,FALSE),"-")</f>
        <v>-</v>
      </c>
      <c r="BL36" s="21" t="str">
        <f>IFERROR(VLOOKUP($A36,'All Running Order working doc'!$B$4:$CO$60,BL$100,FALSE),"-")</f>
        <v>-</v>
      </c>
      <c r="BM36" s="21" t="str">
        <f>IFERROR(VLOOKUP($A36,'All Running Order working doc'!$B$4:$CO$60,BM$100,FALSE),"-")</f>
        <v>-</v>
      </c>
      <c r="BN36" s="21" t="str">
        <f>IFERROR(VLOOKUP($A36,'All Running Order working doc'!$B$4:$CO$60,BN$100,FALSE),"-")</f>
        <v>-</v>
      </c>
      <c r="BO36" s="21" t="str">
        <f>IFERROR(VLOOKUP($A36,'All Running Order working doc'!$B$4:$CO$60,BO$100,FALSE),"-")</f>
        <v>-</v>
      </c>
      <c r="BP36" s="21" t="str">
        <f>IFERROR(VLOOKUP($A36,'All Running Order working doc'!$B$4:$CO$60,BP$100,FALSE),"-")</f>
        <v>-</v>
      </c>
      <c r="BQ36" s="21" t="str">
        <f>IFERROR(VLOOKUP($A36,'All Running Order working doc'!$B$4:$CO$60,BQ$100,FALSE),"-")</f>
        <v>-</v>
      </c>
      <c r="BR36" s="21" t="str">
        <f>IFERROR(VLOOKUP($A36,'All Running Order working doc'!$B$4:$CO$60,BR$100,FALSE),"-")</f>
        <v>-</v>
      </c>
      <c r="BS36" s="21" t="str">
        <f>IFERROR(VLOOKUP($A36,'All Running Order working doc'!$B$4:$CO$60,BS$100,FALSE),"-")</f>
        <v>-</v>
      </c>
      <c r="BT36" s="21" t="str">
        <f>IFERROR(VLOOKUP($A36,'All Running Order working doc'!$B$4:$CO$60,BT$100,FALSE),"-")</f>
        <v>-</v>
      </c>
      <c r="BU36" s="21" t="str">
        <f>IFERROR(VLOOKUP($A36,'All Running Order working doc'!$B$4:$CO$60,BU$100,FALSE),"-")</f>
        <v>-</v>
      </c>
      <c r="BV36" s="21" t="str">
        <f>IFERROR(VLOOKUP($A36,'All Running Order working doc'!$B$4:$CO$60,BV$100,FALSE),"-")</f>
        <v>-</v>
      </c>
      <c r="BW36" s="21" t="str">
        <f>IFERROR(VLOOKUP($A36,'All Running Order working doc'!$B$4:$CO$60,BW$100,FALSE),"-")</f>
        <v>-</v>
      </c>
      <c r="BX36" s="21" t="str">
        <f>IFERROR(VLOOKUP($A36,'All Running Order working doc'!$B$4:$CO$60,BX$100,FALSE),"-")</f>
        <v>-</v>
      </c>
      <c r="BY36" s="21" t="str">
        <f>IFERROR(VLOOKUP($A36,'All Running Order working doc'!$B$4:$CO$60,BY$100,FALSE),"-")</f>
        <v>-</v>
      </c>
      <c r="BZ36" s="21" t="str">
        <f>IFERROR(VLOOKUP($A36,'All Running Order working doc'!$B$4:$CO$60,BZ$100,FALSE),"-")</f>
        <v>-</v>
      </c>
      <c r="CA36" s="21" t="str">
        <f>IFERROR(VLOOKUP($A36,'All Running Order working doc'!$B$4:$CO$60,CA$100,FALSE),"-")</f>
        <v>-</v>
      </c>
      <c r="CB36" s="21" t="str">
        <f>IFERROR(VLOOKUP($A36,'All Running Order working doc'!$B$4:$CO$60,CB$100,FALSE),"-")</f>
        <v>-</v>
      </c>
      <c r="CC36" s="21" t="str">
        <f>IFERROR(VLOOKUP($A36,'All Running Order working doc'!$B$4:$CO$60,CC$100,FALSE),"-")</f>
        <v>-</v>
      </c>
      <c r="CD36" s="21" t="str">
        <f>IFERROR(VLOOKUP($A36,'All Running Order working doc'!$B$4:$CO$60,CD$100,FALSE),"-")</f>
        <v>-</v>
      </c>
      <c r="CE36" s="21" t="str">
        <f>IFERROR(VLOOKUP($A36,'All Running Order working doc'!$B$4:$CO$60,CE$100,FALSE),"-")</f>
        <v>-</v>
      </c>
      <c r="CF36" s="21" t="str">
        <f>IFERROR(VLOOKUP($A36,'All Running Order working doc'!$B$4:$CO$60,CF$100,FALSE),"-")</f>
        <v>-</v>
      </c>
      <c r="CG36" s="21" t="str">
        <f>IFERROR(VLOOKUP($A36,'All Running Order working doc'!$B$4:$CO$60,CG$100,FALSE),"-")</f>
        <v>-</v>
      </c>
      <c r="CH36" s="21" t="str">
        <f>IFERROR(VLOOKUP($A36,'All Running Order working doc'!$B$4:$CO$60,CH$100,FALSE),"-")</f>
        <v>-</v>
      </c>
      <c r="CI36" s="21" t="str">
        <f>IFERROR(VLOOKUP($A36,'All Running Order working doc'!$B$4:$CO$60,CI$100,FALSE),"-")</f>
        <v>-</v>
      </c>
      <c r="CJ36" s="21" t="str">
        <f>IFERROR(VLOOKUP($A36,'All Running Order working doc'!$B$4:$CO$60,CJ$100,FALSE),"-")</f>
        <v>-</v>
      </c>
      <c r="CK36" s="21" t="str">
        <f>IFERROR(VLOOKUP($A36,'All Running Order working doc'!$B$4:$CO$60,CK$100,FALSE),"-")</f>
        <v>-</v>
      </c>
      <c r="CL36" s="21" t="str">
        <f>IFERROR(VLOOKUP($A36,'All Running Order working doc'!$B$4:$CO$60,CL$100,FALSE),"-")</f>
        <v>-</v>
      </c>
      <c r="CM36" s="21" t="str">
        <f>IFERROR(VLOOKUP($A36,'All Running Order working doc'!$B$4:$CO$60,CM$100,FALSE),"-")</f>
        <v>-</v>
      </c>
      <c r="CN36" s="21" t="str">
        <f>IFERROR(VLOOKUP($A36,'All Running Order working doc'!$B$4:$CO$60,CN$100,FALSE),"-")</f>
        <v>-</v>
      </c>
      <c r="CQ36" s="3">
        <v>33</v>
      </c>
    </row>
    <row r="37" spans="1:95" x14ac:dyDescent="0.2">
      <c r="A37" s="3" t="str">
        <f>CONCATENATE(Constants!$D$2,CQ37,)</f>
        <v>National34</v>
      </c>
      <c r="B37" s="12" t="str">
        <f>IFERROR(VLOOKUP($A37,'All Running Order working doc'!$B$4:$CO$60,B$100,FALSE),"-")</f>
        <v>-</v>
      </c>
      <c r="C37" s="21" t="str">
        <f>IFERROR(VLOOKUP($A37,'All Running Order working doc'!$B$4:$CO$60,C$100,FALSE),"-")</f>
        <v>-</v>
      </c>
      <c r="D37" s="21" t="str">
        <f>IFERROR(VLOOKUP($A37,'All Running Order working doc'!$B$4:$CO$60,D$100,FALSE),"-")</f>
        <v>-</v>
      </c>
      <c r="E37" s="21" t="str">
        <f>IFERROR(VLOOKUP($A37,'All Running Order working doc'!$B$4:$CO$60,E$100,FALSE),"-")</f>
        <v>-</v>
      </c>
      <c r="F37" s="21" t="str">
        <f>IFERROR(VLOOKUP($A37,'All Running Order working doc'!$B$4:$CO$60,F$100,FALSE),"-")</f>
        <v>-</v>
      </c>
      <c r="G37" s="21" t="str">
        <f>IFERROR(VLOOKUP($A37,'All Running Order working doc'!$B$4:$CO$60,G$100,FALSE),"-")</f>
        <v>-</v>
      </c>
      <c r="H37" s="21" t="str">
        <f>IFERROR(VLOOKUP($A37,'All Running Order working doc'!$B$4:$CO$60,H$100,FALSE),"-")</f>
        <v>-</v>
      </c>
      <c r="I37" s="21" t="str">
        <f>IFERROR(VLOOKUP($A37,'All Running Order working doc'!$B$4:$CO$60,I$100,FALSE),"-")</f>
        <v>-</v>
      </c>
      <c r="J37" s="21" t="str">
        <f>IFERROR(VLOOKUP($A37,'All Running Order working doc'!$B$4:$CO$60,J$100,FALSE),"-")</f>
        <v>-</v>
      </c>
      <c r="K37" s="21" t="str">
        <f>IFERROR(VLOOKUP($A37,'All Running Order working doc'!$B$4:$CO$60,K$100,FALSE),"-")</f>
        <v>-</v>
      </c>
      <c r="L37" s="21" t="str">
        <f>IFERROR(VLOOKUP($A37,'All Running Order working doc'!$B$4:$CO$60,L$100,FALSE),"-")</f>
        <v>-</v>
      </c>
      <c r="M37" s="21" t="str">
        <f>IFERROR(VLOOKUP($A37,'All Running Order working doc'!$B$4:$CO$60,M$100,FALSE),"-")</f>
        <v>-</v>
      </c>
      <c r="N37" s="21" t="str">
        <f>IFERROR(VLOOKUP($A37,'All Running Order working doc'!$B$4:$CO$60,N$100,FALSE),"-")</f>
        <v>-</v>
      </c>
      <c r="O37" s="21" t="str">
        <f>IFERROR(VLOOKUP($A37,'All Running Order working doc'!$B$4:$CO$60,O$100,FALSE),"-")</f>
        <v>-</v>
      </c>
      <c r="P37" s="21" t="str">
        <f>IFERROR(VLOOKUP($A37,'All Running Order working doc'!$B$4:$CO$60,P$100,FALSE),"-")</f>
        <v>-</v>
      </c>
      <c r="Q37" s="21" t="str">
        <f>IFERROR(VLOOKUP($A37,'All Running Order working doc'!$B$4:$CO$60,Q$100,FALSE),"-")</f>
        <v>-</v>
      </c>
      <c r="R37" s="21" t="str">
        <f>IFERROR(VLOOKUP($A37,'All Running Order working doc'!$B$4:$CO$60,R$100,FALSE),"-")</f>
        <v>-</v>
      </c>
      <c r="S37" s="21" t="str">
        <f>IFERROR(VLOOKUP($A37,'All Running Order working doc'!$B$4:$CO$60,S$100,FALSE),"-")</f>
        <v>-</v>
      </c>
      <c r="T37" s="21" t="str">
        <f>IFERROR(VLOOKUP($A37,'All Running Order working doc'!$B$4:$CO$60,T$100,FALSE),"-")</f>
        <v>-</v>
      </c>
      <c r="U37" s="21" t="str">
        <f>IFERROR(VLOOKUP($A37,'All Running Order working doc'!$B$4:$CO$60,U$100,FALSE),"-")</f>
        <v>-</v>
      </c>
      <c r="V37" s="21" t="str">
        <f>IFERROR(VLOOKUP($A37,'All Running Order working doc'!$B$4:$CO$60,V$100,FALSE),"-")</f>
        <v>-</v>
      </c>
      <c r="W37" s="21" t="str">
        <f>IFERROR(VLOOKUP($A37,'All Running Order working doc'!$B$4:$CO$60,W$100,FALSE),"-")</f>
        <v>-</v>
      </c>
      <c r="X37" s="21" t="str">
        <f>IFERROR(VLOOKUP($A37,'All Running Order working doc'!$B$4:$CO$60,X$100,FALSE),"-")</f>
        <v>-</v>
      </c>
      <c r="Y37" s="21" t="str">
        <f>IFERROR(VLOOKUP($A37,'All Running Order working doc'!$B$4:$CO$60,Y$100,FALSE),"-")</f>
        <v>-</v>
      </c>
      <c r="Z37" s="21" t="str">
        <f>IFERROR(VLOOKUP($A37,'All Running Order working doc'!$B$4:$CO$60,Z$100,FALSE),"-")</f>
        <v>-</v>
      </c>
      <c r="AA37" s="21" t="str">
        <f>IFERROR(VLOOKUP($A37,'All Running Order working doc'!$B$4:$CO$60,AA$100,FALSE),"-")</f>
        <v>-</v>
      </c>
      <c r="AB37" s="21" t="str">
        <f>IFERROR(VLOOKUP($A37,'All Running Order working doc'!$B$4:$CO$60,AB$100,FALSE),"-")</f>
        <v>-</v>
      </c>
      <c r="AC37" s="21" t="str">
        <f>IFERROR(VLOOKUP($A37,'All Running Order working doc'!$B$4:$CO$60,AC$100,FALSE),"-")</f>
        <v>-</v>
      </c>
      <c r="AD37" s="21" t="str">
        <f>IFERROR(VLOOKUP($A37,'All Running Order working doc'!$B$4:$CO$60,AD$100,FALSE),"-")</f>
        <v>-</v>
      </c>
      <c r="AE37" s="21" t="str">
        <f>IFERROR(VLOOKUP($A37,'All Running Order working doc'!$B$4:$CO$60,AE$100,FALSE),"-")</f>
        <v>-</v>
      </c>
      <c r="AF37" s="21" t="str">
        <f>IFERROR(VLOOKUP($A37,'All Running Order working doc'!$B$4:$CO$60,AF$100,FALSE),"-")</f>
        <v>-</v>
      </c>
      <c r="AG37" s="21" t="str">
        <f>IFERROR(VLOOKUP($A37,'All Running Order working doc'!$B$4:$CO$60,AG$100,FALSE),"-")</f>
        <v>-</v>
      </c>
      <c r="AH37" s="21" t="str">
        <f>IFERROR(VLOOKUP($A37,'All Running Order working doc'!$B$4:$CO$60,AH$100,FALSE),"-")</f>
        <v>-</v>
      </c>
      <c r="AI37" s="21" t="str">
        <f>IFERROR(VLOOKUP($A37,'All Running Order working doc'!$B$4:$CO$60,AI$100,FALSE),"-")</f>
        <v>-</v>
      </c>
      <c r="AJ37" s="21" t="str">
        <f>IFERROR(VLOOKUP($A37,'All Running Order working doc'!$B$4:$CO$60,AJ$100,FALSE),"-")</f>
        <v>-</v>
      </c>
      <c r="AK37" s="21" t="str">
        <f>IFERROR(VLOOKUP($A37,'All Running Order working doc'!$B$4:$CO$60,AK$100,FALSE),"-")</f>
        <v>-</v>
      </c>
      <c r="AL37" s="21" t="str">
        <f>IFERROR(VLOOKUP($A37,'All Running Order working doc'!$B$4:$CO$60,AL$100,FALSE),"-")</f>
        <v>-</v>
      </c>
      <c r="AM37" s="21" t="str">
        <f>IFERROR(VLOOKUP($A37,'All Running Order working doc'!$B$4:$CO$60,AM$100,FALSE),"-")</f>
        <v>-</v>
      </c>
      <c r="AN37" s="21" t="str">
        <f>IFERROR(VLOOKUP($A37,'All Running Order working doc'!$B$4:$CO$60,AN$100,FALSE),"-")</f>
        <v>-</v>
      </c>
      <c r="AO37" s="21" t="str">
        <f>IFERROR(VLOOKUP($A37,'All Running Order working doc'!$B$4:$CO$60,AO$100,FALSE),"-")</f>
        <v>-</v>
      </c>
      <c r="AP37" s="21" t="str">
        <f>IFERROR(VLOOKUP($A37,'All Running Order working doc'!$B$4:$CO$60,AP$100,FALSE),"-")</f>
        <v>-</v>
      </c>
      <c r="AQ37" s="21" t="str">
        <f>IFERROR(VLOOKUP($A37,'All Running Order working doc'!$B$4:$CO$60,AQ$100,FALSE),"-")</f>
        <v>-</v>
      </c>
      <c r="AR37" s="21" t="str">
        <f>IFERROR(VLOOKUP($A37,'All Running Order working doc'!$B$4:$CO$60,AR$100,FALSE),"-")</f>
        <v>-</v>
      </c>
      <c r="AS37" s="21" t="str">
        <f>IFERROR(VLOOKUP($A37,'All Running Order working doc'!$B$4:$CO$60,AS$100,FALSE),"-")</f>
        <v>-</v>
      </c>
      <c r="AT37" s="21" t="str">
        <f>IFERROR(VLOOKUP($A37,'All Running Order working doc'!$B$4:$CO$60,AT$100,FALSE),"-")</f>
        <v>-</v>
      </c>
      <c r="AU37" s="21" t="str">
        <f>IFERROR(VLOOKUP($A37,'All Running Order working doc'!$B$4:$CO$60,AU$100,FALSE),"-")</f>
        <v>-</v>
      </c>
      <c r="AV37" s="21" t="str">
        <f>IFERROR(VLOOKUP($A37,'All Running Order working doc'!$B$4:$CO$60,AV$100,FALSE),"-")</f>
        <v>-</v>
      </c>
      <c r="AW37" s="21" t="str">
        <f>IFERROR(VLOOKUP($A37,'All Running Order working doc'!$B$4:$CO$60,AW$100,FALSE),"-")</f>
        <v>-</v>
      </c>
      <c r="AX37" s="21" t="str">
        <f>IFERROR(VLOOKUP($A37,'All Running Order working doc'!$B$4:$CO$60,AX$100,FALSE),"-")</f>
        <v>-</v>
      </c>
      <c r="AY37" s="21" t="str">
        <f>IFERROR(VLOOKUP($A37,'All Running Order working doc'!$B$4:$CO$60,AY$100,FALSE),"-")</f>
        <v>-</v>
      </c>
      <c r="AZ37" s="21" t="str">
        <f>IFERROR(VLOOKUP($A37,'All Running Order working doc'!$B$4:$CO$60,AZ$100,FALSE),"-")</f>
        <v>-</v>
      </c>
      <c r="BA37" s="21" t="str">
        <f>IFERROR(VLOOKUP($A37,'All Running Order working doc'!$B$4:$CO$60,BA$100,FALSE),"-")</f>
        <v>-</v>
      </c>
      <c r="BB37" s="21" t="str">
        <f>IFERROR(VLOOKUP($A37,'All Running Order working doc'!$B$4:$CO$60,BB$100,FALSE),"-")</f>
        <v>-</v>
      </c>
      <c r="BC37" s="21" t="str">
        <f>IFERROR(VLOOKUP($A37,'All Running Order working doc'!$B$4:$CO$60,BC$100,FALSE),"-")</f>
        <v>-</v>
      </c>
      <c r="BD37" s="21" t="str">
        <f>IFERROR(VLOOKUP($A37,'All Running Order working doc'!$B$4:$CO$60,BD$100,FALSE),"-")</f>
        <v>-</v>
      </c>
      <c r="BE37" s="21" t="str">
        <f>IFERROR(VLOOKUP($A37,'All Running Order working doc'!$B$4:$CO$60,BE$100,FALSE),"-")</f>
        <v>-</v>
      </c>
      <c r="BF37" s="21" t="str">
        <f>IFERROR(VLOOKUP($A37,'All Running Order working doc'!$B$4:$CO$60,BF$100,FALSE),"-")</f>
        <v>-</v>
      </c>
      <c r="BG37" s="21" t="str">
        <f>IFERROR(VLOOKUP($A37,'All Running Order working doc'!$B$4:$CO$60,BG$100,FALSE),"-")</f>
        <v>-</v>
      </c>
      <c r="BH37" s="21" t="str">
        <f>IFERROR(VLOOKUP($A37,'All Running Order working doc'!$B$4:$CO$60,BH$100,FALSE),"-")</f>
        <v>-</v>
      </c>
      <c r="BI37" s="21" t="str">
        <f>IFERROR(VLOOKUP($A37,'All Running Order working doc'!$B$4:$CO$60,BI$100,FALSE),"-")</f>
        <v>-</v>
      </c>
      <c r="BJ37" s="21" t="str">
        <f>IFERROR(VLOOKUP($A37,'All Running Order working doc'!$B$4:$CO$60,BJ$100,FALSE),"-")</f>
        <v>-</v>
      </c>
      <c r="BK37" s="21" t="str">
        <f>IFERROR(VLOOKUP($A37,'All Running Order working doc'!$B$4:$CO$60,BK$100,FALSE),"-")</f>
        <v>-</v>
      </c>
      <c r="BL37" s="21" t="str">
        <f>IFERROR(VLOOKUP($A37,'All Running Order working doc'!$B$4:$CO$60,BL$100,FALSE),"-")</f>
        <v>-</v>
      </c>
      <c r="BM37" s="21" t="str">
        <f>IFERROR(VLOOKUP($A37,'All Running Order working doc'!$B$4:$CO$60,BM$100,FALSE),"-")</f>
        <v>-</v>
      </c>
      <c r="BN37" s="21" t="str">
        <f>IFERROR(VLOOKUP($A37,'All Running Order working doc'!$B$4:$CO$60,BN$100,FALSE),"-")</f>
        <v>-</v>
      </c>
      <c r="BO37" s="21" t="str">
        <f>IFERROR(VLOOKUP($A37,'All Running Order working doc'!$B$4:$CO$60,BO$100,FALSE),"-")</f>
        <v>-</v>
      </c>
      <c r="BP37" s="21" t="str">
        <f>IFERROR(VLOOKUP($A37,'All Running Order working doc'!$B$4:$CO$60,BP$100,FALSE),"-")</f>
        <v>-</v>
      </c>
      <c r="BQ37" s="21" t="str">
        <f>IFERROR(VLOOKUP($A37,'All Running Order working doc'!$B$4:$CO$60,BQ$100,FALSE),"-")</f>
        <v>-</v>
      </c>
      <c r="BR37" s="21" t="str">
        <f>IFERROR(VLOOKUP($A37,'All Running Order working doc'!$B$4:$CO$60,BR$100,FALSE),"-")</f>
        <v>-</v>
      </c>
      <c r="BS37" s="21" t="str">
        <f>IFERROR(VLOOKUP($A37,'All Running Order working doc'!$B$4:$CO$60,BS$100,FALSE),"-")</f>
        <v>-</v>
      </c>
      <c r="BT37" s="21" t="str">
        <f>IFERROR(VLOOKUP($A37,'All Running Order working doc'!$B$4:$CO$60,BT$100,FALSE),"-")</f>
        <v>-</v>
      </c>
      <c r="BU37" s="21" t="str">
        <f>IFERROR(VLOOKUP($A37,'All Running Order working doc'!$B$4:$CO$60,BU$100,FALSE),"-")</f>
        <v>-</v>
      </c>
      <c r="BV37" s="21" t="str">
        <f>IFERROR(VLOOKUP($A37,'All Running Order working doc'!$B$4:$CO$60,BV$100,FALSE),"-")</f>
        <v>-</v>
      </c>
      <c r="BW37" s="21" t="str">
        <f>IFERROR(VLOOKUP($A37,'All Running Order working doc'!$B$4:$CO$60,BW$100,FALSE),"-")</f>
        <v>-</v>
      </c>
      <c r="BX37" s="21" t="str">
        <f>IFERROR(VLOOKUP($A37,'All Running Order working doc'!$B$4:$CO$60,BX$100,FALSE),"-")</f>
        <v>-</v>
      </c>
      <c r="BY37" s="21" t="str">
        <f>IFERROR(VLOOKUP($A37,'All Running Order working doc'!$B$4:$CO$60,BY$100,FALSE),"-")</f>
        <v>-</v>
      </c>
      <c r="BZ37" s="21" t="str">
        <f>IFERROR(VLOOKUP($A37,'All Running Order working doc'!$B$4:$CO$60,BZ$100,FALSE),"-")</f>
        <v>-</v>
      </c>
      <c r="CA37" s="21" t="str">
        <f>IFERROR(VLOOKUP($A37,'All Running Order working doc'!$B$4:$CO$60,CA$100,FALSE),"-")</f>
        <v>-</v>
      </c>
      <c r="CB37" s="21" t="str">
        <f>IFERROR(VLOOKUP($A37,'All Running Order working doc'!$B$4:$CO$60,CB$100,FALSE),"-")</f>
        <v>-</v>
      </c>
      <c r="CC37" s="21" t="str">
        <f>IFERROR(VLOOKUP($A37,'All Running Order working doc'!$B$4:$CO$60,CC$100,FALSE),"-")</f>
        <v>-</v>
      </c>
      <c r="CD37" s="21" t="str">
        <f>IFERROR(VLOOKUP($A37,'All Running Order working doc'!$B$4:$CO$60,CD$100,FALSE),"-")</f>
        <v>-</v>
      </c>
      <c r="CE37" s="21" t="str">
        <f>IFERROR(VLOOKUP($A37,'All Running Order working doc'!$B$4:$CO$60,CE$100,FALSE),"-")</f>
        <v>-</v>
      </c>
      <c r="CF37" s="21" t="str">
        <f>IFERROR(VLOOKUP($A37,'All Running Order working doc'!$B$4:$CO$60,CF$100,FALSE),"-")</f>
        <v>-</v>
      </c>
      <c r="CG37" s="21" t="str">
        <f>IFERROR(VLOOKUP($A37,'All Running Order working doc'!$B$4:$CO$60,CG$100,FALSE),"-")</f>
        <v>-</v>
      </c>
      <c r="CH37" s="21" t="str">
        <f>IFERROR(VLOOKUP($A37,'All Running Order working doc'!$B$4:$CO$60,CH$100,FALSE),"-")</f>
        <v>-</v>
      </c>
      <c r="CI37" s="21" t="str">
        <f>IFERROR(VLOOKUP($A37,'All Running Order working doc'!$B$4:$CO$60,CI$100,FALSE),"-")</f>
        <v>-</v>
      </c>
      <c r="CJ37" s="21" t="str">
        <f>IFERROR(VLOOKUP($A37,'All Running Order working doc'!$B$4:$CO$60,CJ$100,FALSE),"-")</f>
        <v>-</v>
      </c>
      <c r="CK37" s="21" t="str">
        <f>IFERROR(VLOOKUP($A37,'All Running Order working doc'!$B$4:$CO$60,CK$100,FALSE),"-")</f>
        <v>-</v>
      </c>
      <c r="CL37" s="21" t="str">
        <f>IFERROR(VLOOKUP($A37,'All Running Order working doc'!$B$4:$CO$60,CL$100,FALSE),"-")</f>
        <v>-</v>
      </c>
      <c r="CM37" s="21" t="str">
        <f>IFERROR(VLOOKUP($A37,'All Running Order working doc'!$B$4:$CO$60,CM$100,FALSE),"-")</f>
        <v>-</v>
      </c>
      <c r="CN37" s="21" t="str">
        <f>IFERROR(VLOOKUP($A37,'All Running Order working doc'!$B$4:$CO$60,CN$100,FALSE),"-")</f>
        <v>-</v>
      </c>
      <c r="CQ37" s="3">
        <v>34</v>
      </c>
    </row>
    <row r="38" spans="1:95" x14ac:dyDescent="0.2">
      <c r="A38" s="3" t="str">
        <f>CONCATENATE(Constants!$D$2,CQ38,)</f>
        <v>National35</v>
      </c>
      <c r="B38" s="12" t="str">
        <f>IFERROR(VLOOKUP($A38,'All Running Order working doc'!$B$4:$CO$60,B$100,FALSE),"-")</f>
        <v>-</v>
      </c>
      <c r="C38" s="21" t="str">
        <f>IFERROR(VLOOKUP($A38,'All Running Order working doc'!$B$4:$CO$60,C$100,FALSE),"-")</f>
        <v>-</v>
      </c>
      <c r="D38" s="21" t="str">
        <f>IFERROR(VLOOKUP($A38,'All Running Order working doc'!$B$4:$CO$60,D$100,FALSE),"-")</f>
        <v>-</v>
      </c>
      <c r="E38" s="21" t="str">
        <f>IFERROR(VLOOKUP($A38,'All Running Order working doc'!$B$4:$CO$60,E$100,FALSE),"-")</f>
        <v>-</v>
      </c>
      <c r="F38" s="21" t="str">
        <f>IFERROR(VLOOKUP($A38,'All Running Order working doc'!$B$4:$CO$60,F$100,FALSE),"-")</f>
        <v>-</v>
      </c>
      <c r="G38" s="21" t="str">
        <f>IFERROR(VLOOKUP($A38,'All Running Order working doc'!$B$4:$CO$60,G$100,FALSE),"-")</f>
        <v>-</v>
      </c>
      <c r="H38" s="21" t="str">
        <f>IFERROR(VLOOKUP($A38,'All Running Order working doc'!$B$4:$CO$60,H$100,FALSE),"-")</f>
        <v>-</v>
      </c>
      <c r="I38" s="21" t="str">
        <f>IFERROR(VLOOKUP($A38,'All Running Order working doc'!$B$4:$CO$60,I$100,FALSE),"-")</f>
        <v>-</v>
      </c>
      <c r="J38" s="21" t="str">
        <f>IFERROR(VLOOKUP($A38,'All Running Order working doc'!$B$4:$CO$60,J$100,FALSE),"-")</f>
        <v>-</v>
      </c>
      <c r="K38" s="21" t="str">
        <f>IFERROR(VLOOKUP($A38,'All Running Order working doc'!$B$4:$CO$60,K$100,FALSE),"-")</f>
        <v>-</v>
      </c>
      <c r="L38" s="21" t="str">
        <f>IFERROR(VLOOKUP($A38,'All Running Order working doc'!$B$4:$CO$60,L$100,FALSE),"-")</f>
        <v>-</v>
      </c>
      <c r="M38" s="21" t="str">
        <f>IFERROR(VLOOKUP($A38,'All Running Order working doc'!$B$4:$CO$60,M$100,FALSE),"-")</f>
        <v>-</v>
      </c>
      <c r="N38" s="21" t="str">
        <f>IFERROR(VLOOKUP($A38,'All Running Order working doc'!$B$4:$CO$60,N$100,FALSE),"-")</f>
        <v>-</v>
      </c>
      <c r="O38" s="21" t="str">
        <f>IFERROR(VLOOKUP($A38,'All Running Order working doc'!$B$4:$CO$60,O$100,FALSE),"-")</f>
        <v>-</v>
      </c>
      <c r="P38" s="21" t="str">
        <f>IFERROR(VLOOKUP($A38,'All Running Order working doc'!$B$4:$CO$60,P$100,FALSE),"-")</f>
        <v>-</v>
      </c>
      <c r="Q38" s="21" t="str">
        <f>IFERROR(VLOOKUP($A38,'All Running Order working doc'!$B$4:$CO$60,Q$100,FALSE),"-")</f>
        <v>-</v>
      </c>
      <c r="R38" s="21" t="str">
        <f>IFERROR(VLOOKUP($A38,'All Running Order working doc'!$B$4:$CO$60,R$100,FALSE),"-")</f>
        <v>-</v>
      </c>
      <c r="S38" s="21" t="str">
        <f>IFERROR(VLOOKUP($A38,'All Running Order working doc'!$B$4:$CO$60,S$100,FALSE),"-")</f>
        <v>-</v>
      </c>
      <c r="T38" s="21" t="str">
        <f>IFERROR(VLOOKUP($A38,'All Running Order working doc'!$B$4:$CO$60,T$100,FALSE),"-")</f>
        <v>-</v>
      </c>
      <c r="U38" s="21" t="str">
        <f>IFERROR(VLOOKUP($A38,'All Running Order working doc'!$B$4:$CO$60,U$100,FALSE),"-")</f>
        <v>-</v>
      </c>
      <c r="V38" s="21" t="str">
        <f>IFERROR(VLOOKUP($A38,'All Running Order working doc'!$B$4:$CO$60,V$100,FALSE),"-")</f>
        <v>-</v>
      </c>
      <c r="W38" s="21" t="str">
        <f>IFERROR(VLOOKUP($A38,'All Running Order working doc'!$B$4:$CO$60,W$100,FALSE),"-")</f>
        <v>-</v>
      </c>
      <c r="X38" s="21" t="str">
        <f>IFERROR(VLOOKUP($A38,'All Running Order working doc'!$B$4:$CO$60,X$100,FALSE),"-")</f>
        <v>-</v>
      </c>
      <c r="Y38" s="21" t="str">
        <f>IFERROR(VLOOKUP($A38,'All Running Order working doc'!$B$4:$CO$60,Y$100,FALSE),"-")</f>
        <v>-</v>
      </c>
      <c r="Z38" s="21" t="str">
        <f>IFERROR(VLOOKUP($A38,'All Running Order working doc'!$B$4:$CO$60,Z$100,FALSE),"-")</f>
        <v>-</v>
      </c>
      <c r="AA38" s="21" t="str">
        <f>IFERROR(VLOOKUP($A38,'All Running Order working doc'!$B$4:$CO$60,AA$100,FALSE),"-")</f>
        <v>-</v>
      </c>
      <c r="AB38" s="21" t="str">
        <f>IFERROR(VLOOKUP($A38,'All Running Order working doc'!$B$4:$CO$60,AB$100,FALSE),"-")</f>
        <v>-</v>
      </c>
      <c r="AC38" s="21" t="str">
        <f>IFERROR(VLOOKUP($A38,'All Running Order working doc'!$B$4:$CO$60,AC$100,FALSE),"-")</f>
        <v>-</v>
      </c>
      <c r="AD38" s="21" t="str">
        <f>IFERROR(VLOOKUP($A38,'All Running Order working doc'!$B$4:$CO$60,AD$100,FALSE),"-")</f>
        <v>-</v>
      </c>
      <c r="AE38" s="21" t="str">
        <f>IFERROR(VLOOKUP($A38,'All Running Order working doc'!$B$4:$CO$60,AE$100,FALSE),"-")</f>
        <v>-</v>
      </c>
      <c r="AF38" s="21" t="str">
        <f>IFERROR(VLOOKUP($A38,'All Running Order working doc'!$B$4:$CO$60,AF$100,FALSE),"-")</f>
        <v>-</v>
      </c>
      <c r="AG38" s="21" t="str">
        <f>IFERROR(VLOOKUP($A38,'All Running Order working doc'!$B$4:$CO$60,AG$100,FALSE),"-")</f>
        <v>-</v>
      </c>
      <c r="AH38" s="21" t="str">
        <f>IFERROR(VLOOKUP($A38,'All Running Order working doc'!$B$4:$CO$60,AH$100,FALSE),"-")</f>
        <v>-</v>
      </c>
      <c r="AI38" s="21" t="str">
        <f>IFERROR(VLOOKUP($A38,'All Running Order working doc'!$B$4:$CO$60,AI$100,FALSE),"-")</f>
        <v>-</v>
      </c>
      <c r="AJ38" s="21" t="str">
        <f>IFERROR(VLOOKUP($A38,'All Running Order working doc'!$B$4:$CO$60,AJ$100,FALSE),"-")</f>
        <v>-</v>
      </c>
      <c r="AK38" s="21" t="str">
        <f>IFERROR(VLOOKUP($A38,'All Running Order working doc'!$B$4:$CO$60,AK$100,FALSE),"-")</f>
        <v>-</v>
      </c>
      <c r="AL38" s="21" t="str">
        <f>IFERROR(VLOOKUP($A38,'All Running Order working doc'!$B$4:$CO$60,AL$100,FALSE),"-")</f>
        <v>-</v>
      </c>
      <c r="AM38" s="21" t="str">
        <f>IFERROR(VLOOKUP($A38,'All Running Order working doc'!$B$4:$CO$60,AM$100,FALSE),"-")</f>
        <v>-</v>
      </c>
      <c r="AN38" s="21" t="str">
        <f>IFERROR(VLOOKUP($A38,'All Running Order working doc'!$B$4:$CO$60,AN$100,FALSE),"-")</f>
        <v>-</v>
      </c>
      <c r="AO38" s="21" t="str">
        <f>IFERROR(VLOOKUP($A38,'All Running Order working doc'!$B$4:$CO$60,AO$100,FALSE),"-")</f>
        <v>-</v>
      </c>
      <c r="AP38" s="21" t="str">
        <f>IFERROR(VLOOKUP($A38,'All Running Order working doc'!$B$4:$CO$60,AP$100,FALSE),"-")</f>
        <v>-</v>
      </c>
      <c r="AQ38" s="21" t="str">
        <f>IFERROR(VLOOKUP($A38,'All Running Order working doc'!$B$4:$CO$60,AQ$100,FALSE),"-")</f>
        <v>-</v>
      </c>
      <c r="AR38" s="21" t="str">
        <f>IFERROR(VLOOKUP($A38,'All Running Order working doc'!$B$4:$CO$60,AR$100,FALSE),"-")</f>
        <v>-</v>
      </c>
      <c r="AS38" s="21" t="str">
        <f>IFERROR(VLOOKUP($A38,'All Running Order working doc'!$B$4:$CO$60,AS$100,FALSE),"-")</f>
        <v>-</v>
      </c>
      <c r="AT38" s="21" t="str">
        <f>IFERROR(VLOOKUP($A38,'All Running Order working doc'!$B$4:$CO$60,AT$100,FALSE),"-")</f>
        <v>-</v>
      </c>
      <c r="AU38" s="21" t="str">
        <f>IFERROR(VLOOKUP($A38,'All Running Order working doc'!$B$4:$CO$60,AU$100,FALSE),"-")</f>
        <v>-</v>
      </c>
      <c r="AV38" s="21" t="str">
        <f>IFERROR(VLOOKUP($A38,'All Running Order working doc'!$B$4:$CO$60,AV$100,FALSE),"-")</f>
        <v>-</v>
      </c>
      <c r="AW38" s="21" t="str">
        <f>IFERROR(VLOOKUP($A38,'All Running Order working doc'!$B$4:$CO$60,AW$100,FALSE),"-")</f>
        <v>-</v>
      </c>
      <c r="AX38" s="21" t="str">
        <f>IFERROR(VLOOKUP($A38,'All Running Order working doc'!$B$4:$CO$60,AX$100,FALSE),"-")</f>
        <v>-</v>
      </c>
      <c r="AY38" s="21" t="str">
        <f>IFERROR(VLOOKUP($A38,'All Running Order working doc'!$B$4:$CO$60,AY$100,FALSE),"-")</f>
        <v>-</v>
      </c>
      <c r="AZ38" s="21" t="str">
        <f>IFERROR(VLOOKUP($A38,'All Running Order working doc'!$B$4:$CO$60,AZ$100,FALSE),"-")</f>
        <v>-</v>
      </c>
      <c r="BA38" s="21" t="str">
        <f>IFERROR(VLOOKUP($A38,'All Running Order working doc'!$B$4:$CO$60,BA$100,FALSE),"-")</f>
        <v>-</v>
      </c>
      <c r="BB38" s="21" t="str">
        <f>IFERROR(VLOOKUP($A38,'All Running Order working doc'!$B$4:$CO$60,BB$100,FALSE),"-")</f>
        <v>-</v>
      </c>
      <c r="BC38" s="21" t="str">
        <f>IFERROR(VLOOKUP($A38,'All Running Order working doc'!$B$4:$CO$60,BC$100,FALSE),"-")</f>
        <v>-</v>
      </c>
      <c r="BD38" s="21" t="str">
        <f>IFERROR(VLOOKUP($A38,'All Running Order working doc'!$B$4:$CO$60,BD$100,FALSE),"-")</f>
        <v>-</v>
      </c>
      <c r="BE38" s="21" t="str">
        <f>IFERROR(VLOOKUP($A38,'All Running Order working doc'!$B$4:$CO$60,BE$100,FALSE),"-")</f>
        <v>-</v>
      </c>
      <c r="BF38" s="21" t="str">
        <f>IFERROR(VLOOKUP($A38,'All Running Order working doc'!$B$4:$CO$60,BF$100,FALSE),"-")</f>
        <v>-</v>
      </c>
      <c r="BG38" s="21" t="str">
        <f>IFERROR(VLOOKUP($A38,'All Running Order working doc'!$B$4:$CO$60,BG$100,FALSE),"-")</f>
        <v>-</v>
      </c>
      <c r="BH38" s="21" t="str">
        <f>IFERROR(VLOOKUP($A38,'All Running Order working doc'!$B$4:$CO$60,BH$100,FALSE),"-")</f>
        <v>-</v>
      </c>
      <c r="BI38" s="21" t="str">
        <f>IFERROR(VLOOKUP($A38,'All Running Order working doc'!$B$4:$CO$60,BI$100,FALSE),"-")</f>
        <v>-</v>
      </c>
      <c r="BJ38" s="21" t="str">
        <f>IFERROR(VLOOKUP($A38,'All Running Order working doc'!$B$4:$CO$60,BJ$100,FALSE),"-")</f>
        <v>-</v>
      </c>
      <c r="BK38" s="21" t="str">
        <f>IFERROR(VLOOKUP($A38,'All Running Order working doc'!$B$4:$CO$60,BK$100,FALSE),"-")</f>
        <v>-</v>
      </c>
      <c r="BL38" s="21" t="str">
        <f>IFERROR(VLOOKUP($A38,'All Running Order working doc'!$B$4:$CO$60,BL$100,FALSE),"-")</f>
        <v>-</v>
      </c>
      <c r="BM38" s="21" t="str">
        <f>IFERROR(VLOOKUP($A38,'All Running Order working doc'!$B$4:$CO$60,BM$100,FALSE),"-")</f>
        <v>-</v>
      </c>
      <c r="BN38" s="21" t="str">
        <f>IFERROR(VLOOKUP($A38,'All Running Order working doc'!$B$4:$CO$60,BN$100,FALSE),"-")</f>
        <v>-</v>
      </c>
      <c r="BO38" s="21" t="str">
        <f>IFERROR(VLOOKUP($A38,'All Running Order working doc'!$B$4:$CO$60,BO$100,FALSE),"-")</f>
        <v>-</v>
      </c>
      <c r="BP38" s="21" t="str">
        <f>IFERROR(VLOOKUP($A38,'All Running Order working doc'!$B$4:$CO$60,BP$100,FALSE),"-")</f>
        <v>-</v>
      </c>
      <c r="BQ38" s="21" t="str">
        <f>IFERROR(VLOOKUP($A38,'All Running Order working doc'!$B$4:$CO$60,BQ$100,FALSE),"-")</f>
        <v>-</v>
      </c>
      <c r="BR38" s="21" t="str">
        <f>IFERROR(VLOOKUP($A38,'All Running Order working doc'!$B$4:$CO$60,BR$100,FALSE),"-")</f>
        <v>-</v>
      </c>
      <c r="BS38" s="21" t="str">
        <f>IFERROR(VLOOKUP($A38,'All Running Order working doc'!$B$4:$CO$60,BS$100,FALSE),"-")</f>
        <v>-</v>
      </c>
      <c r="BT38" s="21" t="str">
        <f>IFERROR(VLOOKUP($A38,'All Running Order working doc'!$B$4:$CO$60,BT$100,FALSE),"-")</f>
        <v>-</v>
      </c>
      <c r="BU38" s="21" t="str">
        <f>IFERROR(VLOOKUP($A38,'All Running Order working doc'!$B$4:$CO$60,BU$100,FALSE),"-")</f>
        <v>-</v>
      </c>
      <c r="BV38" s="21" t="str">
        <f>IFERROR(VLOOKUP($A38,'All Running Order working doc'!$B$4:$CO$60,BV$100,FALSE),"-")</f>
        <v>-</v>
      </c>
      <c r="BW38" s="21" t="str">
        <f>IFERROR(VLOOKUP($A38,'All Running Order working doc'!$B$4:$CO$60,BW$100,FALSE),"-")</f>
        <v>-</v>
      </c>
      <c r="BX38" s="21" t="str">
        <f>IFERROR(VLOOKUP($A38,'All Running Order working doc'!$B$4:$CO$60,BX$100,FALSE),"-")</f>
        <v>-</v>
      </c>
      <c r="BY38" s="21" t="str">
        <f>IFERROR(VLOOKUP($A38,'All Running Order working doc'!$B$4:$CO$60,BY$100,FALSE),"-")</f>
        <v>-</v>
      </c>
      <c r="BZ38" s="21" t="str">
        <f>IFERROR(VLOOKUP($A38,'All Running Order working doc'!$B$4:$CO$60,BZ$100,FALSE),"-")</f>
        <v>-</v>
      </c>
      <c r="CA38" s="21" t="str">
        <f>IFERROR(VLOOKUP($A38,'All Running Order working doc'!$B$4:$CO$60,CA$100,FALSE),"-")</f>
        <v>-</v>
      </c>
      <c r="CB38" s="21" t="str">
        <f>IFERROR(VLOOKUP($A38,'All Running Order working doc'!$B$4:$CO$60,CB$100,FALSE),"-")</f>
        <v>-</v>
      </c>
      <c r="CC38" s="21" t="str">
        <f>IFERROR(VLOOKUP($A38,'All Running Order working doc'!$B$4:$CO$60,CC$100,FALSE),"-")</f>
        <v>-</v>
      </c>
      <c r="CD38" s="21" t="str">
        <f>IFERROR(VLOOKUP($A38,'All Running Order working doc'!$B$4:$CO$60,CD$100,FALSE),"-")</f>
        <v>-</v>
      </c>
      <c r="CE38" s="21" t="str">
        <f>IFERROR(VLOOKUP($A38,'All Running Order working doc'!$B$4:$CO$60,CE$100,FALSE),"-")</f>
        <v>-</v>
      </c>
      <c r="CF38" s="21" t="str">
        <f>IFERROR(VLOOKUP($A38,'All Running Order working doc'!$B$4:$CO$60,CF$100,FALSE),"-")</f>
        <v>-</v>
      </c>
      <c r="CG38" s="21" t="str">
        <f>IFERROR(VLOOKUP($A38,'All Running Order working doc'!$B$4:$CO$60,CG$100,FALSE),"-")</f>
        <v>-</v>
      </c>
      <c r="CH38" s="21" t="str">
        <f>IFERROR(VLOOKUP($A38,'All Running Order working doc'!$B$4:$CO$60,CH$100,FALSE),"-")</f>
        <v>-</v>
      </c>
      <c r="CI38" s="21" t="str">
        <f>IFERROR(VLOOKUP($A38,'All Running Order working doc'!$B$4:$CO$60,CI$100,FALSE),"-")</f>
        <v>-</v>
      </c>
      <c r="CJ38" s="21" t="str">
        <f>IFERROR(VLOOKUP($A38,'All Running Order working doc'!$B$4:$CO$60,CJ$100,FALSE),"-")</f>
        <v>-</v>
      </c>
      <c r="CK38" s="21" t="str">
        <f>IFERROR(VLOOKUP($A38,'All Running Order working doc'!$B$4:$CO$60,CK$100,FALSE),"-")</f>
        <v>-</v>
      </c>
      <c r="CL38" s="21" t="str">
        <f>IFERROR(VLOOKUP($A38,'All Running Order working doc'!$B$4:$CO$60,CL$100,FALSE),"-")</f>
        <v>-</v>
      </c>
      <c r="CM38" s="21" t="str">
        <f>IFERROR(VLOOKUP($A38,'All Running Order working doc'!$B$4:$CO$60,CM$100,FALSE),"-")</f>
        <v>-</v>
      </c>
      <c r="CN38" s="21" t="str">
        <f>IFERROR(VLOOKUP($A38,'All Running Order working doc'!$B$4:$CO$60,CN$100,FALSE),"-")</f>
        <v>-</v>
      </c>
      <c r="CQ38" s="3">
        <v>35</v>
      </c>
    </row>
    <row r="39" spans="1:95" x14ac:dyDescent="0.2">
      <c r="A39" s="3" t="str">
        <f>CONCATENATE(Constants!$D$2,CQ39,)</f>
        <v>National36</v>
      </c>
      <c r="B39" s="12" t="str">
        <f>IFERROR(VLOOKUP($A39,'All Running Order working doc'!$B$4:$CO$60,B$100,FALSE),"-")</f>
        <v>-</v>
      </c>
      <c r="C39" s="21" t="str">
        <f>IFERROR(VLOOKUP($A39,'All Running Order working doc'!$B$4:$CO$60,C$100,FALSE),"-")</f>
        <v>-</v>
      </c>
      <c r="D39" s="21" t="str">
        <f>IFERROR(VLOOKUP($A39,'All Running Order working doc'!$B$4:$CO$60,D$100,FALSE),"-")</f>
        <v>-</v>
      </c>
      <c r="E39" s="21" t="str">
        <f>IFERROR(VLOOKUP($A39,'All Running Order working doc'!$B$4:$CO$60,E$100,FALSE),"-")</f>
        <v>-</v>
      </c>
      <c r="F39" s="21" t="str">
        <f>IFERROR(VLOOKUP($A39,'All Running Order working doc'!$B$4:$CO$60,F$100,FALSE),"-")</f>
        <v>-</v>
      </c>
      <c r="G39" s="21" t="str">
        <f>IFERROR(VLOOKUP($A39,'All Running Order working doc'!$B$4:$CO$60,G$100,FALSE),"-")</f>
        <v>-</v>
      </c>
      <c r="H39" s="21" t="str">
        <f>IFERROR(VLOOKUP($A39,'All Running Order working doc'!$B$4:$CO$60,H$100,FALSE),"-")</f>
        <v>-</v>
      </c>
      <c r="I39" s="21" t="str">
        <f>IFERROR(VLOOKUP($A39,'All Running Order working doc'!$B$4:$CO$60,I$100,FALSE),"-")</f>
        <v>-</v>
      </c>
      <c r="J39" s="21" t="str">
        <f>IFERROR(VLOOKUP($A39,'All Running Order working doc'!$B$4:$CO$60,J$100,FALSE),"-")</f>
        <v>-</v>
      </c>
      <c r="K39" s="21" t="str">
        <f>IFERROR(VLOOKUP($A39,'All Running Order working doc'!$B$4:$CO$60,K$100,FALSE),"-")</f>
        <v>-</v>
      </c>
      <c r="L39" s="21" t="str">
        <f>IFERROR(VLOOKUP($A39,'All Running Order working doc'!$B$4:$CO$60,L$100,FALSE),"-")</f>
        <v>-</v>
      </c>
      <c r="M39" s="21" t="str">
        <f>IFERROR(VLOOKUP($A39,'All Running Order working doc'!$B$4:$CO$60,M$100,FALSE),"-")</f>
        <v>-</v>
      </c>
      <c r="N39" s="21" t="str">
        <f>IFERROR(VLOOKUP($A39,'All Running Order working doc'!$B$4:$CO$60,N$100,FALSE),"-")</f>
        <v>-</v>
      </c>
      <c r="O39" s="21" t="str">
        <f>IFERROR(VLOOKUP($A39,'All Running Order working doc'!$B$4:$CO$60,O$100,FALSE),"-")</f>
        <v>-</v>
      </c>
      <c r="P39" s="21" t="str">
        <f>IFERROR(VLOOKUP($A39,'All Running Order working doc'!$B$4:$CO$60,P$100,FALSE),"-")</f>
        <v>-</v>
      </c>
      <c r="Q39" s="21" t="str">
        <f>IFERROR(VLOOKUP($A39,'All Running Order working doc'!$B$4:$CO$60,Q$100,FALSE),"-")</f>
        <v>-</v>
      </c>
      <c r="R39" s="21" t="str">
        <f>IFERROR(VLOOKUP($A39,'All Running Order working doc'!$B$4:$CO$60,R$100,FALSE),"-")</f>
        <v>-</v>
      </c>
      <c r="S39" s="21" t="str">
        <f>IFERROR(VLOOKUP($A39,'All Running Order working doc'!$B$4:$CO$60,S$100,FALSE),"-")</f>
        <v>-</v>
      </c>
      <c r="T39" s="21" t="str">
        <f>IFERROR(VLOOKUP($A39,'All Running Order working doc'!$B$4:$CO$60,T$100,FALSE),"-")</f>
        <v>-</v>
      </c>
      <c r="U39" s="21" t="str">
        <f>IFERROR(VLOOKUP($A39,'All Running Order working doc'!$B$4:$CO$60,U$100,FALSE),"-")</f>
        <v>-</v>
      </c>
      <c r="V39" s="21" t="str">
        <f>IFERROR(VLOOKUP($A39,'All Running Order working doc'!$B$4:$CO$60,V$100,FALSE),"-")</f>
        <v>-</v>
      </c>
      <c r="W39" s="21" t="str">
        <f>IFERROR(VLOOKUP($A39,'All Running Order working doc'!$B$4:$CO$60,W$100,FALSE),"-")</f>
        <v>-</v>
      </c>
      <c r="X39" s="21" t="str">
        <f>IFERROR(VLOOKUP($A39,'All Running Order working doc'!$B$4:$CO$60,X$100,FALSE),"-")</f>
        <v>-</v>
      </c>
      <c r="Y39" s="21" t="str">
        <f>IFERROR(VLOOKUP($A39,'All Running Order working doc'!$B$4:$CO$60,Y$100,FALSE),"-")</f>
        <v>-</v>
      </c>
      <c r="Z39" s="21" t="str">
        <f>IFERROR(VLOOKUP($A39,'All Running Order working doc'!$B$4:$CO$60,Z$100,FALSE),"-")</f>
        <v>-</v>
      </c>
      <c r="AA39" s="21" t="str">
        <f>IFERROR(VLOOKUP($A39,'All Running Order working doc'!$B$4:$CO$60,AA$100,FALSE),"-")</f>
        <v>-</v>
      </c>
      <c r="AB39" s="21" t="str">
        <f>IFERROR(VLOOKUP($A39,'All Running Order working doc'!$B$4:$CO$60,AB$100,FALSE),"-")</f>
        <v>-</v>
      </c>
      <c r="AC39" s="21" t="str">
        <f>IFERROR(VLOOKUP($A39,'All Running Order working doc'!$B$4:$CO$60,AC$100,FALSE),"-")</f>
        <v>-</v>
      </c>
      <c r="AD39" s="21" t="str">
        <f>IFERROR(VLOOKUP($A39,'All Running Order working doc'!$B$4:$CO$60,AD$100,FALSE),"-")</f>
        <v>-</v>
      </c>
      <c r="AE39" s="21" t="str">
        <f>IFERROR(VLOOKUP($A39,'All Running Order working doc'!$B$4:$CO$60,AE$100,FALSE),"-")</f>
        <v>-</v>
      </c>
      <c r="AF39" s="21" t="str">
        <f>IFERROR(VLOOKUP($A39,'All Running Order working doc'!$B$4:$CO$60,AF$100,FALSE),"-")</f>
        <v>-</v>
      </c>
      <c r="AG39" s="21" t="str">
        <f>IFERROR(VLOOKUP($A39,'All Running Order working doc'!$B$4:$CO$60,AG$100,FALSE),"-")</f>
        <v>-</v>
      </c>
      <c r="AH39" s="21" t="str">
        <f>IFERROR(VLOOKUP($A39,'All Running Order working doc'!$B$4:$CO$60,AH$100,FALSE),"-")</f>
        <v>-</v>
      </c>
      <c r="AI39" s="21" t="str">
        <f>IFERROR(VLOOKUP($A39,'All Running Order working doc'!$B$4:$CO$60,AI$100,FALSE),"-")</f>
        <v>-</v>
      </c>
      <c r="AJ39" s="21" t="str">
        <f>IFERROR(VLOOKUP($A39,'All Running Order working doc'!$B$4:$CO$60,AJ$100,FALSE),"-")</f>
        <v>-</v>
      </c>
      <c r="AK39" s="21" t="str">
        <f>IFERROR(VLOOKUP($A39,'All Running Order working doc'!$B$4:$CO$60,AK$100,FALSE),"-")</f>
        <v>-</v>
      </c>
      <c r="AL39" s="21" t="str">
        <f>IFERROR(VLOOKUP($A39,'All Running Order working doc'!$B$4:$CO$60,AL$100,FALSE),"-")</f>
        <v>-</v>
      </c>
      <c r="AM39" s="21" t="str">
        <f>IFERROR(VLOOKUP($A39,'All Running Order working doc'!$B$4:$CO$60,AM$100,FALSE),"-")</f>
        <v>-</v>
      </c>
      <c r="AN39" s="21" t="str">
        <f>IFERROR(VLOOKUP($A39,'All Running Order working doc'!$B$4:$CO$60,AN$100,FALSE),"-")</f>
        <v>-</v>
      </c>
      <c r="AO39" s="21" t="str">
        <f>IFERROR(VLOOKUP($A39,'All Running Order working doc'!$B$4:$CO$60,AO$100,FALSE),"-")</f>
        <v>-</v>
      </c>
      <c r="AP39" s="21" t="str">
        <f>IFERROR(VLOOKUP($A39,'All Running Order working doc'!$B$4:$CO$60,AP$100,FALSE),"-")</f>
        <v>-</v>
      </c>
      <c r="AQ39" s="21" t="str">
        <f>IFERROR(VLOOKUP($A39,'All Running Order working doc'!$B$4:$CO$60,AQ$100,FALSE),"-")</f>
        <v>-</v>
      </c>
      <c r="AR39" s="21" t="str">
        <f>IFERROR(VLOOKUP($A39,'All Running Order working doc'!$B$4:$CO$60,AR$100,FALSE),"-")</f>
        <v>-</v>
      </c>
      <c r="AS39" s="21" t="str">
        <f>IFERROR(VLOOKUP($A39,'All Running Order working doc'!$B$4:$CO$60,AS$100,FALSE),"-")</f>
        <v>-</v>
      </c>
      <c r="AT39" s="21" t="str">
        <f>IFERROR(VLOOKUP($A39,'All Running Order working doc'!$B$4:$CO$60,AT$100,FALSE),"-")</f>
        <v>-</v>
      </c>
      <c r="AU39" s="21" t="str">
        <f>IFERROR(VLOOKUP($A39,'All Running Order working doc'!$B$4:$CO$60,AU$100,FALSE),"-")</f>
        <v>-</v>
      </c>
      <c r="AV39" s="21" t="str">
        <f>IFERROR(VLOOKUP($A39,'All Running Order working doc'!$B$4:$CO$60,AV$100,FALSE),"-")</f>
        <v>-</v>
      </c>
      <c r="AW39" s="21" t="str">
        <f>IFERROR(VLOOKUP($A39,'All Running Order working doc'!$B$4:$CO$60,AW$100,FALSE),"-")</f>
        <v>-</v>
      </c>
      <c r="AX39" s="21" t="str">
        <f>IFERROR(VLOOKUP($A39,'All Running Order working doc'!$B$4:$CO$60,AX$100,FALSE),"-")</f>
        <v>-</v>
      </c>
      <c r="AY39" s="21" t="str">
        <f>IFERROR(VLOOKUP($A39,'All Running Order working doc'!$B$4:$CO$60,AY$100,FALSE),"-")</f>
        <v>-</v>
      </c>
      <c r="AZ39" s="21" t="str">
        <f>IFERROR(VLOOKUP($A39,'All Running Order working doc'!$B$4:$CO$60,AZ$100,FALSE),"-")</f>
        <v>-</v>
      </c>
      <c r="BA39" s="21" t="str">
        <f>IFERROR(VLOOKUP($A39,'All Running Order working doc'!$B$4:$CO$60,BA$100,FALSE),"-")</f>
        <v>-</v>
      </c>
      <c r="BB39" s="21" t="str">
        <f>IFERROR(VLOOKUP($A39,'All Running Order working doc'!$B$4:$CO$60,BB$100,FALSE),"-")</f>
        <v>-</v>
      </c>
      <c r="BC39" s="21" t="str">
        <f>IFERROR(VLOOKUP($A39,'All Running Order working doc'!$B$4:$CO$60,BC$100,FALSE),"-")</f>
        <v>-</v>
      </c>
      <c r="BD39" s="21" t="str">
        <f>IFERROR(VLOOKUP($A39,'All Running Order working doc'!$B$4:$CO$60,BD$100,FALSE),"-")</f>
        <v>-</v>
      </c>
      <c r="BE39" s="21" t="str">
        <f>IFERROR(VLOOKUP($A39,'All Running Order working doc'!$B$4:$CO$60,BE$100,FALSE),"-")</f>
        <v>-</v>
      </c>
      <c r="BF39" s="21" t="str">
        <f>IFERROR(VLOOKUP($A39,'All Running Order working doc'!$B$4:$CO$60,BF$100,FALSE),"-")</f>
        <v>-</v>
      </c>
      <c r="BG39" s="21" t="str">
        <f>IFERROR(VLOOKUP($A39,'All Running Order working doc'!$B$4:$CO$60,BG$100,FALSE),"-")</f>
        <v>-</v>
      </c>
      <c r="BH39" s="21" t="str">
        <f>IFERROR(VLOOKUP($A39,'All Running Order working doc'!$B$4:$CO$60,BH$100,FALSE),"-")</f>
        <v>-</v>
      </c>
      <c r="BI39" s="21" t="str">
        <f>IFERROR(VLOOKUP($A39,'All Running Order working doc'!$B$4:$CO$60,BI$100,FALSE),"-")</f>
        <v>-</v>
      </c>
      <c r="BJ39" s="21" t="str">
        <f>IFERROR(VLOOKUP($A39,'All Running Order working doc'!$B$4:$CO$60,BJ$100,FALSE),"-")</f>
        <v>-</v>
      </c>
      <c r="BK39" s="21" t="str">
        <f>IFERROR(VLOOKUP($A39,'All Running Order working doc'!$B$4:$CO$60,BK$100,FALSE),"-")</f>
        <v>-</v>
      </c>
      <c r="BL39" s="21" t="str">
        <f>IFERROR(VLOOKUP($A39,'All Running Order working doc'!$B$4:$CO$60,BL$100,FALSE),"-")</f>
        <v>-</v>
      </c>
      <c r="BM39" s="21" t="str">
        <f>IFERROR(VLOOKUP($A39,'All Running Order working doc'!$B$4:$CO$60,BM$100,FALSE),"-")</f>
        <v>-</v>
      </c>
      <c r="BN39" s="21" t="str">
        <f>IFERROR(VLOOKUP($A39,'All Running Order working doc'!$B$4:$CO$60,BN$100,FALSE),"-")</f>
        <v>-</v>
      </c>
      <c r="BO39" s="21" t="str">
        <f>IFERROR(VLOOKUP($A39,'All Running Order working doc'!$B$4:$CO$60,BO$100,FALSE),"-")</f>
        <v>-</v>
      </c>
      <c r="BP39" s="21" t="str">
        <f>IFERROR(VLOOKUP($A39,'All Running Order working doc'!$B$4:$CO$60,BP$100,FALSE),"-")</f>
        <v>-</v>
      </c>
      <c r="BQ39" s="21" t="str">
        <f>IFERROR(VLOOKUP($A39,'All Running Order working doc'!$B$4:$CO$60,BQ$100,FALSE),"-")</f>
        <v>-</v>
      </c>
      <c r="BR39" s="21" t="str">
        <f>IFERROR(VLOOKUP($A39,'All Running Order working doc'!$B$4:$CO$60,BR$100,FALSE),"-")</f>
        <v>-</v>
      </c>
      <c r="BS39" s="21" t="str">
        <f>IFERROR(VLOOKUP($A39,'All Running Order working doc'!$B$4:$CO$60,BS$100,FALSE),"-")</f>
        <v>-</v>
      </c>
      <c r="BT39" s="21" t="str">
        <f>IFERROR(VLOOKUP($A39,'All Running Order working doc'!$B$4:$CO$60,BT$100,FALSE),"-")</f>
        <v>-</v>
      </c>
      <c r="BU39" s="21" t="str">
        <f>IFERROR(VLOOKUP($A39,'All Running Order working doc'!$B$4:$CO$60,BU$100,FALSE),"-")</f>
        <v>-</v>
      </c>
      <c r="BV39" s="21" t="str">
        <f>IFERROR(VLOOKUP($A39,'All Running Order working doc'!$B$4:$CO$60,BV$100,FALSE),"-")</f>
        <v>-</v>
      </c>
      <c r="BW39" s="21" t="str">
        <f>IFERROR(VLOOKUP($A39,'All Running Order working doc'!$B$4:$CO$60,BW$100,FALSE),"-")</f>
        <v>-</v>
      </c>
      <c r="BX39" s="21" t="str">
        <f>IFERROR(VLOOKUP($A39,'All Running Order working doc'!$B$4:$CO$60,BX$100,FALSE),"-")</f>
        <v>-</v>
      </c>
      <c r="BY39" s="21" t="str">
        <f>IFERROR(VLOOKUP($A39,'All Running Order working doc'!$B$4:$CO$60,BY$100,FALSE),"-")</f>
        <v>-</v>
      </c>
      <c r="BZ39" s="21" t="str">
        <f>IFERROR(VLOOKUP($A39,'All Running Order working doc'!$B$4:$CO$60,BZ$100,FALSE),"-")</f>
        <v>-</v>
      </c>
      <c r="CA39" s="21" t="str">
        <f>IFERROR(VLOOKUP($A39,'All Running Order working doc'!$B$4:$CO$60,CA$100,FALSE),"-")</f>
        <v>-</v>
      </c>
      <c r="CB39" s="21" t="str">
        <f>IFERROR(VLOOKUP($A39,'All Running Order working doc'!$B$4:$CO$60,CB$100,FALSE),"-")</f>
        <v>-</v>
      </c>
      <c r="CC39" s="21" t="str">
        <f>IFERROR(VLOOKUP($A39,'All Running Order working doc'!$B$4:$CO$60,CC$100,FALSE),"-")</f>
        <v>-</v>
      </c>
      <c r="CD39" s="21" t="str">
        <f>IFERROR(VLOOKUP($A39,'All Running Order working doc'!$B$4:$CO$60,CD$100,FALSE),"-")</f>
        <v>-</v>
      </c>
      <c r="CE39" s="21" t="str">
        <f>IFERROR(VLOOKUP($A39,'All Running Order working doc'!$B$4:$CO$60,CE$100,FALSE),"-")</f>
        <v>-</v>
      </c>
      <c r="CF39" s="21" t="str">
        <f>IFERROR(VLOOKUP($A39,'All Running Order working doc'!$B$4:$CO$60,CF$100,FALSE),"-")</f>
        <v>-</v>
      </c>
      <c r="CG39" s="21" t="str">
        <f>IFERROR(VLOOKUP($A39,'All Running Order working doc'!$B$4:$CO$60,CG$100,FALSE),"-")</f>
        <v>-</v>
      </c>
      <c r="CH39" s="21" t="str">
        <f>IFERROR(VLOOKUP($A39,'All Running Order working doc'!$B$4:$CO$60,CH$100,FALSE),"-")</f>
        <v>-</v>
      </c>
      <c r="CI39" s="21" t="str">
        <f>IFERROR(VLOOKUP($A39,'All Running Order working doc'!$B$4:$CO$60,CI$100,FALSE),"-")</f>
        <v>-</v>
      </c>
      <c r="CJ39" s="21" t="str">
        <f>IFERROR(VLOOKUP($A39,'All Running Order working doc'!$B$4:$CO$60,CJ$100,FALSE),"-")</f>
        <v>-</v>
      </c>
      <c r="CK39" s="21" t="str">
        <f>IFERROR(VLOOKUP($A39,'All Running Order working doc'!$B$4:$CO$60,CK$100,FALSE),"-")</f>
        <v>-</v>
      </c>
      <c r="CL39" s="21" t="str">
        <f>IFERROR(VLOOKUP($A39,'All Running Order working doc'!$B$4:$CO$60,CL$100,FALSE),"-")</f>
        <v>-</v>
      </c>
      <c r="CM39" s="21" t="str">
        <f>IFERROR(VLOOKUP($A39,'All Running Order working doc'!$B$4:$CO$60,CM$100,FALSE),"-")</f>
        <v>-</v>
      </c>
      <c r="CN39" s="21" t="str">
        <f>IFERROR(VLOOKUP($A39,'All Running Order working doc'!$B$4:$CO$60,CN$100,FALSE),"-")</f>
        <v>-</v>
      </c>
      <c r="CQ39" s="3">
        <v>36</v>
      </c>
    </row>
    <row r="40" spans="1:95" x14ac:dyDescent="0.2">
      <c r="A40" s="3" t="str">
        <f>CONCATENATE(Constants!$D$2,CQ40,)</f>
        <v>National37</v>
      </c>
      <c r="B40" s="12" t="str">
        <f>IFERROR(VLOOKUP($A40,'All Running Order working doc'!$B$4:$CO$60,B$100,FALSE),"-")</f>
        <v>-</v>
      </c>
      <c r="C40" s="21" t="str">
        <f>IFERROR(VLOOKUP($A40,'All Running Order working doc'!$B$4:$CO$60,C$100,FALSE),"-")</f>
        <v>-</v>
      </c>
      <c r="D40" s="21" t="str">
        <f>IFERROR(VLOOKUP($A40,'All Running Order working doc'!$B$4:$CO$60,D$100,FALSE),"-")</f>
        <v>-</v>
      </c>
      <c r="E40" s="21" t="str">
        <f>IFERROR(VLOOKUP($A40,'All Running Order working doc'!$B$4:$CO$60,E$100,FALSE),"-")</f>
        <v>-</v>
      </c>
      <c r="F40" s="21" t="str">
        <f>IFERROR(VLOOKUP($A40,'All Running Order working doc'!$B$4:$CO$60,F$100,FALSE),"-")</f>
        <v>-</v>
      </c>
      <c r="G40" s="21" t="str">
        <f>IFERROR(VLOOKUP($A40,'All Running Order working doc'!$B$4:$CO$60,G$100,FALSE),"-")</f>
        <v>-</v>
      </c>
      <c r="H40" s="21" t="str">
        <f>IFERROR(VLOOKUP($A40,'All Running Order working doc'!$B$4:$CO$60,H$100,FALSE),"-")</f>
        <v>-</v>
      </c>
      <c r="I40" s="21" t="str">
        <f>IFERROR(VLOOKUP($A40,'All Running Order working doc'!$B$4:$CO$60,I$100,FALSE),"-")</f>
        <v>-</v>
      </c>
      <c r="J40" s="21" t="str">
        <f>IFERROR(VLOOKUP($A40,'All Running Order working doc'!$B$4:$CO$60,J$100,FALSE),"-")</f>
        <v>-</v>
      </c>
      <c r="K40" s="21" t="str">
        <f>IFERROR(VLOOKUP($A40,'All Running Order working doc'!$B$4:$CO$60,K$100,FALSE),"-")</f>
        <v>-</v>
      </c>
      <c r="L40" s="21" t="str">
        <f>IFERROR(VLOOKUP($A40,'All Running Order working doc'!$B$4:$CO$60,L$100,FALSE),"-")</f>
        <v>-</v>
      </c>
      <c r="M40" s="21" t="str">
        <f>IFERROR(VLOOKUP($A40,'All Running Order working doc'!$B$4:$CO$60,M$100,FALSE),"-")</f>
        <v>-</v>
      </c>
      <c r="N40" s="21" t="str">
        <f>IFERROR(VLOOKUP($A40,'All Running Order working doc'!$B$4:$CO$60,N$100,FALSE),"-")</f>
        <v>-</v>
      </c>
      <c r="O40" s="21" t="str">
        <f>IFERROR(VLOOKUP($A40,'All Running Order working doc'!$B$4:$CO$60,O$100,FALSE),"-")</f>
        <v>-</v>
      </c>
      <c r="P40" s="21" t="str">
        <f>IFERROR(VLOOKUP($A40,'All Running Order working doc'!$B$4:$CO$60,P$100,FALSE),"-")</f>
        <v>-</v>
      </c>
      <c r="Q40" s="21" t="str">
        <f>IFERROR(VLOOKUP($A40,'All Running Order working doc'!$B$4:$CO$60,Q$100,FALSE),"-")</f>
        <v>-</v>
      </c>
      <c r="R40" s="21" t="str">
        <f>IFERROR(VLOOKUP($A40,'All Running Order working doc'!$B$4:$CO$60,R$100,FALSE),"-")</f>
        <v>-</v>
      </c>
      <c r="S40" s="21" t="str">
        <f>IFERROR(VLOOKUP($A40,'All Running Order working doc'!$B$4:$CO$60,S$100,FALSE),"-")</f>
        <v>-</v>
      </c>
      <c r="T40" s="21" t="str">
        <f>IFERROR(VLOOKUP($A40,'All Running Order working doc'!$B$4:$CO$60,T$100,FALSE),"-")</f>
        <v>-</v>
      </c>
      <c r="U40" s="21" t="str">
        <f>IFERROR(VLOOKUP($A40,'All Running Order working doc'!$B$4:$CO$60,U$100,FALSE),"-")</f>
        <v>-</v>
      </c>
      <c r="V40" s="21" t="str">
        <f>IFERROR(VLOOKUP($A40,'All Running Order working doc'!$B$4:$CO$60,V$100,FALSE),"-")</f>
        <v>-</v>
      </c>
      <c r="W40" s="21" t="str">
        <f>IFERROR(VLOOKUP($A40,'All Running Order working doc'!$B$4:$CO$60,W$100,FALSE),"-")</f>
        <v>-</v>
      </c>
      <c r="X40" s="21" t="str">
        <f>IFERROR(VLOOKUP($A40,'All Running Order working doc'!$B$4:$CO$60,X$100,FALSE),"-")</f>
        <v>-</v>
      </c>
      <c r="Y40" s="21" t="str">
        <f>IFERROR(VLOOKUP($A40,'All Running Order working doc'!$B$4:$CO$60,Y$100,FALSE),"-")</f>
        <v>-</v>
      </c>
      <c r="Z40" s="21" t="str">
        <f>IFERROR(VLOOKUP($A40,'All Running Order working doc'!$B$4:$CO$60,Z$100,FALSE),"-")</f>
        <v>-</v>
      </c>
      <c r="AA40" s="21" t="str">
        <f>IFERROR(VLOOKUP($A40,'All Running Order working doc'!$B$4:$CO$60,AA$100,FALSE),"-")</f>
        <v>-</v>
      </c>
      <c r="AB40" s="21" t="str">
        <f>IFERROR(VLOOKUP($A40,'All Running Order working doc'!$B$4:$CO$60,AB$100,FALSE),"-")</f>
        <v>-</v>
      </c>
      <c r="AC40" s="21" t="str">
        <f>IFERROR(VLOOKUP($A40,'All Running Order working doc'!$B$4:$CO$60,AC$100,FALSE),"-")</f>
        <v>-</v>
      </c>
      <c r="AD40" s="21" t="str">
        <f>IFERROR(VLOOKUP($A40,'All Running Order working doc'!$B$4:$CO$60,AD$100,FALSE),"-")</f>
        <v>-</v>
      </c>
      <c r="AE40" s="21" t="str">
        <f>IFERROR(VLOOKUP($A40,'All Running Order working doc'!$B$4:$CO$60,AE$100,FALSE),"-")</f>
        <v>-</v>
      </c>
      <c r="AF40" s="21" t="str">
        <f>IFERROR(VLOOKUP($A40,'All Running Order working doc'!$B$4:$CO$60,AF$100,FALSE),"-")</f>
        <v>-</v>
      </c>
      <c r="AG40" s="21" t="str">
        <f>IFERROR(VLOOKUP($A40,'All Running Order working doc'!$B$4:$CO$60,AG$100,FALSE),"-")</f>
        <v>-</v>
      </c>
      <c r="AH40" s="21" t="str">
        <f>IFERROR(VLOOKUP($A40,'All Running Order working doc'!$B$4:$CO$60,AH$100,FALSE),"-")</f>
        <v>-</v>
      </c>
      <c r="AI40" s="21" t="str">
        <f>IFERROR(VLOOKUP($A40,'All Running Order working doc'!$B$4:$CO$60,AI$100,FALSE),"-")</f>
        <v>-</v>
      </c>
      <c r="AJ40" s="21" t="str">
        <f>IFERROR(VLOOKUP($A40,'All Running Order working doc'!$B$4:$CO$60,AJ$100,FALSE),"-")</f>
        <v>-</v>
      </c>
      <c r="AK40" s="21" t="str">
        <f>IFERROR(VLOOKUP($A40,'All Running Order working doc'!$B$4:$CO$60,AK$100,FALSE),"-")</f>
        <v>-</v>
      </c>
      <c r="AL40" s="21" t="str">
        <f>IFERROR(VLOOKUP($A40,'All Running Order working doc'!$B$4:$CO$60,AL$100,FALSE),"-")</f>
        <v>-</v>
      </c>
      <c r="AM40" s="21" t="str">
        <f>IFERROR(VLOOKUP($A40,'All Running Order working doc'!$B$4:$CO$60,AM$100,FALSE),"-")</f>
        <v>-</v>
      </c>
      <c r="AN40" s="21" t="str">
        <f>IFERROR(VLOOKUP($A40,'All Running Order working doc'!$B$4:$CO$60,AN$100,FALSE),"-")</f>
        <v>-</v>
      </c>
      <c r="AO40" s="21" t="str">
        <f>IFERROR(VLOOKUP($A40,'All Running Order working doc'!$B$4:$CO$60,AO$100,FALSE),"-")</f>
        <v>-</v>
      </c>
      <c r="AP40" s="21" t="str">
        <f>IFERROR(VLOOKUP($A40,'All Running Order working doc'!$B$4:$CO$60,AP$100,FALSE),"-")</f>
        <v>-</v>
      </c>
      <c r="AQ40" s="21" t="str">
        <f>IFERROR(VLOOKUP($A40,'All Running Order working doc'!$B$4:$CO$60,AQ$100,FALSE),"-")</f>
        <v>-</v>
      </c>
      <c r="AR40" s="21" t="str">
        <f>IFERROR(VLOOKUP($A40,'All Running Order working doc'!$B$4:$CO$60,AR$100,FALSE),"-")</f>
        <v>-</v>
      </c>
      <c r="AS40" s="21" t="str">
        <f>IFERROR(VLOOKUP($A40,'All Running Order working doc'!$B$4:$CO$60,AS$100,FALSE),"-")</f>
        <v>-</v>
      </c>
      <c r="AT40" s="21" t="str">
        <f>IFERROR(VLOOKUP($A40,'All Running Order working doc'!$B$4:$CO$60,AT$100,FALSE),"-")</f>
        <v>-</v>
      </c>
      <c r="AU40" s="21" t="str">
        <f>IFERROR(VLOOKUP($A40,'All Running Order working doc'!$B$4:$CO$60,AU$100,FALSE),"-")</f>
        <v>-</v>
      </c>
      <c r="AV40" s="21" t="str">
        <f>IFERROR(VLOOKUP($A40,'All Running Order working doc'!$B$4:$CO$60,AV$100,FALSE),"-")</f>
        <v>-</v>
      </c>
      <c r="AW40" s="21" t="str">
        <f>IFERROR(VLOOKUP($A40,'All Running Order working doc'!$B$4:$CO$60,AW$100,FALSE),"-")</f>
        <v>-</v>
      </c>
      <c r="AX40" s="21" t="str">
        <f>IFERROR(VLOOKUP($A40,'All Running Order working doc'!$B$4:$CO$60,AX$100,FALSE),"-")</f>
        <v>-</v>
      </c>
      <c r="AY40" s="21" t="str">
        <f>IFERROR(VLOOKUP($A40,'All Running Order working doc'!$B$4:$CO$60,AY$100,FALSE),"-")</f>
        <v>-</v>
      </c>
      <c r="AZ40" s="21" t="str">
        <f>IFERROR(VLOOKUP($A40,'All Running Order working doc'!$B$4:$CO$60,AZ$100,FALSE),"-")</f>
        <v>-</v>
      </c>
      <c r="BA40" s="21" t="str">
        <f>IFERROR(VLOOKUP($A40,'All Running Order working doc'!$B$4:$CO$60,BA$100,FALSE),"-")</f>
        <v>-</v>
      </c>
      <c r="BB40" s="21" t="str">
        <f>IFERROR(VLOOKUP($A40,'All Running Order working doc'!$B$4:$CO$60,BB$100,FALSE),"-")</f>
        <v>-</v>
      </c>
      <c r="BC40" s="21" t="str">
        <f>IFERROR(VLOOKUP($A40,'All Running Order working doc'!$B$4:$CO$60,BC$100,FALSE),"-")</f>
        <v>-</v>
      </c>
      <c r="BD40" s="21" t="str">
        <f>IFERROR(VLOOKUP($A40,'All Running Order working doc'!$B$4:$CO$60,BD$100,FALSE),"-")</f>
        <v>-</v>
      </c>
      <c r="BE40" s="21" t="str">
        <f>IFERROR(VLOOKUP($A40,'All Running Order working doc'!$B$4:$CO$60,BE$100,FALSE),"-")</f>
        <v>-</v>
      </c>
      <c r="BF40" s="21" t="str">
        <f>IFERROR(VLOOKUP($A40,'All Running Order working doc'!$B$4:$CO$60,BF$100,FALSE),"-")</f>
        <v>-</v>
      </c>
      <c r="BG40" s="21" t="str">
        <f>IFERROR(VLOOKUP($A40,'All Running Order working doc'!$B$4:$CO$60,BG$100,FALSE),"-")</f>
        <v>-</v>
      </c>
      <c r="BH40" s="21" t="str">
        <f>IFERROR(VLOOKUP($A40,'All Running Order working doc'!$B$4:$CO$60,BH$100,FALSE),"-")</f>
        <v>-</v>
      </c>
      <c r="BI40" s="21" t="str">
        <f>IFERROR(VLOOKUP($A40,'All Running Order working doc'!$B$4:$CO$60,BI$100,FALSE),"-")</f>
        <v>-</v>
      </c>
      <c r="BJ40" s="21" t="str">
        <f>IFERROR(VLOOKUP($A40,'All Running Order working doc'!$B$4:$CO$60,BJ$100,FALSE),"-")</f>
        <v>-</v>
      </c>
      <c r="BK40" s="21" t="str">
        <f>IFERROR(VLOOKUP($A40,'All Running Order working doc'!$B$4:$CO$60,BK$100,FALSE),"-")</f>
        <v>-</v>
      </c>
      <c r="BL40" s="21" t="str">
        <f>IFERROR(VLOOKUP($A40,'All Running Order working doc'!$B$4:$CO$60,BL$100,FALSE),"-")</f>
        <v>-</v>
      </c>
      <c r="BM40" s="21" t="str">
        <f>IFERROR(VLOOKUP($A40,'All Running Order working doc'!$B$4:$CO$60,BM$100,FALSE),"-")</f>
        <v>-</v>
      </c>
      <c r="BN40" s="21" t="str">
        <f>IFERROR(VLOOKUP($A40,'All Running Order working doc'!$B$4:$CO$60,BN$100,FALSE),"-")</f>
        <v>-</v>
      </c>
      <c r="BO40" s="21" t="str">
        <f>IFERROR(VLOOKUP($A40,'All Running Order working doc'!$B$4:$CO$60,BO$100,FALSE),"-")</f>
        <v>-</v>
      </c>
      <c r="BP40" s="21" t="str">
        <f>IFERROR(VLOOKUP($A40,'All Running Order working doc'!$B$4:$CO$60,BP$100,FALSE),"-")</f>
        <v>-</v>
      </c>
      <c r="BQ40" s="21" t="str">
        <f>IFERROR(VLOOKUP($A40,'All Running Order working doc'!$B$4:$CO$60,BQ$100,FALSE),"-")</f>
        <v>-</v>
      </c>
      <c r="BR40" s="21" t="str">
        <f>IFERROR(VLOOKUP($A40,'All Running Order working doc'!$B$4:$CO$60,BR$100,FALSE),"-")</f>
        <v>-</v>
      </c>
      <c r="BS40" s="21" t="str">
        <f>IFERROR(VLOOKUP($A40,'All Running Order working doc'!$B$4:$CO$60,BS$100,FALSE),"-")</f>
        <v>-</v>
      </c>
      <c r="BT40" s="21" t="str">
        <f>IFERROR(VLOOKUP($A40,'All Running Order working doc'!$B$4:$CO$60,BT$100,FALSE),"-")</f>
        <v>-</v>
      </c>
      <c r="BU40" s="21" t="str">
        <f>IFERROR(VLOOKUP($A40,'All Running Order working doc'!$B$4:$CO$60,BU$100,FALSE),"-")</f>
        <v>-</v>
      </c>
      <c r="BV40" s="21" t="str">
        <f>IFERROR(VLOOKUP($A40,'All Running Order working doc'!$B$4:$CO$60,BV$100,FALSE),"-")</f>
        <v>-</v>
      </c>
      <c r="BW40" s="21" t="str">
        <f>IFERROR(VLOOKUP($A40,'All Running Order working doc'!$B$4:$CO$60,BW$100,FALSE),"-")</f>
        <v>-</v>
      </c>
      <c r="BX40" s="21" t="str">
        <f>IFERROR(VLOOKUP($A40,'All Running Order working doc'!$B$4:$CO$60,BX$100,FALSE),"-")</f>
        <v>-</v>
      </c>
      <c r="BY40" s="21" t="str">
        <f>IFERROR(VLOOKUP($A40,'All Running Order working doc'!$B$4:$CO$60,BY$100,FALSE),"-")</f>
        <v>-</v>
      </c>
      <c r="BZ40" s="21" t="str">
        <f>IFERROR(VLOOKUP($A40,'All Running Order working doc'!$B$4:$CO$60,BZ$100,FALSE),"-")</f>
        <v>-</v>
      </c>
      <c r="CA40" s="21" t="str">
        <f>IFERROR(VLOOKUP($A40,'All Running Order working doc'!$B$4:$CO$60,CA$100,FALSE),"-")</f>
        <v>-</v>
      </c>
      <c r="CB40" s="21" t="str">
        <f>IFERROR(VLOOKUP($A40,'All Running Order working doc'!$B$4:$CO$60,CB$100,FALSE),"-")</f>
        <v>-</v>
      </c>
      <c r="CC40" s="21" t="str">
        <f>IFERROR(VLOOKUP($A40,'All Running Order working doc'!$B$4:$CO$60,CC$100,FALSE),"-")</f>
        <v>-</v>
      </c>
      <c r="CD40" s="21" t="str">
        <f>IFERROR(VLOOKUP($A40,'All Running Order working doc'!$B$4:$CO$60,CD$100,FALSE),"-")</f>
        <v>-</v>
      </c>
      <c r="CE40" s="21" t="str">
        <f>IFERROR(VLOOKUP($A40,'All Running Order working doc'!$B$4:$CO$60,CE$100,FALSE),"-")</f>
        <v>-</v>
      </c>
      <c r="CF40" s="21" t="str">
        <f>IFERROR(VLOOKUP($A40,'All Running Order working doc'!$B$4:$CO$60,CF$100,FALSE),"-")</f>
        <v>-</v>
      </c>
      <c r="CG40" s="21" t="str">
        <f>IFERROR(VLOOKUP($A40,'All Running Order working doc'!$B$4:$CO$60,CG$100,FALSE),"-")</f>
        <v>-</v>
      </c>
      <c r="CH40" s="21" t="str">
        <f>IFERROR(VLOOKUP($A40,'All Running Order working doc'!$B$4:$CO$60,CH$100,FALSE),"-")</f>
        <v>-</v>
      </c>
      <c r="CI40" s="21" t="str">
        <f>IFERROR(VLOOKUP($A40,'All Running Order working doc'!$B$4:$CO$60,CI$100,FALSE),"-")</f>
        <v>-</v>
      </c>
      <c r="CJ40" s="21" t="str">
        <f>IFERROR(VLOOKUP($A40,'All Running Order working doc'!$B$4:$CO$60,CJ$100,FALSE),"-")</f>
        <v>-</v>
      </c>
      <c r="CK40" s="21" t="str">
        <f>IFERROR(VLOOKUP($A40,'All Running Order working doc'!$B$4:$CO$60,CK$100,FALSE),"-")</f>
        <v>-</v>
      </c>
      <c r="CL40" s="21" t="str">
        <f>IFERROR(VLOOKUP($A40,'All Running Order working doc'!$B$4:$CO$60,CL$100,FALSE),"-")</f>
        <v>-</v>
      </c>
      <c r="CM40" s="21" t="str">
        <f>IFERROR(VLOOKUP($A40,'All Running Order working doc'!$B$4:$CO$60,CM$100,FALSE),"-")</f>
        <v>-</v>
      </c>
      <c r="CN40" s="21" t="str">
        <f>IFERROR(VLOOKUP($A40,'All Running Order working doc'!$B$4:$CO$60,CN$100,FALSE),"-")</f>
        <v>-</v>
      </c>
      <c r="CQ40" s="3">
        <v>37</v>
      </c>
    </row>
    <row r="41" spans="1:95" x14ac:dyDescent="0.2">
      <c r="A41" s="3" t="str">
        <f>CONCATENATE(Constants!$D$2,CQ41,)</f>
        <v>National38</v>
      </c>
      <c r="B41" s="12" t="str">
        <f>IFERROR(VLOOKUP($A41,'All Running Order working doc'!$B$4:$CO$60,B$100,FALSE),"-")</f>
        <v>-</v>
      </c>
      <c r="C41" s="21" t="str">
        <f>IFERROR(VLOOKUP($A41,'All Running Order working doc'!$B$4:$CO$60,C$100,FALSE),"-")</f>
        <v>-</v>
      </c>
      <c r="D41" s="21" t="str">
        <f>IFERROR(VLOOKUP($A41,'All Running Order working doc'!$B$4:$CO$60,D$100,FALSE),"-")</f>
        <v>-</v>
      </c>
      <c r="E41" s="21" t="str">
        <f>IFERROR(VLOOKUP($A41,'All Running Order working doc'!$B$4:$CO$60,E$100,FALSE),"-")</f>
        <v>-</v>
      </c>
      <c r="F41" s="21" t="str">
        <f>IFERROR(VLOOKUP($A41,'All Running Order working doc'!$B$4:$CO$60,F$100,FALSE),"-")</f>
        <v>-</v>
      </c>
      <c r="G41" s="21" t="str">
        <f>IFERROR(VLOOKUP($A41,'All Running Order working doc'!$B$4:$CO$60,G$100,FALSE),"-")</f>
        <v>-</v>
      </c>
      <c r="H41" s="21" t="str">
        <f>IFERROR(VLOOKUP($A41,'All Running Order working doc'!$B$4:$CO$60,H$100,FALSE),"-")</f>
        <v>-</v>
      </c>
      <c r="I41" s="21" t="str">
        <f>IFERROR(VLOOKUP($A41,'All Running Order working doc'!$B$4:$CO$60,I$100,FALSE),"-")</f>
        <v>-</v>
      </c>
      <c r="J41" s="21" t="str">
        <f>IFERROR(VLOOKUP($A41,'All Running Order working doc'!$B$4:$CO$60,J$100,FALSE),"-")</f>
        <v>-</v>
      </c>
      <c r="K41" s="21" t="str">
        <f>IFERROR(VLOOKUP($A41,'All Running Order working doc'!$B$4:$CO$60,K$100,FALSE),"-")</f>
        <v>-</v>
      </c>
      <c r="L41" s="21" t="str">
        <f>IFERROR(VLOOKUP($A41,'All Running Order working doc'!$B$4:$CO$60,L$100,FALSE),"-")</f>
        <v>-</v>
      </c>
      <c r="M41" s="21" t="str">
        <f>IFERROR(VLOOKUP($A41,'All Running Order working doc'!$B$4:$CO$60,M$100,FALSE),"-")</f>
        <v>-</v>
      </c>
      <c r="N41" s="21" t="str">
        <f>IFERROR(VLOOKUP($A41,'All Running Order working doc'!$B$4:$CO$60,N$100,FALSE),"-")</f>
        <v>-</v>
      </c>
      <c r="O41" s="21" t="str">
        <f>IFERROR(VLOOKUP($A41,'All Running Order working doc'!$B$4:$CO$60,O$100,FALSE),"-")</f>
        <v>-</v>
      </c>
      <c r="P41" s="21" t="str">
        <f>IFERROR(VLOOKUP($A41,'All Running Order working doc'!$B$4:$CO$60,P$100,FALSE),"-")</f>
        <v>-</v>
      </c>
      <c r="Q41" s="21" t="str">
        <f>IFERROR(VLOOKUP($A41,'All Running Order working doc'!$B$4:$CO$60,Q$100,FALSE),"-")</f>
        <v>-</v>
      </c>
      <c r="R41" s="21" t="str">
        <f>IFERROR(VLOOKUP($A41,'All Running Order working doc'!$B$4:$CO$60,R$100,FALSE),"-")</f>
        <v>-</v>
      </c>
      <c r="S41" s="21" t="str">
        <f>IFERROR(VLOOKUP($A41,'All Running Order working doc'!$B$4:$CO$60,S$100,FALSE),"-")</f>
        <v>-</v>
      </c>
      <c r="T41" s="21" t="str">
        <f>IFERROR(VLOOKUP($A41,'All Running Order working doc'!$B$4:$CO$60,T$100,FALSE),"-")</f>
        <v>-</v>
      </c>
      <c r="U41" s="21" t="str">
        <f>IFERROR(VLOOKUP($A41,'All Running Order working doc'!$B$4:$CO$60,U$100,FALSE),"-")</f>
        <v>-</v>
      </c>
      <c r="V41" s="21" t="str">
        <f>IFERROR(VLOOKUP($A41,'All Running Order working doc'!$B$4:$CO$60,V$100,FALSE),"-")</f>
        <v>-</v>
      </c>
      <c r="W41" s="21" t="str">
        <f>IFERROR(VLOOKUP($A41,'All Running Order working doc'!$B$4:$CO$60,W$100,FALSE),"-")</f>
        <v>-</v>
      </c>
      <c r="X41" s="21" t="str">
        <f>IFERROR(VLOOKUP($A41,'All Running Order working doc'!$B$4:$CO$60,X$100,FALSE),"-")</f>
        <v>-</v>
      </c>
      <c r="Y41" s="21" t="str">
        <f>IFERROR(VLOOKUP($A41,'All Running Order working doc'!$B$4:$CO$60,Y$100,FALSE),"-")</f>
        <v>-</v>
      </c>
      <c r="Z41" s="21" t="str">
        <f>IFERROR(VLOOKUP($A41,'All Running Order working doc'!$B$4:$CO$60,Z$100,FALSE),"-")</f>
        <v>-</v>
      </c>
      <c r="AA41" s="21" t="str">
        <f>IFERROR(VLOOKUP($A41,'All Running Order working doc'!$B$4:$CO$60,AA$100,FALSE),"-")</f>
        <v>-</v>
      </c>
      <c r="AB41" s="21" t="str">
        <f>IFERROR(VLOOKUP($A41,'All Running Order working doc'!$B$4:$CO$60,AB$100,FALSE),"-")</f>
        <v>-</v>
      </c>
      <c r="AC41" s="21" t="str">
        <f>IFERROR(VLOOKUP($A41,'All Running Order working doc'!$B$4:$CO$60,AC$100,FALSE),"-")</f>
        <v>-</v>
      </c>
      <c r="AD41" s="21" t="str">
        <f>IFERROR(VLOOKUP($A41,'All Running Order working doc'!$B$4:$CO$60,AD$100,FALSE),"-")</f>
        <v>-</v>
      </c>
      <c r="AE41" s="21" t="str">
        <f>IFERROR(VLOOKUP($A41,'All Running Order working doc'!$B$4:$CO$60,AE$100,FALSE),"-")</f>
        <v>-</v>
      </c>
      <c r="AF41" s="21" t="str">
        <f>IFERROR(VLOOKUP($A41,'All Running Order working doc'!$B$4:$CO$60,AF$100,FALSE),"-")</f>
        <v>-</v>
      </c>
      <c r="AG41" s="21" t="str">
        <f>IFERROR(VLOOKUP($A41,'All Running Order working doc'!$B$4:$CO$60,AG$100,FALSE),"-")</f>
        <v>-</v>
      </c>
      <c r="AH41" s="21" t="str">
        <f>IFERROR(VLOOKUP($A41,'All Running Order working doc'!$B$4:$CO$60,AH$100,FALSE),"-")</f>
        <v>-</v>
      </c>
      <c r="AI41" s="21" t="str">
        <f>IFERROR(VLOOKUP($A41,'All Running Order working doc'!$B$4:$CO$60,AI$100,FALSE),"-")</f>
        <v>-</v>
      </c>
      <c r="AJ41" s="21" t="str">
        <f>IFERROR(VLOOKUP($A41,'All Running Order working doc'!$B$4:$CO$60,AJ$100,FALSE),"-")</f>
        <v>-</v>
      </c>
      <c r="AK41" s="21" t="str">
        <f>IFERROR(VLOOKUP($A41,'All Running Order working doc'!$B$4:$CO$60,AK$100,FALSE),"-")</f>
        <v>-</v>
      </c>
      <c r="AL41" s="21" t="str">
        <f>IFERROR(VLOOKUP($A41,'All Running Order working doc'!$B$4:$CO$60,AL$100,FALSE),"-")</f>
        <v>-</v>
      </c>
      <c r="AM41" s="21" t="str">
        <f>IFERROR(VLOOKUP($A41,'All Running Order working doc'!$B$4:$CO$60,AM$100,FALSE),"-")</f>
        <v>-</v>
      </c>
      <c r="AN41" s="21" t="str">
        <f>IFERROR(VLOOKUP($A41,'All Running Order working doc'!$B$4:$CO$60,AN$100,FALSE),"-")</f>
        <v>-</v>
      </c>
      <c r="AO41" s="21" t="str">
        <f>IFERROR(VLOOKUP($A41,'All Running Order working doc'!$B$4:$CO$60,AO$100,FALSE),"-")</f>
        <v>-</v>
      </c>
      <c r="AP41" s="21" t="str">
        <f>IFERROR(VLOOKUP($A41,'All Running Order working doc'!$B$4:$CO$60,AP$100,FALSE),"-")</f>
        <v>-</v>
      </c>
      <c r="AQ41" s="21" t="str">
        <f>IFERROR(VLOOKUP($A41,'All Running Order working doc'!$B$4:$CO$60,AQ$100,FALSE),"-")</f>
        <v>-</v>
      </c>
      <c r="AR41" s="21" t="str">
        <f>IFERROR(VLOOKUP($A41,'All Running Order working doc'!$B$4:$CO$60,AR$100,FALSE),"-")</f>
        <v>-</v>
      </c>
      <c r="AS41" s="21" t="str">
        <f>IFERROR(VLOOKUP($A41,'All Running Order working doc'!$B$4:$CO$60,AS$100,FALSE),"-")</f>
        <v>-</v>
      </c>
      <c r="AT41" s="21" t="str">
        <f>IFERROR(VLOOKUP($A41,'All Running Order working doc'!$B$4:$CO$60,AT$100,FALSE),"-")</f>
        <v>-</v>
      </c>
      <c r="AU41" s="21" t="str">
        <f>IFERROR(VLOOKUP($A41,'All Running Order working doc'!$B$4:$CO$60,AU$100,FALSE),"-")</f>
        <v>-</v>
      </c>
      <c r="AV41" s="21" t="str">
        <f>IFERROR(VLOOKUP($A41,'All Running Order working doc'!$B$4:$CO$60,AV$100,FALSE),"-")</f>
        <v>-</v>
      </c>
      <c r="AW41" s="21" t="str">
        <f>IFERROR(VLOOKUP($A41,'All Running Order working doc'!$B$4:$CO$60,AW$100,FALSE),"-")</f>
        <v>-</v>
      </c>
      <c r="AX41" s="21" t="str">
        <f>IFERROR(VLOOKUP($A41,'All Running Order working doc'!$B$4:$CO$60,AX$100,FALSE),"-")</f>
        <v>-</v>
      </c>
      <c r="AY41" s="21" t="str">
        <f>IFERROR(VLOOKUP($A41,'All Running Order working doc'!$B$4:$CO$60,AY$100,FALSE),"-")</f>
        <v>-</v>
      </c>
      <c r="AZ41" s="21" t="str">
        <f>IFERROR(VLOOKUP($A41,'All Running Order working doc'!$B$4:$CO$60,AZ$100,FALSE),"-")</f>
        <v>-</v>
      </c>
      <c r="BA41" s="21" t="str">
        <f>IFERROR(VLOOKUP($A41,'All Running Order working doc'!$B$4:$CO$60,BA$100,FALSE),"-")</f>
        <v>-</v>
      </c>
      <c r="BB41" s="21" t="str">
        <f>IFERROR(VLOOKUP($A41,'All Running Order working doc'!$B$4:$CO$60,BB$100,FALSE),"-")</f>
        <v>-</v>
      </c>
      <c r="BC41" s="21" t="str">
        <f>IFERROR(VLOOKUP($A41,'All Running Order working doc'!$B$4:$CO$60,BC$100,FALSE),"-")</f>
        <v>-</v>
      </c>
      <c r="BD41" s="21" t="str">
        <f>IFERROR(VLOOKUP($A41,'All Running Order working doc'!$B$4:$CO$60,BD$100,FALSE),"-")</f>
        <v>-</v>
      </c>
      <c r="BE41" s="21" t="str">
        <f>IFERROR(VLOOKUP($A41,'All Running Order working doc'!$B$4:$CO$60,BE$100,FALSE),"-")</f>
        <v>-</v>
      </c>
      <c r="BF41" s="21" t="str">
        <f>IFERROR(VLOOKUP($A41,'All Running Order working doc'!$B$4:$CO$60,BF$100,FALSE),"-")</f>
        <v>-</v>
      </c>
      <c r="BG41" s="21" t="str">
        <f>IFERROR(VLOOKUP($A41,'All Running Order working doc'!$B$4:$CO$60,BG$100,FALSE),"-")</f>
        <v>-</v>
      </c>
      <c r="BH41" s="21" t="str">
        <f>IFERROR(VLOOKUP($A41,'All Running Order working doc'!$B$4:$CO$60,BH$100,FALSE),"-")</f>
        <v>-</v>
      </c>
      <c r="BI41" s="21" t="str">
        <f>IFERROR(VLOOKUP($A41,'All Running Order working doc'!$B$4:$CO$60,BI$100,FALSE),"-")</f>
        <v>-</v>
      </c>
      <c r="BJ41" s="21" t="str">
        <f>IFERROR(VLOOKUP($A41,'All Running Order working doc'!$B$4:$CO$60,BJ$100,FALSE),"-")</f>
        <v>-</v>
      </c>
      <c r="BK41" s="21" t="str">
        <f>IFERROR(VLOOKUP($A41,'All Running Order working doc'!$B$4:$CO$60,BK$100,FALSE),"-")</f>
        <v>-</v>
      </c>
      <c r="BL41" s="21" t="str">
        <f>IFERROR(VLOOKUP($A41,'All Running Order working doc'!$B$4:$CO$60,BL$100,FALSE),"-")</f>
        <v>-</v>
      </c>
      <c r="BM41" s="21" t="str">
        <f>IFERROR(VLOOKUP($A41,'All Running Order working doc'!$B$4:$CO$60,BM$100,FALSE),"-")</f>
        <v>-</v>
      </c>
      <c r="BN41" s="21" t="str">
        <f>IFERROR(VLOOKUP($A41,'All Running Order working doc'!$B$4:$CO$60,BN$100,FALSE),"-")</f>
        <v>-</v>
      </c>
      <c r="BO41" s="21" t="str">
        <f>IFERROR(VLOOKUP($A41,'All Running Order working doc'!$B$4:$CO$60,BO$100,FALSE),"-")</f>
        <v>-</v>
      </c>
      <c r="BP41" s="21" t="str">
        <f>IFERROR(VLOOKUP($A41,'All Running Order working doc'!$B$4:$CO$60,BP$100,FALSE),"-")</f>
        <v>-</v>
      </c>
      <c r="BQ41" s="21" t="str">
        <f>IFERROR(VLOOKUP($A41,'All Running Order working doc'!$B$4:$CO$60,BQ$100,FALSE),"-")</f>
        <v>-</v>
      </c>
      <c r="BR41" s="21" t="str">
        <f>IFERROR(VLOOKUP($A41,'All Running Order working doc'!$B$4:$CO$60,BR$100,FALSE),"-")</f>
        <v>-</v>
      </c>
      <c r="BS41" s="21" t="str">
        <f>IFERROR(VLOOKUP($A41,'All Running Order working doc'!$B$4:$CO$60,BS$100,FALSE),"-")</f>
        <v>-</v>
      </c>
      <c r="BT41" s="21" t="str">
        <f>IFERROR(VLOOKUP($A41,'All Running Order working doc'!$B$4:$CO$60,BT$100,FALSE),"-")</f>
        <v>-</v>
      </c>
      <c r="BU41" s="21" t="str">
        <f>IFERROR(VLOOKUP($A41,'All Running Order working doc'!$B$4:$CO$60,BU$100,FALSE),"-")</f>
        <v>-</v>
      </c>
      <c r="BV41" s="21" t="str">
        <f>IFERROR(VLOOKUP($A41,'All Running Order working doc'!$B$4:$CO$60,BV$100,FALSE),"-")</f>
        <v>-</v>
      </c>
      <c r="BW41" s="21" t="str">
        <f>IFERROR(VLOOKUP($A41,'All Running Order working doc'!$B$4:$CO$60,BW$100,FALSE),"-")</f>
        <v>-</v>
      </c>
      <c r="BX41" s="21" t="str">
        <f>IFERROR(VLOOKUP($A41,'All Running Order working doc'!$B$4:$CO$60,BX$100,FALSE),"-")</f>
        <v>-</v>
      </c>
      <c r="BY41" s="21" t="str">
        <f>IFERROR(VLOOKUP($A41,'All Running Order working doc'!$B$4:$CO$60,BY$100,FALSE),"-")</f>
        <v>-</v>
      </c>
      <c r="BZ41" s="21" t="str">
        <f>IFERROR(VLOOKUP($A41,'All Running Order working doc'!$B$4:$CO$60,BZ$100,FALSE),"-")</f>
        <v>-</v>
      </c>
      <c r="CA41" s="21" t="str">
        <f>IFERROR(VLOOKUP($A41,'All Running Order working doc'!$B$4:$CO$60,CA$100,FALSE),"-")</f>
        <v>-</v>
      </c>
      <c r="CB41" s="21" t="str">
        <f>IFERROR(VLOOKUP($A41,'All Running Order working doc'!$B$4:$CO$60,CB$100,FALSE),"-")</f>
        <v>-</v>
      </c>
      <c r="CC41" s="21" t="str">
        <f>IFERROR(VLOOKUP($A41,'All Running Order working doc'!$B$4:$CO$60,CC$100,FALSE),"-")</f>
        <v>-</v>
      </c>
      <c r="CD41" s="21" t="str">
        <f>IFERROR(VLOOKUP($A41,'All Running Order working doc'!$B$4:$CO$60,CD$100,FALSE),"-")</f>
        <v>-</v>
      </c>
      <c r="CE41" s="21" t="str">
        <f>IFERROR(VLOOKUP($A41,'All Running Order working doc'!$B$4:$CO$60,CE$100,FALSE),"-")</f>
        <v>-</v>
      </c>
      <c r="CF41" s="21" t="str">
        <f>IFERROR(VLOOKUP($A41,'All Running Order working doc'!$B$4:$CO$60,CF$100,FALSE),"-")</f>
        <v>-</v>
      </c>
      <c r="CG41" s="21" t="str">
        <f>IFERROR(VLOOKUP($A41,'All Running Order working doc'!$B$4:$CO$60,CG$100,FALSE),"-")</f>
        <v>-</v>
      </c>
      <c r="CH41" s="21" t="str">
        <f>IFERROR(VLOOKUP($A41,'All Running Order working doc'!$B$4:$CO$60,CH$100,FALSE),"-")</f>
        <v>-</v>
      </c>
      <c r="CI41" s="21" t="str">
        <f>IFERROR(VLOOKUP($A41,'All Running Order working doc'!$B$4:$CO$60,CI$100,FALSE),"-")</f>
        <v>-</v>
      </c>
      <c r="CJ41" s="21" t="str">
        <f>IFERROR(VLOOKUP($A41,'All Running Order working doc'!$B$4:$CO$60,CJ$100,FALSE),"-")</f>
        <v>-</v>
      </c>
      <c r="CK41" s="21" t="str">
        <f>IFERROR(VLOOKUP($A41,'All Running Order working doc'!$B$4:$CO$60,CK$100,FALSE),"-")</f>
        <v>-</v>
      </c>
      <c r="CL41" s="21" t="str">
        <f>IFERROR(VLOOKUP($A41,'All Running Order working doc'!$B$4:$CO$60,CL$100,FALSE),"-")</f>
        <v>-</v>
      </c>
      <c r="CM41" s="21" t="str">
        <f>IFERROR(VLOOKUP($A41,'All Running Order working doc'!$B$4:$CO$60,CM$100,FALSE),"-")</f>
        <v>-</v>
      </c>
      <c r="CN41" s="21" t="str">
        <f>IFERROR(VLOOKUP($A41,'All Running Order working doc'!$B$4:$CO$60,CN$100,FALSE),"-")</f>
        <v>-</v>
      </c>
      <c r="CQ41" s="3">
        <v>38</v>
      </c>
    </row>
    <row r="42" spans="1:95" x14ac:dyDescent="0.2">
      <c r="A42" s="3" t="str">
        <f>CONCATENATE(Constants!$D$2,CQ42,)</f>
        <v>National39</v>
      </c>
      <c r="B42" s="12" t="str">
        <f>IFERROR(VLOOKUP($A42,'All Running Order working doc'!$B$4:$CO$60,B$100,FALSE),"-")</f>
        <v>-</v>
      </c>
      <c r="C42" s="21" t="str">
        <f>IFERROR(VLOOKUP($A42,'All Running Order working doc'!$B$4:$CO$60,C$100,FALSE),"-")</f>
        <v>-</v>
      </c>
      <c r="D42" s="21" t="str">
        <f>IFERROR(VLOOKUP($A42,'All Running Order working doc'!$B$4:$CO$60,D$100,FALSE),"-")</f>
        <v>-</v>
      </c>
      <c r="E42" s="21" t="str">
        <f>IFERROR(VLOOKUP($A42,'All Running Order working doc'!$B$4:$CO$60,E$100,FALSE),"-")</f>
        <v>-</v>
      </c>
      <c r="F42" s="21" t="str">
        <f>IFERROR(VLOOKUP($A42,'All Running Order working doc'!$B$4:$CO$60,F$100,FALSE),"-")</f>
        <v>-</v>
      </c>
      <c r="G42" s="21" t="str">
        <f>IFERROR(VLOOKUP($A42,'All Running Order working doc'!$B$4:$CO$60,G$100,FALSE),"-")</f>
        <v>-</v>
      </c>
      <c r="H42" s="21" t="str">
        <f>IFERROR(VLOOKUP($A42,'All Running Order working doc'!$B$4:$CO$60,H$100,FALSE),"-")</f>
        <v>-</v>
      </c>
      <c r="I42" s="21" t="str">
        <f>IFERROR(VLOOKUP($A42,'All Running Order working doc'!$B$4:$CO$60,I$100,FALSE),"-")</f>
        <v>-</v>
      </c>
      <c r="J42" s="21" t="str">
        <f>IFERROR(VLOOKUP($A42,'All Running Order working doc'!$B$4:$CO$60,J$100,FALSE),"-")</f>
        <v>-</v>
      </c>
      <c r="K42" s="21" t="str">
        <f>IFERROR(VLOOKUP($A42,'All Running Order working doc'!$B$4:$CO$60,K$100,FALSE),"-")</f>
        <v>-</v>
      </c>
      <c r="L42" s="21" t="str">
        <f>IFERROR(VLOOKUP($A42,'All Running Order working doc'!$B$4:$CO$60,L$100,FALSE),"-")</f>
        <v>-</v>
      </c>
      <c r="M42" s="21" t="str">
        <f>IFERROR(VLOOKUP($A42,'All Running Order working doc'!$B$4:$CO$60,M$100,FALSE),"-")</f>
        <v>-</v>
      </c>
      <c r="N42" s="21" t="str">
        <f>IFERROR(VLOOKUP($A42,'All Running Order working doc'!$B$4:$CO$60,N$100,FALSE),"-")</f>
        <v>-</v>
      </c>
      <c r="O42" s="21" t="str">
        <f>IFERROR(VLOOKUP($A42,'All Running Order working doc'!$B$4:$CO$60,O$100,FALSE),"-")</f>
        <v>-</v>
      </c>
      <c r="P42" s="21" t="str">
        <f>IFERROR(VLOOKUP($A42,'All Running Order working doc'!$B$4:$CO$60,P$100,FALSE),"-")</f>
        <v>-</v>
      </c>
      <c r="Q42" s="21" t="str">
        <f>IFERROR(VLOOKUP($A42,'All Running Order working doc'!$B$4:$CO$60,Q$100,FALSE),"-")</f>
        <v>-</v>
      </c>
      <c r="R42" s="21" t="str">
        <f>IFERROR(VLOOKUP($A42,'All Running Order working doc'!$B$4:$CO$60,R$100,FALSE),"-")</f>
        <v>-</v>
      </c>
      <c r="S42" s="21" t="str">
        <f>IFERROR(VLOOKUP($A42,'All Running Order working doc'!$B$4:$CO$60,S$100,FALSE),"-")</f>
        <v>-</v>
      </c>
      <c r="T42" s="21" t="str">
        <f>IFERROR(VLOOKUP($A42,'All Running Order working doc'!$B$4:$CO$60,T$100,FALSE),"-")</f>
        <v>-</v>
      </c>
      <c r="U42" s="21" t="str">
        <f>IFERROR(VLOOKUP($A42,'All Running Order working doc'!$B$4:$CO$60,U$100,FALSE),"-")</f>
        <v>-</v>
      </c>
      <c r="V42" s="21" t="str">
        <f>IFERROR(VLOOKUP($A42,'All Running Order working doc'!$B$4:$CO$60,V$100,FALSE),"-")</f>
        <v>-</v>
      </c>
      <c r="W42" s="21" t="str">
        <f>IFERROR(VLOOKUP($A42,'All Running Order working doc'!$B$4:$CO$60,W$100,FALSE),"-")</f>
        <v>-</v>
      </c>
      <c r="X42" s="21" t="str">
        <f>IFERROR(VLOOKUP($A42,'All Running Order working doc'!$B$4:$CO$60,X$100,FALSE),"-")</f>
        <v>-</v>
      </c>
      <c r="Y42" s="21" t="str">
        <f>IFERROR(VLOOKUP($A42,'All Running Order working doc'!$B$4:$CO$60,Y$100,FALSE),"-")</f>
        <v>-</v>
      </c>
      <c r="Z42" s="21" t="str">
        <f>IFERROR(VLOOKUP($A42,'All Running Order working doc'!$B$4:$CO$60,Z$100,FALSE),"-")</f>
        <v>-</v>
      </c>
      <c r="AA42" s="21" t="str">
        <f>IFERROR(VLOOKUP($A42,'All Running Order working doc'!$B$4:$CO$60,AA$100,FALSE),"-")</f>
        <v>-</v>
      </c>
      <c r="AB42" s="21" t="str">
        <f>IFERROR(VLOOKUP($A42,'All Running Order working doc'!$B$4:$CO$60,AB$100,FALSE),"-")</f>
        <v>-</v>
      </c>
      <c r="AC42" s="21" t="str">
        <f>IFERROR(VLOOKUP($A42,'All Running Order working doc'!$B$4:$CO$60,AC$100,FALSE),"-")</f>
        <v>-</v>
      </c>
      <c r="AD42" s="21" t="str">
        <f>IFERROR(VLOOKUP($A42,'All Running Order working doc'!$B$4:$CO$60,AD$100,FALSE),"-")</f>
        <v>-</v>
      </c>
      <c r="AE42" s="21" t="str">
        <f>IFERROR(VLOOKUP($A42,'All Running Order working doc'!$B$4:$CO$60,AE$100,FALSE),"-")</f>
        <v>-</v>
      </c>
      <c r="AF42" s="21" t="str">
        <f>IFERROR(VLOOKUP($A42,'All Running Order working doc'!$B$4:$CO$60,AF$100,FALSE),"-")</f>
        <v>-</v>
      </c>
      <c r="AG42" s="21" t="str">
        <f>IFERROR(VLOOKUP($A42,'All Running Order working doc'!$B$4:$CO$60,AG$100,FALSE),"-")</f>
        <v>-</v>
      </c>
      <c r="AH42" s="21" t="str">
        <f>IFERROR(VLOOKUP($A42,'All Running Order working doc'!$B$4:$CO$60,AH$100,FALSE),"-")</f>
        <v>-</v>
      </c>
      <c r="AI42" s="21" t="str">
        <f>IFERROR(VLOOKUP($A42,'All Running Order working doc'!$B$4:$CO$60,AI$100,FALSE),"-")</f>
        <v>-</v>
      </c>
      <c r="AJ42" s="21" t="str">
        <f>IFERROR(VLOOKUP($A42,'All Running Order working doc'!$B$4:$CO$60,AJ$100,FALSE),"-")</f>
        <v>-</v>
      </c>
      <c r="AK42" s="21" t="str">
        <f>IFERROR(VLOOKUP($A42,'All Running Order working doc'!$B$4:$CO$60,AK$100,FALSE),"-")</f>
        <v>-</v>
      </c>
      <c r="AL42" s="21" t="str">
        <f>IFERROR(VLOOKUP($A42,'All Running Order working doc'!$B$4:$CO$60,AL$100,FALSE),"-")</f>
        <v>-</v>
      </c>
      <c r="AM42" s="21" t="str">
        <f>IFERROR(VLOOKUP($A42,'All Running Order working doc'!$B$4:$CO$60,AM$100,FALSE),"-")</f>
        <v>-</v>
      </c>
      <c r="AN42" s="21" t="str">
        <f>IFERROR(VLOOKUP($A42,'All Running Order working doc'!$B$4:$CO$60,AN$100,FALSE),"-")</f>
        <v>-</v>
      </c>
      <c r="AO42" s="21" t="str">
        <f>IFERROR(VLOOKUP($A42,'All Running Order working doc'!$B$4:$CO$60,AO$100,FALSE),"-")</f>
        <v>-</v>
      </c>
      <c r="AP42" s="21" t="str">
        <f>IFERROR(VLOOKUP($A42,'All Running Order working doc'!$B$4:$CO$60,AP$100,FALSE),"-")</f>
        <v>-</v>
      </c>
      <c r="AQ42" s="21" t="str">
        <f>IFERROR(VLOOKUP($A42,'All Running Order working doc'!$B$4:$CO$60,AQ$100,FALSE),"-")</f>
        <v>-</v>
      </c>
      <c r="AR42" s="21" t="str">
        <f>IFERROR(VLOOKUP($A42,'All Running Order working doc'!$B$4:$CO$60,AR$100,FALSE),"-")</f>
        <v>-</v>
      </c>
      <c r="AS42" s="21" t="str">
        <f>IFERROR(VLOOKUP($A42,'All Running Order working doc'!$B$4:$CO$60,AS$100,FALSE),"-")</f>
        <v>-</v>
      </c>
      <c r="AT42" s="21" t="str">
        <f>IFERROR(VLOOKUP($A42,'All Running Order working doc'!$B$4:$CO$60,AT$100,FALSE),"-")</f>
        <v>-</v>
      </c>
      <c r="AU42" s="21" t="str">
        <f>IFERROR(VLOOKUP($A42,'All Running Order working doc'!$B$4:$CO$60,AU$100,FALSE),"-")</f>
        <v>-</v>
      </c>
      <c r="AV42" s="21" t="str">
        <f>IFERROR(VLOOKUP($A42,'All Running Order working doc'!$B$4:$CO$60,AV$100,FALSE),"-")</f>
        <v>-</v>
      </c>
      <c r="AW42" s="21" t="str">
        <f>IFERROR(VLOOKUP($A42,'All Running Order working doc'!$B$4:$CO$60,AW$100,FALSE),"-")</f>
        <v>-</v>
      </c>
      <c r="AX42" s="21" t="str">
        <f>IFERROR(VLOOKUP($A42,'All Running Order working doc'!$B$4:$CO$60,AX$100,FALSE),"-")</f>
        <v>-</v>
      </c>
      <c r="AY42" s="21" t="str">
        <f>IFERROR(VLOOKUP($A42,'All Running Order working doc'!$B$4:$CO$60,AY$100,FALSE),"-")</f>
        <v>-</v>
      </c>
      <c r="AZ42" s="21" t="str">
        <f>IFERROR(VLOOKUP($A42,'All Running Order working doc'!$B$4:$CO$60,AZ$100,FALSE),"-")</f>
        <v>-</v>
      </c>
      <c r="BA42" s="21" t="str">
        <f>IFERROR(VLOOKUP($A42,'All Running Order working doc'!$B$4:$CO$60,BA$100,FALSE),"-")</f>
        <v>-</v>
      </c>
      <c r="BB42" s="21" t="str">
        <f>IFERROR(VLOOKUP($A42,'All Running Order working doc'!$B$4:$CO$60,BB$100,FALSE),"-")</f>
        <v>-</v>
      </c>
      <c r="BC42" s="21" t="str">
        <f>IFERROR(VLOOKUP($A42,'All Running Order working doc'!$B$4:$CO$60,BC$100,FALSE),"-")</f>
        <v>-</v>
      </c>
      <c r="BD42" s="21" t="str">
        <f>IFERROR(VLOOKUP($A42,'All Running Order working doc'!$B$4:$CO$60,BD$100,FALSE),"-")</f>
        <v>-</v>
      </c>
      <c r="BE42" s="21" t="str">
        <f>IFERROR(VLOOKUP($A42,'All Running Order working doc'!$B$4:$CO$60,BE$100,FALSE),"-")</f>
        <v>-</v>
      </c>
      <c r="BF42" s="21" t="str">
        <f>IFERROR(VLOOKUP($A42,'All Running Order working doc'!$B$4:$CO$60,BF$100,FALSE),"-")</f>
        <v>-</v>
      </c>
      <c r="BG42" s="21" t="str">
        <f>IFERROR(VLOOKUP($A42,'All Running Order working doc'!$B$4:$CO$60,BG$100,FALSE),"-")</f>
        <v>-</v>
      </c>
      <c r="BH42" s="21" t="str">
        <f>IFERROR(VLOOKUP($A42,'All Running Order working doc'!$B$4:$CO$60,BH$100,FALSE),"-")</f>
        <v>-</v>
      </c>
      <c r="BI42" s="21" t="str">
        <f>IFERROR(VLOOKUP($A42,'All Running Order working doc'!$B$4:$CO$60,BI$100,FALSE),"-")</f>
        <v>-</v>
      </c>
      <c r="BJ42" s="21" t="str">
        <f>IFERROR(VLOOKUP($A42,'All Running Order working doc'!$B$4:$CO$60,BJ$100,FALSE),"-")</f>
        <v>-</v>
      </c>
      <c r="BK42" s="21" t="str">
        <f>IFERROR(VLOOKUP($A42,'All Running Order working doc'!$B$4:$CO$60,BK$100,FALSE),"-")</f>
        <v>-</v>
      </c>
      <c r="BL42" s="21" t="str">
        <f>IFERROR(VLOOKUP($A42,'All Running Order working doc'!$B$4:$CO$60,BL$100,FALSE),"-")</f>
        <v>-</v>
      </c>
      <c r="BM42" s="21" t="str">
        <f>IFERROR(VLOOKUP($A42,'All Running Order working doc'!$B$4:$CO$60,BM$100,FALSE),"-")</f>
        <v>-</v>
      </c>
      <c r="BN42" s="21" t="str">
        <f>IFERROR(VLOOKUP($A42,'All Running Order working doc'!$B$4:$CO$60,BN$100,FALSE),"-")</f>
        <v>-</v>
      </c>
      <c r="BO42" s="21" t="str">
        <f>IFERROR(VLOOKUP($A42,'All Running Order working doc'!$B$4:$CO$60,BO$100,FALSE),"-")</f>
        <v>-</v>
      </c>
      <c r="BP42" s="21" t="str">
        <f>IFERROR(VLOOKUP($A42,'All Running Order working doc'!$B$4:$CO$60,BP$100,FALSE),"-")</f>
        <v>-</v>
      </c>
      <c r="BQ42" s="21" t="str">
        <f>IFERROR(VLOOKUP($A42,'All Running Order working doc'!$B$4:$CO$60,BQ$100,FALSE),"-")</f>
        <v>-</v>
      </c>
      <c r="BR42" s="21" t="str">
        <f>IFERROR(VLOOKUP($A42,'All Running Order working doc'!$B$4:$CO$60,BR$100,FALSE),"-")</f>
        <v>-</v>
      </c>
      <c r="BS42" s="21" t="str">
        <f>IFERROR(VLOOKUP($A42,'All Running Order working doc'!$B$4:$CO$60,BS$100,FALSE),"-")</f>
        <v>-</v>
      </c>
      <c r="BT42" s="21" t="str">
        <f>IFERROR(VLOOKUP($A42,'All Running Order working doc'!$B$4:$CO$60,BT$100,FALSE),"-")</f>
        <v>-</v>
      </c>
      <c r="BU42" s="21" t="str">
        <f>IFERROR(VLOOKUP($A42,'All Running Order working doc'!$B$4:$CO$60,BU$100,FALSE),"-")</f>
        <v>-</v>
      </c>
      <c r="BV42" s="21" t="str">
        <f>IFERROR(VLOOKUP($A42,'All Running Order working doc'!$B$4:$CO$60,BV$100,FALSE),"-")</f>
        <v>-</v>
      </c>
      <c r="BW42" s="21" t="str">
        <f>IFERROR(VLOOKUP($A42,'All Running Order working doc'!$B$4:$CO$60,BW$100,FALSE),"-")</f>
        <v>-</v>
      </c>
      <c r="BX42" s="21" t="str">
        <f>IFERROR(VLOOKUP($A42,'All Running Order working doc'!$B$4:$CO$60,BX$100,FALSE),"-")</f>
        <v>-</v>
      </c>
      <c r="BY42" s="21" t="str">
        <f>IFERROR(VLOOKUP($A42,'All Running Order working doc'!$B$4:$CO$60,BY$100,FALSE),"-")</f>
        <v>-</v>
      </c>
      <c r="BZ42" s="21" t="str">
        <f>IFERROR(VLOOKUP($A42,'All Running Order working doc'!$B$4:$CO$60,BZ$100,FALSE),"-")</f>
        <v>-</v>
      </c>
      <c r="CA42" s="21" t="str">
        <f>IFERROR(VLOOKUP($A42,'All Running Order working doc'!$B$4:$CO$60,CA$100,FALSE),"-")</f>
        <v>-</v>
      </c>
      <c r="CB42" s="21" t="str">
        <f>IFERROR(VLOOKUP($A42,'All Running Order working doc'!$B$4:$CO$60,CB$100,FALSE),"-")</f>
        <v>-</v>
      </c>
      <c r="CC42" s="21" t="str">
        <f>IFERROR(VLOOKUP($A42,'All Running Order working doc'!$B$4:$CO$60,CC$100,FALSE),"-")</f>
        <v>-</v>
      </c>
      <c r="CD42" s="21" t="str">
        <f>IFERROR(VLOOKUP($A42,'All Running Order working doc'!$B$4:$CO$60,CD$100,FALSE),"-")</f>
        <v>-</v>
      </c>
      <c r="CE42" s="21" t="str">
        <f>IFERROR(VLOOKUP($A42,'All Running Order working doc'!$B$4:$CO$60,CE$100,FALSE),"-")</f>
        <v>-</v>
      </c>
      <c r="CF42" s="21" t="str">
        <f>IFERROR(VLOOKUP($A42,'All Running Order working doc'!$B$4:$CO$60,CF$100,FALSE),"-")</f>
        <v>-</v>
      </c>
      <c r="CG42" s="21" t="str">
        <f>IFERROR(VLOOKUP($A42,'All Running Order working doc'!$B$4:$CO$60,CG$100,FALSE),"-")</f>
        <v>-</v>
      </c>
      <c r="CH42" s="21" t="str">
        <f>IFERROR(VLOOKUP($A42,'All Running Order working doc'!$B$4:$CO$60,CH$100,FALSE),"-")</f>
        <v>-</v>
      </c>
      <c r="CI42" s="21" t="str">
        <f>IFERROR(VLOOKUP($A42,'All Running Order working doc'!$B$4:$CO$60,CI$100,FALSE),"-")</f>
        <v>-</v>
      </c>
      <c r="CJ42" s="21" t="str">
        <f>IFERROR(VLOOKUP($A42,'All Running Order working doc'!$B$4:$CO$60,CJ$100,FALSE),"-")</f>
        <v>-</v>
      </c>
      <c r="CK42" s="21" t="str">
        <f>IFERROR(VLOOKUP($A42,'All Running Order working doc'!$B$4:$CO$60,CK$100,FALSE),"-")</f>
        <v>-</v>
      </c>
      <c r="CL42" s="21" t="str">
        <f>IFERROR(VLOOKUP($A42,'All Running Order working doc'!$B$4:$CO$60,CL$100,FALSE),"-")</f>
        <v>-</v>
      </c>
      <c r="CM42" s="21" t="str">
        <f>IFERROR(VLOOKUP($A42,'All Running Order working doc'!$B$4:$CO$60,CM$100,FALSE),"-")</f>
        <v>-</v>
      </c>
      <c r="CN42" s="21" t="str">
        <f>IFERROR(VLOOKUP($A42,'All Running Order working doc'!$B$4:$CO$60,CN$100,FALSE),"-")</f>
        <v>-</v>
      </c>
      <c r="CQ42" s="3">
        <v>39</v>
      </c>
    </row>
    <row r="43" spans="1:95" x14ac:dyDescent="0.2">
      <c r="A43" s="3" t="str">
        <f>CONCATENATE(Constants!$D$2,CQ43,)</f>
        <v>National40</v>
      </c>
      <c r="B43" s="12" t="str">
        <f>IFERROR(VLOOKUP($A43,'All Running Order working doc'!$B$4:$CO$60,B$100,FALSE),"-")</f>
        <v>-</v>
      </c>
      <c r="C43" s="21" t="str">
        <f>IFERROR(VLOOKUP($A43,'All Running Order working doc'!$B$4:$CO$60,C$100,FALSE),"-")</f>
        <v>-</v>
      </c>
      <c r="D43" s="21" t="str">
        <f>IFERROR(VLOOKUP($A43,'All Running Order working doc'!$B$4:$CO$60,D$100,FALSE),"-")</f>
        <v>-</v>
      </c>
      <c r="E43" s="21" t="str">
        <f>IFERROR(VLOOKUP($A43,'All Running Order working doc'!$B$4:$CO$60,E$100,FALSE),"-")</f>
        <v>-</v>
      </c>
      <c r="F43" s="21" t="str">
        <f>IFERROR(VLOOKUP($A43,'All Running Order working doc'!$B$4:$CO$60,F$100,FALSE),"-")</f>
        <v>-</v>
      </c>
      <c r="G43" s="21" t="str">
        <f>IFERROR(VLOOKUP($A43,'All Running Order working doc'!$B$4:$CO$60,G$100,FALSE),"-")</f>
        <v>-</v>
      </c>
      <c r="H43" s="21" t="str">
        <f>IFERROR(VLOOKUP($A43,'All Running Order working doc'!$B$4:$CO$60,H$100,FALSE),"-")</f>
        <v>-</v>
      </c>
      <c r="I43" s="21" t="str">
        <f>IFERROR(VLOOKUP($A43,'All Running Order working doc'!$B$4:$CO$60,I$100,FALSE),"-")</f>
        <v>-</v>
      </c>
      <c r="J43" s="21" t="str">
        <f>IFERROR(VLOOKUP($A43,'All Running Order working doc'!$B$4:$CO$60,J$100,FALSE),"-")</f>
        <v>-</v>
      </c>
      <c r="K43" s="21" t="str">
        <f>IFERROR(VLOOKUP($A43,'All Running Order working doc'!$B$4:$CO$60,K$100,FALSE),"-")</f>
        <v>-</v>
      </c>
      <c r="L43" s="21" t="str">
        <f>IFERROR(VLOOKUP($A43,'All Running Order working doc'!$B$4:$CO$60,L$100,FALSE),"-")</f>
        <v>-</v>
      </c>
      <c r="M43" s="21" t="str">
        <f>IFERROR(VLOOKUP($A43,'All Running Order working doc'!$B$4:$CO$60,M$100,FALSE),"-")</f>
        <v>-</v>
      </c>
      <c r="N43" s="21" t="str">
        <f>IFERROR(VLOOKUP($A43,'All Running Order working doc'!$B$4:$CO$60,N$100,FALSE),"-")</f>
        <v>-</v>
      </c>
      <c r="O43" s="21" t="str">
        <f>IFERROR(VLOOKUP($A43,'All Running Order working doc'!$B$4:$CO$60,O$100,FALSE),"-")</f>
        <v>-</v>
      </c>
      <c r="P43" s="21" t="str">
        <f>IFERROR(VLOOKUP($A43,'All Running Order working doc'!$B$4:$CO$60,P$100,FALSE),"-")</f>
        <v>-</v>
      </c>
      <c r="Q43" s="21" t="str">
        <f>IFERROR(VLOOKUP($A43,'All Running Order working doc'!$B$4:$CO$60,Q$100,FALSE),"-")</f>
        <v>-</v>
      </c>
      <c r="R43" s="21" t="str">
        <f>IFERROR(VLOOKUP($A43,'All Running Order working doc'!$B$4:$CO$60,R$100,FALSE),"-")</f>
        <v>-</v>
      </c>
      <c r="S43" s="21" t="str">
        <f>IFERROR(VLOOKUP($A43,'All Running Order working doc'!$B$4:$CO$60,S$100,FALSE),"-")</f>
        <v>-</v>
      </c>
      <c r="T43" s="21" t="str">
        <f>IFERROR(VLOOKUP($A43,'All Running Order working doc'!$B$4:$CO$60,T$100,FALSE),"-")</f>
        <v>-</v>
      </c>
      <c r="U43" s="21" t="str">
        <f>IFERROR(VLOOKUP($A43,'All Running Order working doc'!$B$4:$CO$60,U$100,FALSE),"-")</f>
        <v>-</v>
      </c>
      <c r="V43" s="21" t="str">
        <f>IFERROR(VLOOKUP($A43,'All Running Order working doc'!$B$4:$CO$60,V$100,FALSE),"-")</f>
        <v>-</v>
      </c>
      <c r="W43" s="21" t="str">
        <f>IFERROR(VLOOKUP($A43,'All Running Order working doc'!$B$4:$CO$60,W$100,FALSE),"-")</f>
        <v>-</v>
      </c>
      <c r="X43" s="21" t="str">
        <f>IFERROR(VLOOKUP($A43,'All Running Order working doc'!$B$4:$CO$60,X$100,FALSE),"-")</f>
        <v>-</v>
      </c>
      <c r="Y43" s="21" t="str">
        <f>IFERROR(VLOOKUP($A43,'All Running Order working doc'!$B$4:$CO$60,Y$100,FALSE),"-")</f>
        <v>-</v>
      </c>
      <c r="Z43" s="21" t="str">
        <f>IFERROR(VLOOKUP($A43,'All Running Order working doc'!$B$4:$CO$60,Z$100,FALSE),"-")</f>
        <v>-</v>
      </c>
      <c r="AA43" s="21" t="str">
        <f>IFERROR(VLOOKUP($A43,'All Running Order working doc'!$B$4:$CO$60,AA$100,FALSE),"-")</f>
        <v>-</v>
      </c>
      <c r="AB43" s="21" t="str">
        <f>IFERROR(VLOOKUP($A43,'All Running Order working doc'!$B$4:$CO$60,AB$100,FALSE),"-")</f>
        <v>-</v>
      </c>
      <c r="AC43" s="21" t="str">
        <f>IFERROR(VLOOKUP($A43,'All Running Order working doc'!$B$4:$CO$60,AC$100,FALSE),"-")</f>
        <v>-</v>
      </c>
      <c r="AD43" s="21" t="str">
        <f>IFERROR(VLOOKUP($A43,'All Running Order working doc'!$B$4:$CO$60,AD$100,FALSE),"-")</f>
        <v>-</v>
      </c>
      <c r="AE43" s="21" t="str">
        <f>IFERROR(VLOOKUP($A43,'All Running Order working doc'!$B$4:$CO$60,AE$100,FALSE),"-")</f>
        <v>-</v>
      </c>
      <c r="AF43" s="21" t="str">
        <f>IFERROR(VLOOKUP($A43,'All Running Order working doc'!$B$4:$CO$60,AF$100,FALSE),"-")</f>
        <v>-</v>
      </c>
      <c r="AG43" s="21" t="str">
        <f>IFERROR(VLOOKUP($A43,'All Running Order working doc'!$B$4:$CO$60,AG$100,FALSE),"-")</f>
        <v>-</v>
      </c>
      <c r="AH43" s="21" t="str">
        <f>IFERROR(VLOOKUP($A43,'All Running Order working doc'!$B$4:$CO$60,AH$100,FALSE),"-")</f>
        <v>-</v>
      </c>
      <c r="AI43" s="21" t="str">
        <f>IFERROR(VLOOKUP($A43,'All Running Order working doc'!$B$4:$CO$60,AI$100,FALSE),"-")</f>
        <v>-</v>
      </c>
      <c r="AJ43" s="21" t="str">
        <f>IFERROR(VLOOKUP($A43,'All Running Order working doc'!$B$4:$CO$60,AJ$100,FALSE),"-")</f>
        <v>-</v>
      </c>
      <c r="AK43" s="21" t="str">
        <f>IFERROR(VLOOKUP($A43,'All Running Order working doc'!$B$4:$CO$60,AK$100,FALSE),"-")</f>
        <v>-</v>
      </c>
      <c r="AL43" s="21" t="str">
        <f>IFERROR(VLOOKUP($A43,'All Running Order working doc'!$B$4:$CO$60,AL$100,FALSE),"-")</f>
        <v>-</v>
      </c>
      <c r="AM43" s="21" t="str">
        <f>IFERROR(VLOOKUP($A43,'All Running Order working doc'!$B$4:$CO$60,AM$100,FALSE),"-")</f>
        <v>-</v>
      </c>
      <c r="AN43" s="21" t="str">
        <f>IFERROR(VLOOKUP($A43,'All Running Order working doc'!$B$4:$CO$60,AN$100,FALSE),"-")</f>
        <v>-</v>
      </c>
      <c r="AO43" s="21" t="str">
        <f>IFERROR(VLOOKUP($A43,'All Running Order working doc'!$B$4:$CO$60,AO$100,FALSE),"-")</f>
        <v>-</v>
      </c>
      <c r="AP43" s="21" t="str">
        <f>IFERROR(VLOOKUP($A43,'All Running Order working doc'!$B$4:$CO$60,AP$100,FALSE),"-")</f>
        <v>-</v>
      </c>
      <c r="AQ43" s="21" t="str">
        <f>IFERROR(VLOOKUP($A43,'All Running Order working doc'!$B$4:$CO$60,AQ$100,FALSE),"-")</f>
        <v>-</v>
      </c>
      <c r="AR43" s="21" t="str">
        <f>IFERROR(VLOOKUP($A43,'All Running Order working doc'!$B$4:$CO$60,AR$100,FALSE),"-")</f>
        <v>-</v>
      </c>
      <c r="AS43" s="21" t="str">
        <f>IFERROR(VLOOKUP($A43,'All Running Order working doc'!$B$4:$CO$60,AS$100,FALSE),"-")</f>
        <v>-</v>
      </c>
      <c r="AT43" s="21" t="str">
        <f>IFERROR(VLOOKUP($A43,'All Running Order working doc'!$B$4:$CO$60,AT$100,FALSE),"-")</f>
        <v>-</v>
      </c>
      <c r="AU43" s="21" t="str">
        <f>IFERROR(VLOOKUP($A43,'All Running Order working doc'!$B$4:$CO$60,AU$100,FALSE),"-")</f>
        <v>-</v>
      </c>
      <c r="AV43" s="21" t="str">
        <f>IFERROR(VLOOKUP($A43,'All Running Order working doc'!$B$4:$CO$60,AV$100,FALSE),"-")</f>
        <v>-</v>
      </c>
      <c r="AW43" s="21" t="str">
        <f>IFERROR(VLOOKUP($A43,'All Running Order working doc'!$B$4:$CO$60,AW$100,FALSE),"-")</f>
        <v>-</v>
      </c>
      <c r="AX43" s="21" t="str">
        <f>IFERROR(VLOOKUP($A43,'All Running Order working doc'!$B$4:$CO$60,AX$100,FALSE),"-")</f>
        <v>-</v>
      </c>
      <c r="AY43" s="21" t="str">
        <f>IFERROR(VLOOKUP($A43,'All Running Order working doc'!$B$4:$CO$60,AY$100,FALSE),"-")</f>
        <v>-</v>
      </c>
      <c r="AZ43" s="21" t="str">
        <f>IFERROR(VLOOKUP($A43,'All Running Order working doc'!$B$4:$CO$60,AZ$100,FALSE),"-")</f>
        <v>-</v>
      </c>
      <c r="BA43" s="21" t="str">
        <f>IFERROR(VLOOKUP($A43,'All Running Order working doc'!$B$4:$CO$60,BA$100,FALSE),"-")</f>
        <v>-</v>
      </c>
      <c r="BB43" s="21" t="str">
        <f>IFERROR(VLOOKUP($A43,'All Running Order working doc'!$B$4:$CO$60,BB$100,FALSE),"-")</f>
        <v>-</v>
      </c>
      <c r="BC43" s="21" t="str">
        <f>IFERROR(VLOOKUP($A43,'All Running Order working doc'!$B$4:$CO$60,BC$100,FALSE),"-")</f>
        <v>-</v>
      </c>
      <c r="BD43" s="21" t="str">
        <f>IFERROR(VLOOKUP($A43,'All Running Order working doc'!$B$4:$CO$60,BD$100,FALSE),"-")</f>
        <v>-</v>
      </c>
      <c r="BE43" s="21" t="str">
        <f>IFERROR(VLOOKUP($A43,'All Running Order working doc'!$B$4:$CO$60,BE$100,FALSE),"-")</f>
        <v>-</v>
      </c>
      <c r="BF43" s="21" t="str">
        <f>IFERROR(VLOOKUP($A43,'All Running Order working doc'!$B$4:$CO$60,BF$100,FALSE),"-")</f>
        <v>-</v>
      </c>
      <c r="BG43" s="21" t="str">
        <f>IFERROR(VLOOKUP($A43,'All Running Order working doc'!$B$4:$CO$60,BG$100,FALSE),"-")</f>
        <v>-</v>
      </c>
      <c r="BH43" s="21" t="str">
        <f>IFERROR(VLOOKUP($A43,'All Running Order working doc'!$B$4:$CO$60,BH$100,FALSE),"-")</f>
        <v>-</v>
      </c>
      <c r="BI43" s="21" t="str">
        <f>IFERROR(VLOOKUP($A43,'All Running Order working doc'!$B$4:$CO$60,BI$100,FALSE),"-")</f>
        <v>-</v>
      </c>
      <c r="BJ43" s="21" t="str">
        <f>IFERROR(VLOOKUP($A43,'All Running Order working doc'!$B$4:$CO$60,BJ$100,FALSE),"-")</f>
        <v>-</v>
      </c>
      <c r="BK43" s="21" t="str">
        <f>IFERROR(VLOOKUP($A43,'All Running Order working doc'!$B$4:$CO$60,BK$100,FALSE),"-")</f>
        <v>-</v>
      </c>
      <c r="BL43" s="21" t="str">
        <f>IFERROR(VLOOKUP($A43,'All Running Order working doc'!$B$4:$CO$60,BL$100,FALSE),"-")</f>
        <v>-</v>
      </c>
      <c r="BM43" s="21" t="str">
        <f>IFERROR(VLOOKUP($A43,'All Running Order working doc'!$B$4:$CO$60,BM$100,FALSE),"-")</f>
        <v>-</v>
      </c>
      <c r="BN43" s="21" t="str">
        <f>IFERROR(VLOOKUP($A43,'All Running Order working doc'!$B$4:$CO$60,BN$100,FALSE),"-")</f>
        <v>-</v>
      </c>
      <c r="BO43" s="21" t="str">
        <f>IFERROR(VLOOKUP($A43,'All Running Order working doc'!$B$4:$CO$60,BO$100,FALSE),"-")</f>
        <v>-</v>
      </c>
      <c r="BP43" s="21" t="str">
        <f>IFERROR(VLOOKUP($A43,'All Running Order working doc'!$B$4:$CO$60,BP$100,FALSE),"-")</f>
        <v>-</v>
      </c>
      <c r="BQ43" s="21" t="str">
        <f>IFERROR(VLOOKUP($A43,'All Running Order working doc'!$B$4:$CO$60,BQ$100,FALSE),"-")</f>
        <v>-</v>
      </c>
      <c r="BR43" s="21" t="str">
        <f>IFERROR(VLOOKUP($A43,'All Running Order working doc'!$B$4:$CO$60,BR$100,FALSE),"-")</f>
        <v>-</v>
      </c>
      <c r="BS43" s="21" t="str">
        <f>IFERROR(VLOOKUP($A43,'All Running Order working doc'!$B$4:$CO$60,BS$100,FALSE),"-")</f>
        <v>-</v>
      </c>
      <c r="BT43" s="21" t="str">
        <f>IFERROR(VLOOKUP($A43,'All Running Order working doc'!$B$4:$CO$60,BT$100,FALSE),"-")</f>
        <v>-</v>
      </c>
      <c r="BU43" s="21" t="str">
        <f>IFERROR(VLOOKUP($A43,'All Running Order working doc'!$B$4:$CO$60,BU$100,FALSE),"-")</f>
        <v>-</v>
      </c>
      <c r="BV43" s="21" t="str">
        <f>IFERROR(VLOOKUP($A43,'All Running Order working doc'!$B$4:$CO$60,BV$100,FALSE),"-")</f>
        <v>-</v>
      </c>
      <c r="BW43" s="21" t="str">
        <f>IFERROR(VLOOKUP($A43,'All Running Order working doc'!$B$4:$CO$60,BW$100,FALSE),"-")</f>
        <v>-</v>
      </c>
      <c r="BX43" s="21" t="str">
        <f>IFERROR(VLOOKUP($A43,'All Running Order working doc'!$B$4:$CO$60,BX$100,FALSE),"-")</f>
        <v>-</v>
      </c>
      <c r="BY43" s="21" t="str">
        <f>IFERROR(VLOOKUP($A43,'All Running Order working doc'!$B$4:$CO$60,BY$100,FALSE),"-")</f>
        <v>-</v>
      </c>
      <c r="BZ43" s="21" t="str">
        <f>IFERROR(VLOOKUP($A43,'All Running Order working doc'!$B$4:$CO$60,BZ$100,FALSE),"-")</f>
        <v>-</v>
      </c>
      <c r="CA43" s="21" t="str">
        <f>IFERROR(VLOOKUP($A43,'All Running Order working doc'!$B$4:$CO$60,CA$100,FALSE),"-")</f>
        <v>-</v>
      </c>
      <c r="CB43" s="21" t="str">
        <f>IFERROR(VLOOKUP($A43,'All Running Order working doc'!$B$4:$CO$60,CB$100,FALSE),"-")</f>
        <v>-</v>
      </c>
      <c r="CC43" s="21" t="str">
        <f>IFERROR(VLOOKUP($A43,'All Running Order working doc'!$B$4:$CO$60,CC$100,FALSE),"-")</f>
        <v>-</v>
      </c>
      <c r="CD43" s="21" t="str">
        <f>IFERROR(VLOOKUP($A43,'All Running Order working doc'!$B$4:$CO$60,CD$100,FALSE),"-")</f>
        <v>-</v>
      </c>
      <c r="CE43" s="21" t="str">
        <f>IFERROR(VLOOKUP($A43,'All Running Order working doc'!$B$4:$CO$60,CE$100,FALSE),"-")</f>
        <v>-</v>
      </c>
      <c r="CF43" s="21" t="str">
        <f>IFERROR(VLOOKUP($A43,'All Running Order working doc'!$B$4:$CO$60,CF$100,FALSE),"-")</f>
        <v>-</v>
      </c>
      <c r="CG43" s="21" t="str">
        <f>IFERROR(VLOOKUP($A43,'All Running Order working doc'!$B$4:$CO$60,CG$100,FALSE),"-")</f>
        <v>-</v>
      </c>
      <c r="CH43" s="21" t="str">
        <f>IFERROR(VLOOKUP($A43,'All Running Order working doc'!$B$4:$CO$60,CH$100,FALSE),"-")</f>
        <v>-</v>
      </c>
      <c r="CI43" s="21" t="str">
        <f>IFERROR(VLOOKUP($A43,'All Running Order working doc'!$B$4:$CO$60,CI$100,FALSE),"-")</f>
        <v>-</v>
      </c>
      <c r="CJ43" s="21" t="str">
        <f>IFERROR(VLOOKUP($A43,'All Running Order working doc'!$B$4:$CO$60,CJ$100,FALSE),"-")</f>
        <v>-</v>
      </c>
      <c r="CK43" s="21" t="str">
        <f>IFERROR(VLOOKUP($A43,'All Running Order working doc'!$B$4:$CO$60,CK$100,FALSE),"-")</f>
        <v>-</v>
      </c>
      <c r="CL43" s="21" t="str">
        <f>IFERROR(VLOOKUP($A43,'All Running Order working doc'!$B$4:$CO$60,CL$100,FALSE),"-")</f>
        <v>-</v>
      </c>
      <c r="CM43" s="21" t="str">
        <f>IFERROR(VLOOKUP($A43,'All Running Order working doc'!$B$4:$CO$60,CM$100,FALSE),"-")</f>
        <v>-</v>
      </c>
      <c r="CN43" s="21" t="str">
        <f>IFERROR(VLOOKUP($A43,'All Running Order working doc'!$B$4:$CO$60,CN$100,FALSE),"-")</f>
        <v>-</v>
      </c>
      <c r="CQ43" s="3">
        <v>40</v>
      </c>
    </row>
    <row r="44" spans="1:95" x14ac:dyDescent="0.2">
      <c r="A44" s="3" t="str">
        <f>CONCATENATE(Constants!$D$2,CQ44,)</f>
        <v>National41</v>
      </c>
      <c r="B44" s="12" t="str">
        <f>IFERROR(VLOOKUP($A44,'All Running Order working doc'!$B$4:$CO$60,B$100,FALSE),"-")</f>
        <v>-</v>
      </c>
      <c r="C44" s="21" t="str">
        <f>IFERROR(VLOOKUP($A44,'All Running Order working doc'!$B$4:$CO$60,C$100,FALSE),"-")</f>
        <v>-</v>
      </c>
      <c r="D44" s="21" t="str">
        <f>IFERROR(VLOOKUP($A44,'All Running Order working doc'!$B$4:$CO$60,D$100,FALSE),"-")</f>
        <v>-</v>
      </c>
      <c r="E44" s="21" t="str">
        <f>IFERROR(VLOOKUP($A44,'All Running Order working doc'!$B$4:$CO$60,E$100,FALSE),"-")</f>
        <v>-</v>
      </c>
      <c r="F44" s="21" t="str">
        <f>IFERROR(VLOOKUP($A44,'All Running Order working doc'!$B$4:$CO$60,F$100,FALSE),"-")</f>
        <v>-</v>
      </c>
      <c r="G44" s="21" t="str">
        <f>IFERROR(VLOOKUP($A44,'All Running Order working doc'!$B$4:$CO$60,G$100,FALSE),"-")</f>
        <v>-</v>
      </c>
      <c r="H44" s="21" t="str">
        <f>IFERROR(VLOOKUP($A44,'All Running Order working doc'!$B$4:$CO$60,H$100,FALSE),"-")</f>
        <v>-</v>
      </c>
      <c r="I44" s="21" t="str">
        <f>IFERROR(VLOOKUP($A44,'All Running Order working doc'!$B$4:$CO$60,I$100,FALSE),"-")</f>
        <v>-</v>
      </c>
      <c r="J44" s="21" t="str">
        <f>IFERROR(VLOOKUP($A44,'All Running Order working doc'!$B$4:$CO$60,J$100,FALSE),"-")</f>
        <v>-</v>
      </c>
      <c r="K44" s="21" t="str">
        <f>IFERROR(VLOOKUP($A44,'All Running Order working doc'!$B$4:$CO$60,K$100,FALSE),"-")</f>
        <v>-</v>
      </c>
      <c r="L44" s="21" t="str">
        <f>IFERROR(VLOOKUP($A44,'All Running Order working doc'!$B$4:$CO$60,L$100,FALSE),"-")</f>
        <v>-</v>
      </c>
      <c r="M44" s="21" t="str">
        <f>IFERROR(VLOOKUP($A44,'All Running Order working doc'!$B$4:$CO$60,M$100,FALSE),"-")</f>
        <v>-</v>
      </c>
      <c r="N44" s="21" t="str">
        <f>IFERROR(VLOOKUP($A44,'All Running Order working doc'!$B$4:$CO$60,N$100,FALSE),"-")</f>
        <v>-</v>
      </c>
      <c r="O44" s="21" t="str">
        <f>IFERROR(VLOOKUP($A44,'All Running Order working doc'!$B$4:$CO$60,O$100,FALSE),"-")</f>
        <v>-</v>
      </c>
      <c r="P44" s="21" t="str">
        <f>IFERROR(VLOOKUP($A44,'All Running Order working doc'!$B$4:$CO$60,P$100,FALSE),"-")</f>
        <v>-</v>
      </c>
      <c r="Q44" s="21" t="str">
        <f>IFERROR(VLOOKUP($A44,'All Running Order working doc'!$B$4:$CO$60,Q$100,FALSE),"-")</f>
        <v>-</v>
      </c>
      <c r="R44" s="21" t="str">
        <f>IFERROR(VLOOKUP($A44,'All Running Order working doc'!$B$4:$CO$60,R$100,FALSE),"-")</f>
        <v>-</v>
      </c>
      <c r="S44" s="21" t="str">
        <f>IFERROR(VLOOKUP($A44,'All Running Order working doc'!$B$4:$CO$60,S$100,FALSE),"-")</f>
        <v>-</v>
      </c>
      <c r="T44" s="21" t="str">
        <f>IFERROR(VLOOKUP($A44,'All Running Order working doc'!$B$4:$CO$60,T$100,FALSE),"-")</f>
        <v>-</v>
      </c>
      <c r="U44" s="21" t="str">
        <f>IFERROR(VLOOKUP($A44,'All Running Order working doc'!$B$4:$CO$60,U$100,FALSE),"-")</f>
        <v>-</v>
      </c>
      <c r="V44" s="21" t="str">
        <f>IFERROR(VLOOKUP($A44,'All Running Order working doc'!$B$4:$CO$60,V$100,FALSE),"-")</f>
        <v>-</v>
      </c>
      <c r="W44" s="21" t="str">
        <f>IFERROR(VLOOKUP($A44,'All Running Order working doc'!$B$4:$CO$60,W$100,FALSE),"-")</f>
        <v>-</v>
      </c>
      <c r="X44" s="21" t="str">
        <f>IFERROR(VLOOKUP($A44,'All Running Order working doc'!$B$4:$CO$60,X$100,FALSE),"-")</f>
        <v>-</v>
      </c>
      <c r="Y44" s="21" t="str">
        <f>IFERROR(VLOOKUP($A44,'All Running Order working doc'!$B$4:$CO$60,Y$100,FALSE),"-")</f>
        <v>-</v>
      </c>
      <c r="Z44" s="21" t="str">
        <f>IFERROR(VLOOKUP($A44,'All Running Order working doc'!$B$4:$CO$60,Z$100,FALSE),"-")</f>
        <v>-</v>
      </c>
      <c r="AA44" s="21" t="str">
        <f>IFERROR(VLOOKUP($A44,'All Running Order working doc'!$B$4:$CO$60,AA$100,FALSE),"-")</f>
        <v>-</v>
      </c>
      <c r="AB44" s="21" t="str">
        <f>IFERROR(VLOOKUP($A44,'All Running Order working doc'!$B$4:$CO$60,AB$100,FALSE),"-")</f>
        <v>-</v>
      </c>
      <c r="AC44" s="21" t="str">
        <f>IFERROR(VLOOKUP($A44,'All Running Order working doc'!$B$4:$CO$60,AC$100,FALSE),"-")</f>
        <v>-</v>
      </c>
      <c r="AD44" s="21" t="str">
        <f>IFERROR(VLOOKUP($A44,'All Running Order working doc'!$B$4:$CO$60,AD$100,FALSE),"-")</f>
        <v>-</v>
      </c>
      <c r="AE44" s="21" t="str">
        <f>IFERROR(VLOOKUP($A44,'All Running Order working doc'!$B$4:$CO$60,AE$100,FALSE),"-")</f>
        <v>-</v>
      </c>
      <c r="AF44" s="21" t="str">
        <f>IFERROR(VLOOKUP($A44,'All Running Order working doc'!$B$4:$CO$60,AF$100,FALSE),"-")</f>
        <v>-</v>
      </c>
      <c r="AG44" s="21" t="str">
        <f>IFERROR(VLOOKUP($A44,'All Running Order working doc'!$B$4:$CO$60,AG$100,FALSE),"-")</f>
        <v>-</v>
      </c>
      <c r="AH44" s="21" t="str">
        <f>IFERROR(VLOOKUP($A44,'All Running Order working doc'!$B$4:$CO$60,AH$100,FALSE),"-")</f>
        <v>-</v>
      </c>
      <c r="AI44" s="21" t="str">
        <f>IFERROR(VLOOKUP($A44,'All Running Order working doc'!$B$4:$CO$60,AI$100,FALSE),"-")</f>
        <v>-</v>
      </c>
      <c r="AJ44" s="21" t="str">
        <f>IFERROR(VLOOKUP($A44,'All Running Order working doc'!$B$4:$CO$60,AJ$100,FALSE),"-")</f>
        <v>-</v>
      </c>
      <c r="AK44" s="21" t="str">
        <f>IFERROR(VLOOKUP($A44,'All Running Order working doc'!$B$4:$CO$60,AK$100,FALSE),"-")</f>
        <v>-</v>
      </c>
      <c r="AL44" s="21" t="str">
        <f>IFERROR(VLOOKUP($A44,'All Running Order working doc'!$B$4:$CO$60,AL$100,FALSE),"-")</f>
        <v>-</v>
      </c>
      <c r="AM44" s="21" t="str">
        <f>IFERROR(VLOOKUP($A44,'All Running Order working doc'!$B$4:$CO$60,AM$100,FALSE),"-")</f>
        <v>-</v>
      </c>
      <c r="AN44" s="21" t="str">
        <f>IFERROR(VLOOKUP($A44,'All Running Order working doc'!$B$4:$CO$60,AN$100,FALSE),"-")</f>
        <v>-</v>
      </c>
      <c r="AO44" s="21" t="str">
        <f>IFERROR(VLOOKUP($A44,'All Running Order working doc'!$B$4:$CO$60,AO$100,FALSE),"-")</f>
        <v>-</v>
      </c>
      <c r="AP44" s="21" t="str">
        <f>IFERROR(VLOOKUP($A44,'All Running Order working doc'!$B$4:$CO$60,AP$100,FALSE),"-")</f>
        <v>-</v>
      </c>
      <c r="AQ44" s="21" t="str">
        <f>IFERROR(VLOOKUP($A44,'All Running Order working doc'!$B$4:$CO$60,AQ$100,FALSE),"-")</f>
        <v>-</v>
      </c>
      <c r="AR44" s="21" t="str">
        <f>IFERROR(VLOOKUP($A44,'All Running Order working doc'!$B$4:$CO$60,AR$100,FALSE),"-")</f>
        <v>-</v>
      </c>
      <c r="AS44" s="21" t="str">
        <f>IFERROR(VLOOKUP($A44,'All Running Order working doc'!$B$4:$CO$60,AS$100,FALSE),"-")</f>
        <v>-</v>
      </c>
      <c r="AT44" s="21" t="str">
        <f>IFERROR(VLOOKUP($A44,'All Running Order working doc'!$B$4:$CO$60,AT$100,FALSE),"-")</f>
        <v>-</v>
      </c>
      <c r="AU44" s="21" t="str">
        <f>IFERROR(VLOOKUP($A44,'All Running Order working doc'!$B$4:$CO$60,AU$100,FALSE),"-")</f>
        <v>-</v>
      </c>
      <c r="AV44" s="21" t="str">
        <f>IFERROR(VLOOKUP($A44,'All Running Order working doc'!$B$4:$CO$60,AV$100,FALSE),"-")</f>
        <v>-</v>
      </c>
      <c r="AW44" s="21" t="str">
        <f>IFERROR(VLOOKUP($A44,'All Running Order working doc'!$B$4:$CO$60,AW$100,FALSE),"-")</f>
        <v>-</v>
      </c>
      <c r="AX44" s="21" t="str">
        <f>IFERROR(VLOOKUP($A44,'All Running Order working doc'!$B$4:$CO$60,AX$100,FALSE),"-")</f>
        <v>-</v>
      </c>
      <c r="AY44" s="21" t="str">
        <f>IFERROR(VLOOKUP($A44,'All Running Order working doc'!$B$4:$CO$60,AY$100,FALSE),"-")</f>
        <v>-</v>
      </c>
      <c r="AZ44" s="21" t="str">
        <f>IFERROR(VLOOKUP($A44,'All Running Order working doc'!$B$4:$CO$60,AZ$100,FALSE),"-")</f>
        <v>-</v>
      </c>
      <c r="BA44" s="21" t="str">
        <f>IFERROR(VLOOKUP($A44,'All Running Order working doc'!$B$4:$CO$60,BA$100,FALSE),"-")</f>
        <v>-</v>
      </c>
      <c r="BB44" s="21" t="str">
        <f>IFERROR(VLOOKUP($A44,'All Running Order working doc'!$B$4:$CO$60,BB$100,FALSE),"-")</f>
        <v>-</v>
      </c>
      <c r="BC44" s="21" t="str">
        <f>IFERROR(VLOOKUP($A44,'All Running Order working doc'!$B$4:$CO$60,BC$100,FALSE),"-")</f>
        <v>-</v>
      </c>
      <c r="BD44" s="21" t="str">
        <f>IFERROR(VLOOKUP($A44,'All Running Order working doc'!$B$4:$CO$60,BD$100,FALSE),"-")</f>
        <v>-</v>
      </c>
      <c r="BE44" s="21" t="str">
        <f>IFERROR(VLOOKUP($A44,'All Running Order working doc'!$B$4:$CO$60,BE$100,FALSE),"-")</f>
        <v>-</v>
      </c>
      <c r="BF44" s="21" t="str">
        <f>IFERROR(VLOOKUP($A44,'All Running Order working doc'!$B$4:$CO$60,BF$100,FALSE),"-")</f>
        <v>-</v>
      </c>
      <c r="BG44" s="21" t="str">
        <f>IFERROR(VLOOKUP($A44,'All Running Order working doc'!$B$4:$CO$60,BG$100,FALSE),"-")</f>
        <v>-</v>
      </c>
      <c r="BH44" s="21" t="str">
        <f>IFERROR(VLOOKUP($A44,'All Running Order working doc'!$B$4:$CO$60,BH$100,FALSE),"-")</f>
        <v>-</v>
      </c>
      <c r="BI44" s="21" t="str">
        <f>IFERROR(VLOOKUP($A44,'All Running Order working doc'!$B$4:$CO$60,BI$100,FALSE),"-")</f>
        <v>-</v>
      </c>
      <c r="BJ44" s="21" t="str">
        <f>IFERROR(VLOOKUP($A44,'All Running Order working doc'!$B$4:$CO$60,BJ$100,FALSE),"-")</f>
        <v>-</v>
      </c>
      <c r="BK44" s="21" t="str">
        <f>IFERROR(VLOOKUP($A44,'All Running Order working doc'!$B$4:$CO$60,BK$100,FALSE),"-")</f>
        <v>-</v>
      </c>
      <c r="BL44" s="21" t="str">
        <f>IFERROR(VLOOKUP($A44,'All Running Order working doc'!$B$4:$CO$60,BL$100,FALSE),"-")</f>
        <v>-</v>
      </c>
      <c r="BM44" s="21" t="str">
        <f>IFERROR(VLOOKUP($A44,'All Running Order working doc'!$B$4:$CO$60,BM$100,FALSE),"-")</f>
        <v>-</v>
      </c>
      <c r="BN44" s="21" t="str">
        <f>IFERROR(VLOOKUP($A44,'All Running Order working doc'!$B$4:$CO$60,BN$100,FALSE),"-")</f>
        <v>-</v>
      </c>
      <c r="BO44" s="21" t="str">
        <f>IFERROR(VLOOKUP($A44,'All Running Order working doc'!$B$4:$CO$60,BO$100,FALSE),"-")</f>
        <v>-</v>
      </c>
      <c r="BP44" s="21" t="str">
        <f>IFERROR(VLOOKUP($A44,'All Running Order working doc'!$B$4:$CO$60,BP$100,FALSE),"-")</f>
        <v>-</v>
      </c>
      <c r="BQ44" s="21" t="str">
        <f>IFERROR(VLOOKUP($A44,'All Running Order working doc'!$B$4:$CO$60,BQ$100,FALSE),"-")</f>
        <v>-</v>
      </c>
      <c r="BR44" s="21" t="str">
        <f>IFERROR(VLOOKUP($A44,'All Running Order working doc'!$B$4:$CO$60,BR$100,FALSE),"-")</f>
        <v>-</v>
      </c>
      <c r="BS44" s="21" t="str">
        <f>IFERROR(VLOOKUP($A44,'All Running Order working doc'!$B$4:$CO$60,BS$100,FALSE),"-")</f>
        <v>-</v>
      </c>
      <c r="BT44" s="21" t="str">
        <f>IFERROR(VLOOKUP($A44,'All Running Order working doc'!$B$4:$CO$60,BT$100,FALSE),"-")</f>
        <v>-</v>
      </c>
      <c r="BU44" s="21" t="str">
        <f>IFERROR(VLOOKUP($A44,'All Running Order working doc'!$B$4:$CO$60,BU$100,FALSE),"-")</f>
        <v>-</v>
      </c>
      <c r="BV44" s="21" t="str">
        <f>IFERROR(VLOOKUP($A44,'All Running Order working doc'!$B$4:$CO$60,BV$100,FALSE),"-")</f>
        <v>-</v>
      </c>
      <c r="BW44" s="21" t="str">
        <f>IFERROR(VLOOKUP($A44,'All Running Order working doc'!$B$4:$CO$60,BW$100,FALSE),"-")</f>
        <v>-</v>
      </c>
      <c r="BX44" s="21" t="str">
        <f>IFERROR(VLOOKUP($A44,'All Running Order working doc'!$B$4:$CO$60,BX$100,FALSE),"-")</f>
        <v>-</v>
      </c>
      <c r="BY44" s="21" t="str">
        <f>IFERROR(VLOOKUP($A44,'All Running Order working doc'!$B$4:$CO$60,BY$100,FALSE),"-")</f>
        <v>-</v>
      </c>
      <c r="BZ44" s="21" t="str">
        <f>IFERROR(VLOOKUP($A44,'All Running Order working doc'!$B$4:$CO$60,BZ$100,FALSE),"-")</f>
        <v>-</v>
      </c>
      <c r="CA44" s="21" t="str">
        <f>IFERROR(VLOOKUP($A44,'All Running Order working doc'!$B$4:$CO$60,CA$100,FALSE),"-")</f>
        <v>-</v>
      </c>
      <c r="CB44" s="21" t="str">
        <f>IFERROR(VLOOKUP($A44,'All Running Order working doc'!$B$4:$CO$60,CB$100,FALSE),"-")</f>
        <v>-</v>
      </c>
      <c r="CC44" s="21" t="str">
        <f>IFERROR(VLOOKUP($A44,'All Running Order working doc'!$B$4:$CO$60,CC$100,FALSE),"-")</f>
        <v>-</v>
      </c>
      <c r="CD44" s="21" t="str">
        <f>IFERROR(VLOOKUP($A44,'All Running Order working doc'!$B$4:$CO$60,CD$100,FALSE),"-")</f>
        <v>-</v>
      </c>
      <c r="CE44" s="21" t="str">
        <f>IFERROR(VLOOKUP($A44,'All Running Order working doc'!$B$4:$CO$60,CE$100,FALSE),"-")</f>
        <v>-</v>
      </c>
      <c r="CF44" s="21" t="str">
        <f>IFERROR(VLOOKUP($A44,'All Running Order working doc'!$B$4:$CO$60,CF$100,FALSE),"-")</f>
        <v>-</v>
      </c>
      <c r="CG44" s="21" t="str">
        <f>IFERROR(VLOOKUP($A44,'All Running Order working doc'!$B$4:$CO$60,CG$100,FALSE),"-")</f>
        <v>-</v>
      </c>
      <c r="CH44" s="21" t="str">
        <f>IFERROR(VLOOKUP($A44,'All Running Order working doc'!$B$4:$CO$60,CH$100,FALSE),"-")</f>
        <v>-</v>
      </c>
      <c r="CI44" s="21" t="str">
        <f>IFERROR(VLOOKUP($A44,'All Running Order working doc'!$B$4:$CO$60,CI$100,FALSE),"-")</f>
        <v>-</v>
      </c>
      <c r="CJ44" s="21" t="str">
        <f>IFERROR(VLOOKUP($A44,'All Running Order working doc'!$B$4:$CO$60,CJ$100,FALSE),"-")</f>
        <v>-</v>
      </c>
      <c r="CK44" s="21" t="str">
        <f>IFERROR(VLOOKUP($A44,'All Running Order working doc'!$B$4:$CO$60,CK$100,FALSE),"-")</f>
        <v>-</v>
      </c>
      <c r="CL44" s="21" t="str">
        <f>IFERROR(VLOOKUP($A44,'All Running Order working doc'!$B$4:$CO$60,CL$100,FALSE),"-")</f>
        <v>-</v>
      </c>
      <c r="CM44" s="21" t="str">
        <f>IFERROR(VLOOKUP($A44,'All Running Order working doc'!$B$4:$CO$60,CM$100,FALSE),"-")</f>
        <v>-</v>
      </c>
      <c r="CN44" s="21" t="str">
        <f>IFERROR(VLOOKUP($A44,'All Running Order working doc'!$B$4:$CO$60,CN$100,FALSE),"-")</f>
        <v>-</v>
      </c>
      <c r="CQ44" s="3">
        <v>41</v>
      </c>
    </row>
    <row r="45" spans="1:95" x14ac:dyDescent="0.2">
      <c r="A45" s="3" t="str">
        <f>CONCATENATE(Constants!$D$2,CQ45,)</f>
        <v>National42</v>
      </c>
      <c r="B45" s="12" t="str">
        <f>IFERROR(VLOOKUP($A45,'All Running Order working doc'!$B$4:$CO$60,B$100,FALSE),"-")</f>
        <v>-</v>
      </c>
      <c r="C45" s="21" t="str">
        <f>IFERROR(VLOOKUP($A45,'All Running Order working doc'!$B$4:$CO$60,C$100,FALSE),"-")</f>
        <v>-</v>
      </c>
      <c r="D45" s="21" t="str">
        <f>IFERROR(VLOOKUP($A45,'All Running Order working doc'!$B$4:$CO$60,D$100,FALSE),"-")</f>
        <v>-</v>
      </c>
      <c r="E45" s="21" t="str">
        <f>IFERROR(VLOOKUP($A45,'All Running Order working doc'!$B$4:$CO$60,E$100,FALSE),"-")</f>
        <v>-</v>
      </c>
      <c r="F45" s="21" t="str">
        <f>IFERROR(VLOOKUP($A45,'All Running Order working doc'!$B$4:$CO$60,F$100,FALSE),"-")</f>
        <v>-</v>
      </c>
      <c r="G45" s="21" t="str">
        <f>IFERROR(VLOOKUP($A45,'All Running Order working doc'!$B$4:$CO$60,G$100,FALSE),"-")</f>
        <v>-</v>
      </c>
      <c r="H45" s="21" t="str">
        <f>IFERROR(VLOOKUP($A45,'All Running Order working doc'!$B$4:$CO$60,H$100,FALSE),"-")</f>
        <v>-</v>
      </c>
      <c r="I45" s="21" t="str">
        <f>IFERROR(VLOOKUP($A45,'All Running Order working doc'!$B$4:$CO$60,I$100,FALSE),"-")</f>
        <v>-</v>
      </c>
      <c r="J45" s="21" t="str">
        <f>IFERROR(VLOOKUP($A45,'All Running Order working doc'!$B$4:$CO$60,J$100,FALSE),"-")</f>
        <v>-</v>
      </c>
      <c r="K45" s="21" t="str">
        <f>IFERROR(VLOOKUP($A45,'All Running Order working doc'!$B$4:$CO$60,K$100,FALSE),"-")</f>
        <v>-</v>
      </c>
      <c r="L45" s="21" t="str">
        <f>IFERROR(VLOOKUP($A45,'All Running Order working doc'!$B$4:$CO$60,L$100,FALSE),"-")</f>
        <v>-</v>
      </c>
      <c r="M45" s="21" t="str">
        <f>IFERROR(VLOOKUP($A45,'All Running Order working doc'!$B$4:$CO$60,M$100,FALSE),"-")</f>
        <v>-</v>
      </c>
      <c r="N45" s="21" t="str">
        <f>IFERROR(VLOOKUP($A45,'All Running Order working doc'!$B$4:$CO$60,N$100,FALSE),"-")</f>
        <v>-</v>
      </c>
      <c r="O45" s="21" t="str">
        <f>IFERROR(VLOOKUP($A45,'All Running Order working doc'!$B$4:$CO$60,O$100,FALSE),"-")</f>
        <v>-</v>
      </c>
      <c r="P45" s="21" t="str">
        <f>IFERROR(VLOOKUP($A45,'All Running Order working doc'!$B$4:$CO$60,P$100,FALSE),"-")</f>
        <v>-</v>
      </c>
      <c r="Q45" s="21" t="str">
        <f>IFERROR(VLOOKUP($A45,'All Running Order working doc'!$B$4:$CO$60,Q$100,FALSE),"-")</f>
        <v>-</v>
      </c>
      <c r="R45" s="21" t="str">
        <f>IFERROR(VLOOKUP($A45,'All Running Order working doc'!$B$4:$CO$60,R$100,FALSE),"-")</f>
        <v>-</v>
      </c>
      <c r="S45" s="21" t="str">
        <f>IFERROR(VLOOKUP($A45,'All Running Order working doc'!$B$4:$CO$60,S$100,FALSE),"-")</f>
        <v>-</v>
      </c>
      <c r="T45" s="21" t="str">
        <f>IFERROR(VLOOKUP($A45,'All Running Order working doc'!$B$4:$CO$60,T$100,FALSE),"-")</f>
        <v>-</v>
      </c>
      <c r="U45" s="21" t="str">
        <f>IFERROR(VLOOKUP($A45,'All Running Order working doc'!$B$4:$CO$60,U$100,FALSE),"-")</f>
        <v>-</v>
      </c>
      <c r="V45" s="21" t="str">
        <f>IFERROR(VLOOKUP($A45,'All Running Order working doc'!$B$4:$CO$60,V$100,FALSE),"-")</f>
        <v>-</v>
      </c>
      <c r="W45" s="21" t="str">
        <f>IFERROR(VLOOKUP($A45,'All Running Order working doc'!$B$4:$CO$60,W$100,FALSE),"-")</f>
        <v>-</v>
      </c>
      <c r="X45" s="21" t="str">
        <f>IFERROR(VLOOKUP($A45,'All Running Order working doc'!$B$4:$CO$60,X$100,FALSE),"-")</f>
        <v>-</v>
      </c>
      <c r="Y45" s="21" t="str">
        <f>IFERROR(VLOOKUP($A45,'All Running Order working doc'!$B$4:$CO$60,Y$100,FALSE),"-")</f>
        <v>-</v>
      </c>
      <c r="Z45" s="21" t="str">
        <f>IFERROR(VLOOKUP($A45,'All Running Order working doc'!$B$4:$CO$60,Z$100,FALSE),"-")</f>
        <v>-</v>
      </c>
      <c r="AA45" s="21" t="str">
        <f>IFERROR(VLOOKUP($A45,'All Running Order working doc'!$B$4:$CO$60,AA$100,FALSE),"-")</f>
        <v>-</v>
      </c>
      <c r="AB45" s="21" t="str">
        <f>IFERROR(VLOOKUP($A45,'All Running Order working doc'!$B$4:$CO$60,AB$100,FALSE),"-")</f>
        <v>-</v>
      </c>
      <c r="AC45" s="21" t="str">
        <f>IFERROR(VLOOKUP($A45,'All Running Order working doc'!$B$4:$CO$60,AC$100,FALSE),"-")</f>
        <v>-</v>
      </c>
      <c r="AD45" s="21" t="str">
        <f>IFERROR(VLOOKUP($A45,'All Running Order working doc'!$B$4:$CO$60,AD$100,FALSE),"-")</f>
        <v>-</v>
      </c>
      <c r="AE45" s="21" t="str">
        <f>IFERROR(VLOOKUP($A45,'All Running Order working doc'!$B$4:$CO$60,AE$100,FALSE),"-")</f>
        <v>-</v>
      </c>
      <c r="AF45" s="21" t="str">
        <f>IFERROR(VLOOKUP($A45,'All Running Order working doc'!$B$4:$CO$60,AF$100,FALSE),"-")</f>
        <v>-</v>
      </c>
      <c r="AG45" s="21" t="str">
        <f>IFERROR(VLOOKUP($A45,'All Running Order working doc'!$B$4:$CO$60,AG$100,FALSE),"-")</f>
        <v>-</v>
      </c>
      <c r="AH45" s="21" t="str">
        <f>IFERROR(VLOOKUP($A45,'All Running Order working doc'!$B$4:$CO$60,AH$100,FALSE),"-")</f>
        <v>-</v>
      </c>
      <c r="AI45" s="21" t="str">
        <f>IFERROR(VLOOKUP($A45,'All Running Order working doc'!$B$4:$CO$60,AI$100,FALSE),"-")</f>
        <v>-</v>
      </c>
      <c r="AJ45" s="21" t="str">
        <f>IFERROR(VLOOKUP($A45,'All Running Order working doc'!$B$4:$CO$60,AJ$100,FALSE),"-")</f>
        <v>-</v>
      </c>
      <c r="AK45" s="21" t="str">
        <f>IFERROR(VLOOKUP($A45,'All Running Order working doc'!$B$4:$CO$60,AK$100,FALSE),"-")</f>
        <v>-</v>
      </c>
      <c r="AL45" s="21" t="str">
        <f>IFERROR(VLOOKUP($A45,'All Running Order working doc'!$B$4:$CO$60,AL$100,FALSE),"-")</f>
        <v>-</v>
      </c>
      <c r="AM45" s="21" t="str">
        <f>IFERROR(VLOOKUP($A45,'All Running Order working doc'!$B$4:$CO$60,AM$100,FALSE),"-")</f>
        <v>-</v>
      </c>
      <c r="AN45" s="21" t="str">
        <f>IFERROR(VLOOKUP($A45,'All Running Order working doc'!$B$4:$CO$60,AN$100,FALSE),"-")</f>
        <v>-</v>
      </c>
      <c r="AO45" s="21" t="str">
        <f>IFERROR(VLOOKUP($A45,'All Running Order working doc'!$B$4:$CO$60,AO$100,FALSE),"-")</f>
        <v>-</v>
      </c>
      <c r="AP45" s="21" t="str">
        <f>IFERROR(VLOOKUP($A45,'All Running Order working doc'!$B$4:$CO$60,AP$100,FALSE),"-")</f>
        <v>-</v>
      </c>
      <c r="AQ45" s="21" t="str">
        <f>IFERROR(VLOOKUP($A45,'All Running Order working doc'!$B$4:$CO$60,AQ$100,FALSE),"-")</f>
        <v>-</v>
      </c>
      <c r="AR45" s="21" t="str">
        <f>IFERROR(VLOOKUP($A45,'All Running Order working doc'!$B$4:$CO$60,AR$100,FALSE),"-")</f>
        <v>-</v>
      </c>
      <c r="AS45" s="21" t="str">
        <f>IFERROR(VLOOKUP($A45,'All Running Order working doc'!$B$4:$CO$60,AS$100,FALSE),"-")</f>
        <v>-</v>
      </c>
      <c r="AT45" s="21" t="str">
        <f>IFERROR(VLOOKUP($A45,'All Running Order working doc'!$B$4:$CO$60,AT$100,FALSE),"-")</f>
        <v>-</v>
      </c>
      <c r="AU45" s="21" t="str">
        <f>IFERROR(VLOOKUP($A45,'All Running Order working doc'!$B$4:$CO$60,AU$100,FALSE),"-")</f>
        <v>-</v>
      </c>
      <c r="AV45" s="21" t="str">
        <f>IFERROR(VLOOKUP($A45,'All Running Order working doc'!$B$4:$CO$60,AV$100,FALSE),"-")</f>
        <v>-</v>
      </c>
      <c r="AW45" s="21" t="str">
        <f>IFERROR(VLOOKUP($A45,'All Running Order working doc'!$B$4:$CO$60,AW$100,FALSE),"-")</f>
        <v>-</v>
      </c>
      <c r="AX45" s="21" t="str">
        <f>IFERROR(VLOOKUP($A45,'All Running Order working doc'!$B$4:$CO$60,AX$100,FALSE),"-")</f>
        <v>-</v>
      </c>
      <c r="AY45" s="21" t="str">
        <f>IFERROR(VLOOKUP($A45,'All Running Order working doc'!$B$4:$CO$60,AY$100,FALSE),"-")</f>
        <v>-</v>
      </c>
      <c r="AZ45" s="21" t="str">
        <f>IFERROR(VLOOKUP($A45,'All Running Order working doc'!$B$4:$CO$60,AZ$100,FALSE),"-")</f>
        <v>-</v>
      </c>
      <c r="BA45" s="21" t="str">
        <f>IFERROR(VLOOKUP($A45,'All Running Order working doc'!$B$4:$CO$60,BA$100,FALSE),"-")</f>
        <v>-</v>
      </c>
      <c r="BB45" s="21" t="str">
        <f>IFERROR(VLOOKUP($A45,'All Running Order working doc'!$B$4:$CO$60,BB$100,FALSE),"-")</f>
        <v>-</v>
      </c>
      <c r="BC45" s="21" t="str">
        <f>IFERROR(VLOOKUP($A45,'All Running Order working doc'!$B$4:$CO$60,BC$100,FALSE),"-")</f>
        <v>-</v>
      </c>
      <c r="BD45" s="21" t="str">
        <f>IFERROR(VLOOKUP($A45,'All Running Order working doc'!$B$4:$CO$60,BD$100,FALSE),"-")</f>
        <v>-</v>
      </c>
      <c r="BE45" s="21" t="str">
        <f>IFERROR(VLOOKUP($A45,'All Running Order working doc'!$B$4:$CO$60,BE$100,FALSE),"-")</f>
        <v>-</v>
      </c>
      <c r="BF45" s="21" t="str">
        <f>IFERROR(VLOOKUP($A45,'All Running Order working doc'!$B$4:$CO$60,BF$100,FALSE),"-")</f>
        <v>-</v>
      </c>
      <c r="BG45" s="21" t="str">
        <f>IFERROR(VLOOKUP($A45,'All Running Order working doc'!$B$4:$CO$60,BG$100,FALSE),"-")</f>
        <v>-</v>
      </c>
      <c r="BH45" s="21" t="str">
        <f>IFERROR(VLOOKUP($A45,'All Running Order working doc'!$B$4:$CO$60,BH$100,FALSE),"-")</f>
        <v>-</v>
      </c>
      <c r="BI45" s="21" t="str">
        <f>IFERROR(VLOOKUP($A45,'All Running Order working doc'!$B$4:$CO$60,BI$100,FALSE),"-")</f>
        <v>-</v>
      </c>
      <c r="BJ45" s="21" t="str">
        <f>IFERROR(VLOOKUP($A45,'All Running Order working doc'!$B$4:$CO$60,BJ$100,FALSE),"-")</f>
        <v>-</v>
      </c>
      <c r="BK45" s="21" t="str">
        <f>IFERROR(VLOOKUP($A45,'All Running Order working doc'!$B$4:$CO$60,BK$100,FALSE),"-")</f>
        <v>-</v>
      </c>
      <c r="BL45" s="21" t="str">
        <f>IFERROR(VLOOKUP($A45,'All Running Order working doc'!$B$4:$CO$60,BL$100,FALSE),"-")</f>
        <v>-</v>
      </c>
      <c r="BM45" s="21" t="str">
        <f>IFERROR(VLOOKUP($A45,'All Running Order working doc'!$B$4:$CO$60,BM$100,FALSE),"-")</f>
        <v>-</v>
      </c>
      <c r="BN45" s="21" t="str">
        <f>IFERROR(VLOOKUP($A45,'All Running Order working doc'!$B$4:$CO$60,BN$100,FALSE),"-")</f>
        <v>-</v>
      </c>
      <c r="BO45" s="21" t="str">
        <f>IFERROR(VLOOKUP($A45,'All Running Order working doc'!$B$4:$CO$60,BO$100,FALSE),"-")</f>
        <v>-</v>
      </c>
      <c r="BP45" s="21" t="str">
        <f>IFERROR(VLOOKUP($A45,'All Running Order working doc'!$B$4:$CO$60,BP$100,FALSE),"-")</f>
        <v>-</v>
      </c>
      <c r="BQ45" s="21" t="str">
        <f>IFERROR(VLOOKUP($A45,'All Running Order working doc'!$B$4:$CO$60,BQ$100,FALSE),"-")</f>
        <v>-</v>
      </c>
      <c r="BR45" s="21" t="str">
        <f>IFERROR(VLOOKUP($A45,'All Running Order working doc'!$B$4:$CO$60,BR$100,FALSE),"-")</f>
        <v>-</v>
      </c>
      <c r="BS45" s="21" t="str">
        <f>IFERROR(VLOOKUP($A45,'All Running Order working doc'!$B$4:$CO$60,BS$100,FALSE),"-")</f>
        <v>-</v>
      </c>
      <c r="BT45" s="21" t="str">
        <f>IFERROR(VLOOKUP($A45,'All Running Order working doc'!$B$4:$CO$60,BT$100,FALSE),"-")</f>
        <v>-</v>
      </c>
      <c r="BU45" s="21" t="str">
        <f>IFERROR(VLOOKUP($A45,'All Running Order working doc'!$B$4:$CO$60,BU$100,FALSE),"-")</f>
        <v>-</v>
      </c>
      <c r="BV45" s="21" t="str">
        <f>IFERROR(VLOOKUP($A45,'All Running Order working doc'!$B$4:$CO$60,BV$100,FALSE),"-")</f>
        <v>-</v>
      </c>
      <c r="BW45" s="21" t="str">
        <f>IFERROR(VLOOKUP($A45,'All Running Order working doc'!$B$4:$CO$60,BW$100,FALSE),"-")</f>
        <v>-</v>
      </c>
      <c r="BX45" s="21" t="str">
        <f>IFERROR(VLOOKUP($A45,'All Running Order working doc'!$B$4:$CO$60,BX$100,FALSE),"-")</f>
        <v>-</v>
      </c>
      <c r="BY45" s="21" t="str">
        <f>IFERROR(VLOOKUP($A45,'All Running Order working doc'!$B$4:$CO$60,BY$100,FALSE),"-")</f>
        <v>-</v>
      </c>
      <c r="BZ45" s="21" t="str">
        <f>IFERROR(VLOOKUP($A45,'All Running Order working doc'!$B$4:$CO$60,BZ$100,FALSE),"-")</f>
        <v>-</v>
      </c>
      <c r="CA45" s="21" t="str">
        <f>IFERROR(VLOOKUP($A45,'All Running Order working doc'!$B$4:$CO$60,CA$100,FALSE),"-")</f>
        <v>-</v>
      </c>
      <c r="CB45" s="21" t="str">
        <f>IFERROR(VLOOKUP($A45,'All Running Order working doc'!$B$4:$CO$60,CB$100,FALSE),"-")</f>
        <v>-</v>
      </c>
      <c r="CC45" s="21" t="str">
        <f>IFERROR(VLOOKUP($A45,'All Running Order working doc'!$B$4:$CO$60,CC$100,FALSE),"-")</f>
        <v>-</v>
      </c>
      <c r="CD45" s="21" t="str">
        <f>IFERROR(VLOOKUP($A45,'All Running Order working doc'!$B$4:$CO$60,CD$100,FALSE),"-")</f>
        <v>-</v>
      </c>
      <c r="CE45" s="21" t="str">
        <f>IFERROR(VLOOKUP($A45,'All Running Order working doc'!$B$4:$CO$60,CE$100,FALSE),"-")</f>
        <v>-</v>
      </c>
      <c r="CF45" s="21" t="str">
        <f>IFERROR(VLOOKUP($A45,'All Running Order working doc'!$B$4:$CO$60,CF$100,FALSE),"-")</f>
        <v>-</v>
      </c>
      <c r="CG45" s="21" t="str">
        <f>IFERROR(VLOOKUP($A45,'All Running Order working doc'!$B$4:$CO$60,CG$100,FALSE),"-")</f>
        <v>-</v>
      </c>
      <c r="CH45" s="21" t="str">
        <f>IFERROR(VLOOKUP($A45,'All Running Order working doc'!$B$4:$CO$60,CH$100,FALSE),"-")</f>
        <v>-</v>
      </c>
      <c r="CI45" s="21" t="str">
        <f>IFERROR(VLOOKUP($A45,'All Running Order working doc'!$B$4:$CO$60,CI$100,FALSE),"-")</f>
        <v>-</v>
      </c>
      <c r="CJ45" s="21" t="str">
        <f>IFERROR(VLOOKUP($A45,'All Running Order working doc'!$B$4:$CO$60,CJ$100,FALSE),"-")</f>
        <v>-</v>
      </c>
      <c r="CK45" s="21" t="str">
        <f>IFERROR(VLOOKUP($A45,'All Running Order working doc'!$B$4:$CO$60,CK$100,FALSE),"-")</f>
        <v>-</v>
      </c>
      <c r="CL45" s="21" t="str">
        <f>IFERROR(VLOOKUP($A45,'All Running Order working doc'!$B$4:$CO$60,CL$100,FALSE),"-")</f>
        <v>-</v>
      </c>
      <c r="CM45" s="21" t="str">
        <f>IFERROR(VLOOKUP($A45,'All Running Order working doc'!$B$4:$CO$60,CM$100,FALSE),"-")</f>
        <v>-</v>
      </c>
      <c r="CN45" s="21" t="str">
        <f>IFERROR(VLOOKUP($A45,'All Running Order working doc'!$B$4:$CO$60,CN$100,FALSE),"-")</f>
        <v>-</v>
      </c>
      <c r="CQ45" s="3">
        <v>42</v>
      </c>
    </row>
    <row r="46" spans="1:95" x14ac:dyDescent="0.2">
      <c r="A46" s="3" t="str">
        <f>CONCATENATE(Constants!$D$2,CQ46,)</f>
        <v>National43</v>
      </c>
      <c r="B46" s="12" t="str">
        <f>IFERROR(VLOOKUP($A46,'All Running Order working doc'!$B$4:$CO$60,B$100,FALSE),"-")</f>
        <v>-</v>
      </c>
      <c r="C46" s="21" t="str">
        <f>IFERROR(VLOOKUP($A46,'All Running Order working doc'!$B$4:$CO$60,C$100,FALSE),"-")</f>
        <v>-</v>
      </c>
      <c r="D46" s="21" t="str">
        <f>IFERROR(VLOOKUP($A46,'All Running Order working doc'!$B$4:$CO$60,D$100,FALSE),"-")</f>
        <v>-</v>
      </c>
      <c r="E46" s="21" t="str">
        <f>IFERROR(VLOOKUP($A46,'All Running Order working doc'!$B$4:$CO$60,E$100,FALSE),"-")</f>
        <v>-</v>
      </c>
      <c r="F46" s="21" t="str">
        <f>IFERROR(VLOOKUP($A46,'All Running Order working doc'!$B$4:$CO$60,F$100,FALSE),"-")</f>
        <v>-</v>
      </c>
      <c r="G46" s="21" t="str">
        <f>IFERROR(VLOOKUP($A46,'All Running Order working doc'!$B$4:$CO$60,G$100,FALSE),"-")</f>
        <v>-</v>
      </c>
      <c r="H46" s="21" t="str">
        <f>IFERROR(VLOOKUP($A46,'All Running Order working doc'!$B$4:$CO$60,H$100,FALSE),"-")</f>
        <v>-</v>
      </c>
      <c r="I46" s="21" t="str">
        <f>IFERROR(VLOOKUP($A46,'All Running Order working doc'!$B$4:$CO$60,I$100,FALSE),"-")</f>
        <v>-</v>
      </c>
      <c r="J46" s="21" t="str">
        <f>IFERROR(VLOOKUP($A46,'All Running Order working doc'!$B$4:$CO$60,J$100,FALSE),"-")</f>
        <v>-</v>
      </c>
      <c r="K46" s="21" t="str">
        <f>IFERROR(VLOOKUP($A46,'All Running Order working doc'!$B$4:$CO$60,K$100,FALSE),"-")</f>
        <v>-</v>
      </c>
      <c r="L46" s="21" t="str">
        <f>IFERROR(VLOOKUP($A46,'All Running Order working doc'!$B$4:$CO$60,L$100,FALSE),"-")</f>
        <v>-</v>
      </c>
      <c r="M46" s="21" t="str">
        <f>IFERROR(VLOOKUP($A46,'All Running Order working doc'!$B$4:$CO$60,M$100,FALSE),"-")</f>
        <v>-</v>
      </c>
      <c r="N46" s="21" t="str">
        <f>IFERROR(VLOOKUP($A46,'All Running Order working doc'!$B$4:$CO$60,N$100,FALSE),"-")</f>
        <v>-</v>
      </c>
      <c r="O46" s="21" t="str">
        <f>IFERROR(VLOOKUP($A46,'All Running Order working doc'!$B$4:$CO$60,O$100,FALSE),"-")</f>
        <v>-</v>
      </c>
      <c r="P46" s="21" t="str">
        <f>IFERROR(VLOOKUP($A46,'All Running Order working doc'!$B$4:$CO$60,P$100,FALSE),"-")</f>
        <v>-</v>
      </c>
      <c r="Q46" s="21" t="str">
        <f>IFERROR(VLOOKUP($A46,'All Running Order working doc'!$B$4:$CO$60,Q$100,FALSE),"-")</f>
        <v>-</v>
      </c>
      <c r="R46" s="21" t="str">
        <f>IFERROR(VLOOKUP($A46,'All Running Order working doc'!$B$4:$CO$60,R$100,FALSE),"-")</f>
        <v>-</v>
      </c>
      <c r="S46" s="21" t="str">
        <f>IFERROR(VLOOKUP($A46,'All Running Order working doc'!$B$4:$CO$60,S$100,FALSE),"-")</f>
        <v>-</v>
      </c>
      <c r="T46" s="21" t="str">
        <f>IFERROR(VLOOKUP($A46,'All Running Order working doc'!$B$4:$CO$60,T$100,FALSE),"-")</f>
        <v>-</v>
      </c>
      <c r="U46" s="21" t="str">
        <f>IFERROR(VLOOKUP($A46,'All Running Order working doc'!$B$4:$CO$60,U$100,FALSE),"-")</f>
        <v>-</v>
      </c>
      <c r="V46" s="21" t="str">
        <f>IFERROR(VLOOKUP($A46,'All Running Order working doc'!$B$4:$CO$60,V$100,FALSE),"-")</f>
        <v>-</v>
      </c>
      <c r="W46" s="21" t="str">
        <f>IFERROR(VLOOKUP($A46,'All Running Order working doc'!$B$4:$CO$60,W$100,FALSE),"-")</f>
        <v>-</v>
      </c>
      <c r="X46" s="21" t="str">
        <f>IFERROR(VLOOKUP($A46,'All Running Order working doc'!$B$4:$CO$60,X$100,FALSE),"-")</f>
        <v>-</v>
      </c>
      <c r="Y46" s="21" t="str">
        <f>IFERROR(VLOOKUP($A46,'All Running Order working doc'!$B$4:$CO$60,Y$100,FALSE),"-")</f>
        <v>-</v>
      </c>
      <c r="Z46" s="21" t="str">
        <f>IFERROR(VLOOKUP($A46,'All Running Order working doc'!$B$4:$CO$60,Z$100,FALSE),"-")</f>
        <v>-</v>
      </c>
      <c r="AA46" s="21" t="str">
        <f>IFERROR(VLOOKUP($A46,'All Running Order working doc'!$B$4:$CO$60,AA$100,FALSE),"-")</f>
        <v>-</v>
      </c>
      <c r="AB46" s="21" t="str">
        <f>IFERROR(VLOOKUP($A46,'All Running Order working doc'!$B$4:$CO$60,AB$100,FALSE),"-")</f>
        <v>-</v>
      </c>
      <c r="AC46" s="21" t="str">
        <f>IFERROR(VLOOKUP($A46,'All Running Order working doc'!$B$4:$CO$60,AC$100,FALSE),"-")</f>
        <v>-</v>
      </c>
      <c r="AD46" s="21" t="str">
        <f>IFERROR(VLOOKUP($A46,'All Running Order working doc'!$B$4:$CO$60,AD$100,FALSE),"-")</f>
        <v>-</v>
      </c>
      <c r="AE46" s="21" t="str">
        <f>IFERROR(VLOOKUP($A46,'All Running Order working doc'!$B$4:$CO$60,AE$100,FALSE),"-")</f>
        <v>-</v>
      </c>
      <c r="AF46" s="21" t="str">
        <f>IFERROR(VLOOKUP($A46,'All Running Order working doc'!$B$4:$CO$60,AF$100,FALSE),"-")</f>
        <v>-</v>
      </c>
      <c r="AG46" s="21" t="str">
        <f>IFERROR(VLOOKUP($A46,'All Running Order working doc'!$B$4:$CO$60,AG$100,FALSE),"-")</f>
        <v>-</v>
      </c>
      <c r="AH46" s="21" t="str">
        <f>IFERROR(VLOOKUP($A46,'All Running Order working doc'!$B$4:$CO$60,AH$100,FALSE),"-")</f>
        <v>-</v>
      </c>
      <c r="AI46" s="21" t="str">
        <f>IFERROR(VLOOKUP($A46,'All Running Order working doc'!$B$4:$CO$60,AI$100,FALSE),"-")</f>
        <v>-</v>
      </c>
      <c r="AJ46" s="21" t="str">
        <f>IFERROR(VLOOKUP($A46,'All Running Order working doc'!$B$4:$CO$60,AJ$100,FALSE),"-")</f>
        <v>-</v>
      </c>
      <c r="AK46" s="21" t="str">
        <f>IFERROR(VLOOKUP($A46,'All Running Order working doc'!$B$4:$CO$60,AK$100,FALSE),"-")</f>
        <v>-</v>
      </c>
      <c r="AL46" s="21" t="str">
        <f>IFERROR(VLOOKUP($A46,'All Running Order working doc'!$B$4:$CO$60,AL$100,FALSE),"-")</f>
        <v>-</v>
      </c>
      <c r="AM46" s="21" t="str">
        <f>IFERROR(VLOOKUP($A46,'All Running Order working doc'!$B$4:$CO$60,AM$100,FALSE),"-")</f>
        <v>-</v>
      </c>
      <c r="AN46" s="21" t="str">
        <f>IFERROR(VLOOKUP($A46,'All Running Order working doc'!$B$4:$CO$60,AN$100,FALSE),"-")</f>
        <v>-</v>
      </c>
      <c r="AO46" s="21" t="str">
        <f>IFERROR(VLOOKUP($A46,'All Running Order working doc'!$B$4:$CO$60,AO$100,FALSE),"-")</f>
        <v>-</v>
      </c>
      <c r="AP46" s="21" t="str">
        <f>IFERROR(VLOOKUP($A46,'All Running Order working doc'!$B$4:$CO$60,AP$100,FALSE),"-")</f>
        <v>-</v>
      </c>
      <c r="AQ46" s="21" t="str">
        <f>IFERROR(VLOOKUP($A46,'All Running Order working doc'!$B$4:$CO$60,AQ$100,FALSE),"-")</f>
        <v>-</v>
      </c>
      <c r="AR46" s="21" t="str">
        <f>IFERROR(VLOOKUP($A46,'All Running Order working doc'!$B$4:$CO$60,AR$100,FALSE),"-")</f>
        <v>-</v>
      </c>
      <c r="AS46" s="21" t="str">
        <f>IFERROR(VLOOKUP($A46,'All Running Order working doc'!$B$4:$CO$60,AS$100,FALSE),"-")</f>
        <v>-</v>
      </c>
      <c r="AT46" s="21" t="str">
        <f>IFERROR(VLOOKUP($A46,'All Running Order working doc'!$B$4:$CO$60,AT$100,FALSE),"-")</f>
        <v>-</v>
      </c>
      <c r="AU46" s="21" t="str">
        <f>IFERROR(VLOOKUP($A46,'All Running Order working doc'!$B$4:$CO$60,AU$100,FALSE),"-")</f>
        <v>-</v>
      </c>
      <c r="AV46" s="21" t="str">
        <f>IFERROR(VLOOKUP($A46,'All Running Order working doc'!$B$4:$CO$60,AV$100,FALSE),"-")</f>
        <v>-</v>
      </c>
      <c r="AW46" s="21" t="str">
        <f>IFERROR(VLOOKUP($A46,'All Running Order working doc'!$B$4:$CO$60,AW$100,FALSE),"-")</f>
        <v>-</v>
      </c>
      <c r="AX46" s="21" t="str">
        <f>IFERROR(VLOOKUP($A46,'All Running Order working doc'!$B$4:$CO$60,AX$100,FALSE),"-")</f>
        <v>-</v>
      </c>
      <c r="AY46" s="21" t="str">
        <f>IFERROR(VLOOKUP($A46,'All Running Order working doc'!$B$4:$CO$60,AY$100,FALSE),"-")</f>
        <v>-</v>
      </c>
      <c r="AZ46" s="21" t="str">
        <f>IFERROR(VLOOKUP($A46,'All Running Order working doc'!$B$4:$CO$60,AZ$100,FALSE),"-")</f>
        <v>-</v>
      </c>
      <c r="BA46" s="21" t="str">
        <f>IFERROR(VLOOKUP($A46,'All Running Order working doc'!$B$4:$CO$60,BA$100,FALSE),"-")</f>
        <v>-</v>
      </c>
      <c r="BB46" s="21" t="str">
        <f>IFERROR(VLOOKUP($A46,'All Running Order working doc'!$B$4:$CO$60,BB$100,FALSE),"-")</f>
        <v>-</v>
      </c>
      <c r="BC46" s="21" t="str">
        <f>IFERROR(VLOOKUP($A46,'All Running Order working doc'!$B$4:$CO$60,BC$100,FALSE),"-")</f>
        <v>-</v>
      </c>
      <c r="BD46" s="21" t="str">
        <f>IFERROR(VLOOKUP($A46,'All Running Order working doc'!$B$4:$CO$60,BD$100,FALSE),"-")</f>
        <v>-</v>
      </c>
      <c r="BE46" s="21" t="str">
        <f>IFERROR(VLOOKUP($A46,'All Running Order working doc'!$B$4:$CO$60,BE$100,FALSE),"-")</f>
        <v>-</v>
      </c>
      <c r="BF46" s="21" t="str">
        <f>IFERROR(VLOOKUP($A46,'All Running Order working doc'!$B$4:$CO$60,BF$100,FALSE),"-")</f>
        <v>-</v>
      </c>
      <c r="BG46" s="21" t="str">
        <f>IFERROR(VLOOKUP($A46,'All Running Order working doc'!$B$4:$CO$60,BG$100,FALSE),"-")</f>
        <v>-</v>
      </c>
      <c r="BH46" s="21" t="str">
        <f>IFERROR(VLOOKUP($A46,'All Running Order working doc'!$B$4:$CO$60,BH$100,FALSE),"-")</f>
        <v>-</v>
      </c>
      <c r="BI46" s="21" t="str">
        <f>IFERROR(VLOOKUP($A46,'All Running Order working doc'!$B$4:$CO$60,BI$100,FALSE),"-")</f>
        <v>-</v>
      </c>
      <c r="BJ46" s="21" t="str">
        <f>IFERROR(VLOOKUP($A46,'All Running Order working doc'!$B$4:$CO$60,BJ$100,FALSE),"-")</f>
        <v>-</v>
      </c>
      <c r="BK46" s="21" t="str">
        <f>IFERROR(VLOOKUP($A46,'All Running Order working doc'!$B$4:$CO$60,BK$100,FALSE),"-")</f>
        <v>-</v>
      </c>
      <c r="BL46" s="21" t="str">
        <f>IFERROR(VLOOKUP($A46,'All Running Order working doc'!$B$4:$CO$60,BL$100,FALSE),"-")</f>
        <v>-</v>
      </c>
      <c r="BM46" s="21" t="str">
        <f>IFERROR(VLOOKUP($A46,'All Running Order working doc'!$B$4:$CO$60,BM$100,FALSE),"-")</f>
        <v>-</v>
      </c>
      <c r="BN46" s="21" t="str">
        <f>IFERROR(VLOOKUP($A46,'All Running Order working doc'!$B$4:$CO$60,BN$100,FALSE),"-")</f>
        <v>-</v>
      </c>
      <c r="BO46" s="21" t="str">
        <f>IFERROR(VLOOKUP($A46,'All Running Order working doc'!$B$4:$CO$60,BO$100,FALSE),"-")</f>
        <v>-</v>
      </c>
      <c r="BP46" s="21" t="str">
        <f>IFERROR(VLOOKUP($A46,'All Running Order working doc'!$B$4:$CO$60,BP$100,FALSE),"-")</f>
        <v>-</v>
      </c>
      <c r="BQ46" s="21" t="str">
        <f>IFERROR(VLOOKUP($A46,'All Running Order working doc'!$B$4:$CO$60,BQ$100,FALSE),"-")</f>
        <v>-</v>
      </c>
      <c r="BR46" s="21" t="str">
        <f>IFERROR(VLOOKUP($A46,'All Running Order working doc'!$B$4:$CO$60,BR$100,FALSE),"-")</f>
        <v>-</v>
      </c>
      <c r="BS46" s="21" t="str">
        <f>IFERROR(VLOOKUP($A46,'All Running Order working doc'!$B$4:$CO$60,BS$100,FALSE),"-")</f>
        <v>-</v>
      </c>
      <c r="BT46" s="21" t="str">
        <f>IFERROR(VLOOKUP($A46,'All Running Order working doc'!$B$4:$CO$60,BT$100,FALSE),"-")</f>
        <v>-</v>
      </c>
      <c r="BU46" s="21" t="str">
        <f>IFERROR(VLOOKUP($A46,'All Running Order working doc'!$B$4:$CO$60,BU$100,FALSE),"-")</f>
        <v>-</v>
      </c>
      <c r="BV46" s="21" t="str">
        <f>IFERROR(VLOOKUP($A46,'All Running Order working doc'!$B$4:$CO$60,BV$100,FALSE),"-")</f>
        <v>-</v>
      </c>
      <c r="BW46" s="21" t="str">
        <f>IFERROR(VLOOKUP($A46,'All Running Order working doc'!$B$4:$CO$60,BW$100,FALSE),"-")</f>
        <v>-</v>
      </c>
      <c r="BX46" s="21" t="str">
        <f>IFERROR(VLOOKUP($A46,'All Running Order working doc'!$B$4:$CO$60,BX$100,FALSE),"-")</f>
        <v>-</v>
      </c>
      <c r="BY46" s="21" t="str">
        <f>IFERROR(VLOOKUP($A46,'All Running Order working doc'!$B$4:$CO$60,BY$100,FALSE),"-")</f>
        <v>-</v>
      </c>
      <c r="BZ46" s="21" t="str">
        <f>IFERROR(VLOOKUP($A46,'All Running Order working doc'!$B$4:$CO$60,BZ$100,FALSE),"-")</f>
        <v>-</v>
      </c>
      <c r="CA46" s="21" t="str">
        <f>IFERROR(VLOOKUP($A46,'All Running Order working doc'!$B$4:$CO$60,CA$100,FALSE),"-")</f>
        <v>-</v>
      </c>
      <c r="CB46" s="21" t="str">
        <f>IFERROR(VLOOKUP($A46,'All Running Order working doc'!$B$4:$CO$60,CB$100,FALSE),"-")</f>
        <v>-</v>
      </c>
      <c r="CC46" s="21" t="str">
        <f>IFERROR(VLOOKUP($A46,'All Running Order working doc'!$B$4:$CO$60,CC$100,FALSE),"-")</f>
        <v>-</v>
      </c>
      <c r="CD46" s="21" t="str">
        <f>IFERROR(VLOOKUP($A46,'All Running Order working doc'!$B$4:$CO$60,CD$100,FALSE),"-")</f>
        <v>-</v>
      </c>
      <c r="CE46" s="21" t="str">
        <f>IFERROR(VLOOKUP($A46,'All Running Order working doc'!$B$4:$CO$60,CE$100,FALSE),"-")</f>
        <v>-</v>
      </c>
      <c r="CF46" s="21" t="str">
        <f>IFERROR(VLOOKUP($A46,'All Running Order working doc'!$B$4:$CO$60,CF$100,FALSE),"-")</f>
        <v>-</v>
      </c>
      <c r="CG46" s="21" t="str">
        <f>IFERROR(VLOOKUP($A46,'All Running Order working doc'!$B$4:$CO$60,CG$100,FALSE),"-")</f>
        <v>-</v>
      </c>
      <c r="CH46" s="21" t="str">
        <f>IFERROR(VLOOKUP($A46,'All Running Order working doc'!$B$4:$CO$60,CH$100,FALSE),"-")</f>
        <v>-</v>
      </c>
      <c r="CI46" s="21" t="str">
        <f>IFERROR(VLOOKUP($A46,'All Running Order working doc'!$B$4:$CO$60,CI$100,FALSE),"-")</f>
        <v>-</v>
      </c>
      <c r="CJ46" s="21" t="str">
        <f>IFERROR(VLOOKUP($A46,'All Running Order working doc'!$B$4:$CO$60,CJ$100,FALSE),"-")</f>
        <v>-</v>
      </c>
      <c r="CK46" s="21" t="str">
        <f>IFERROR(VLOOKUP($A46,'All Running Order working doc'!$B$4:$CO$60,CK$100,FALSE),"-")</f>
        <v>-</v>
      </c>
      <c r="CL46" s="21" t="str">
        <f>IFERROR(VLOOKUP($A46,'All Running Order working doc'!$B$4:$CO$60,CL$100,FALSE),"-")</f>
        <v>-</v>
      </c>
      <c r="CM46" s="21" t="str">
        <f>IFERROR(VLOOKUP($A46,'All Running Order working doc'!$B$4:$CO$60,CM$100,FALSE),"-")</f>
        <v>-</v>
      </c>
      <c r="CN46" s="21" t="str">
        <f>IFERROR(VLOOKUP($A46,'All Running Order working doc'!$B$4:$CO$60,CN$100,FALSE),"-")</f>
        <v>-</v>
      </c>
      <c r="CQ46" s="3">
        <v>43</v>
      </c>
    </row>
    <row r="47" spans="1:95" x14ac:dyDescent="0.2">
      <c r="A47" s="3" t="str">
        <f>CONCATENATE(Constants!$D$2,CQ47,)</f>
        <v>National44</v>
      </c>
      <c r="B47" s="12" t="str">
        <f>IFERROR(VLOOKUP($A47,'All Running Order working doc'!$B$4:$CO$60,B$100,FALSE),"-")</f>
        <v>-</v>
      </c>
      <c r="C47" s="21" t="str">
        <f>IFERROR(VLOOKUP($A47,'All Running Order working doc'!$B$4:$CO$60,C$100,FALSE),"-")</f>
        <v>-</v>
      </c>
      <c r="D47" s="21" t="str">
        <f>IFERROR(VLOOKUP($A47,'All Running Order working doc'!$B$4:$CO$60,D$100,FALSE),"-")</f>
        <v>-</v>
      </c>
      <c r="E47" s="21" t="str">
        <f>IFERROR(VLOOKUP($A47,'All Running Order working doc'!$B$4:$CO$60,E$100,FALSE),"-")</f>
        <v>-</v>
      </c>
      <c r="F47" s="21" t="str">
        <f>IFERROR(VLOOKUP($A47,'All Running Order working doc'!$B$4:$CO$60,F$100,FALSE),"-")</f>
        <v>-</v>
      </c>
      <c r="G47" s="21" t="str">
        <f>IFERROR(VLOOKUP($A47,'All Running Order working doc'!$B$4:$CO$60,G$100,FALSE),"-")</f>
        <v>-</v>
      </c>
      <c r="H47" s="21" t="str">
        <f>IFERROR(VLOOKUP($A47,'All Running Order working doc'!$B$4:$CO$60,H$100,FALSE),"-")</f>
        <v>-</v>
      </c>
      <c r="I47" s="21" t="str">
        <f>IFERROR(VLOOKUP($A47,'All Running Order working doc'!$B$4:$CO$60,I$100,FALSE),"-")</f>
        <v>-</v>
      </c>
      <c r="J47" s="21" t="str">
        <f>IFERROR(VLOOKUP($A47,'All Running Order working doc'!$B$4:$CO$60,J$100,FALSE),"-")</f>
        <v>-</v>
      </c>
      <c r="K47" s="21" t="str">
        <f>IFERROR(VLOOKUP($A47,'All Running Order working doc'!$B$4:$CO$60,K$100,FALSE),"-")</f>
        <v>-</v>
      </c>
      <c r="L47" s="21" t="str">
        <f>IFERROR(VLOOKUP($A47,'All Running Order working doc'!$B$4:$CO$60,L$100,FALSE),"-")</f>
        <v>-</v>
      </c>
      <c r="M47" s="21" t="str">
        <f>IFERROR(VLOOKUP($A47,'All Running Order working doc'!$B$4:$CO$60,M$100,FALSE),"-")</f>
        <v>-</v>
      </c>
      <c r="N47" s="21" t="str">
        <f>IFERROR(VLOOKUP($A47,'All Running Order working doc'!$B$4:$CO$60,N$100,FALSE),"-")</f>
        <v>-</v>
      </c>
      <c r="O47" s="21" t="str">
        <f>IFERROR(VLOOKUP($A47,'All Running Order working doc'!$B$4:$CO$60,O$100,FALSE),"-")</f>
        <v>-</v>
      </c>
      <c r="P47" s="21" t="str">
        <f>IFERROR(VLOOKUP($A47,'All Running Order working doc'!$B$4:$CO$60,P$100,FALSE),"-")</f>
        <v>-</v>
      </c>
      <c r="Q47" s="21" t="str">
        <f>IFERROR(VLOOKUP($A47,'All Running Order working doc'!$B$4:$CO$60,Q$100,FALSE),"-")</f>
        <v>-</v>
      </c>
      <c r="R47" s="21" t="str">
        <f>IFERROR(VLOOKUP($A47,'All Running Order working doc'!$B$4:$CO$60,R$100,FALSE),"-")</f>
        <v>-</v>
      </c>
      <c r="S47" s="21" t="str">
        <f>IFERROR(VLOOKUP($A47,'All Running Order working doc'!$B$4:$CO$60,S$100,FALSE),"-")</f>
        <v>-</v>
      </c>
      <c r="T47" s="21" t="str">
        <f>IFERROR(VLOOKUP($A47,'All Running Order working doc'!$B$4:$CO$60,T$100,FALSE),"-")</f>
        <v>-</v>
      </c>
      <c r="U47" s="21" t="str">
        <f>IFERROR(VLOOKUP($A47,'All Running Order working doc'!$B$4:$CO$60,U$100,FALSE),"-")</f>
        <v>-</v>
      </c>
      <c r="V47" s="21" t="str">
        <f>IFERROR(VLOOKUP($A47,'All Running Order working doc'!$B$4:$CO$60,V$100,FALSE),"-")</f>
        <v>-</v>
      </c>
      <c r="W47" s="21" t="str">
        <f>IFERROR(VLOOKUP($A47,'All Running Order working doc'!$B$4:$CO$60,W$100,FALSE),"-")</f>
        <v>-</v>
      </c>
      <c r="X47" s="21" t="str">
        <f>IFERROR(VLOOKUP($A47,'All Running Order working doc'!$B$4:$CO$60,X$100,FALSE),"-")</f>
        <v>-</v>
      </c>
      <c r="Y47" s="21" t="str">
        <f>IFERROR(VLOOKUP($A47,'All Running Order working doc'!$B$4:$CO$60,Y$100,FALSE),"-")</f>
        <v>-</v>
      </c>
      <c r="Z47" s="21" t="str">
        <f>IFERROR(VLOOKUP($A47,'All Running Order working doc'!$B$4:$CO$60,Z$100,FALSE),"-")</f>
        <v>-</v>
      </c>
      <c r="AA47" s="21" t="str">
        <f>IFERROR(VLOOKUP($A47,'All Running Order working doc'!$B$4:$CO$60,AA$100,FALSE),"-")</f>
        <v>-</v>
      </c>
      <c r="AB47" s="21" t="str">
        <f>IFERROR(VLOOKUP($A47,'All Running Order working doc'!$B$4:$CO$60,AB$100,FALSE),"-")</f>
        <v>-</v>
      </c>
      <c r="AC47" s="21" t="str">
        <f>IFERROR(VLOOKUP($A47,'All Running Order working doc'!$B$4:$CO$60,AC$100,FALSE),"-")</f>
        <v>-</v>
      </c>
      <c r="AD47" s="21" t="str">
        <f>IFERROR(VLOOKUP($A47,'All Running Order working doc'!$B$4:$CO$60,AD$100,FALSE),"-")</f>
        <v>-</v>
      </c>
      <c r="AE47" s="21" t="str">
        <f>IFERROR(VLOOKUP($A47,'All Running Order working doc'!$B$4:$CO$60,AE$100,FALSE),"-")</f>
        <v>-</v>
      </c>
      <c r="AF47" s="21" t="str">
        <f>IFERROR(VLOOKUP($A47,'All Running Order working doc'!$B$4:$CO$60,AF$100,FALSE),"-")</f>
        <v>-</v>
      </c>
      <c r="AG47" s="21" t="str">
        <f>IFERROR(VLOOKUP($A47,'All Running Order working doc'!$B$4:$CO$60,AG$100,FALSE),"-")</f>
        <v>-</v>
      </c>
      <c r="AH47" s="21" t="str">
        <f>IFERROR(VLOOKUP($A47,'All Running Order working doc'!$B$4:$CO$60,AH$100,FALSE),"-")</f>
        <v>-</v>
      </c>
      <c r="AI47" s="21" t="str">
        <f>IFERROR(VLOOKUP($A47,'All Running Order working doc'!$B$4:$CO$60,AI$100,FALSE),"-")</f>
        <v>-</v>
      </c>
      <c r="AJ47" s="21" t="str">
        <f>IFERROR(VLOOKUP($A47,'All Running Order working doc'!$B$4:$CO$60,AJ$100,FALSE),"-")</f>
        <v>-</v>
      </c>
      <c r="AK47" s="21" t="str">
        <f>IFERROR(VLOOKUP($A47,'All Running Order working doc'!$B$4:$CO$60,AK$100,FALSE),"-")</f>
        <v>-</v>
      </c>
      <c r="AL47" s="21" t="str">
        <f>IFERROR(VLOOKUP($A47,'All Running Order working doc'!$B$4:$CO$60,AL$100,FALSE),"-")</f>
        <v>-</v>
      </c>
      <c r="AM47" s="21" t="str">
        <f>IFERROR(VLOOKUP($A47,'All Running Order working doc'!$B$4:$CO$60,AM$100,FALSE),"-")</f>
        <v>-</v>
      </c>
      <c r="AN47" s="21" t="str">
        <f>IFERROR(VLOOKUP($A47,'All Running Order working doc'!$B$4:$CO$60,AN$100,FALSE),"-")</f>
        <v>-</v>
      </c>
      <c r="AO47" s="21" t="str">
        <f>IFERROR(VLOOKUP($A47,'All Running Order working doc'!$B$4:$CO$60,AO$100,FALSE),"-")</f>
        <v>-</v>
      </c>
      <c r="AP47" s="21" t="str">
        <f>IFERROR(VLOOKUP($A47,'All Running Order working doc'!$B$4:$CO$60,AP$100,FALSE),"-")</f>
        <v>-</v>
      </c>
      <c r="AQ47" s="21" t="str">
        <f>IFERROR(VLOOKUP($A47,'All Running Order working doc'!$B$4:$CO$60,AQ$100,FALSE),"-")</f>
        <v>-</v>
      </c>
      <c r="AR47" s="21" t="str">
        <f>IFERROR(VLOOKUP($A47,'All Running Order working doc'!$B$4:$CO$60,AR$100,FALSE),"-")</f>
        <v>-</v>
      </c>
      <c r="AS47" s="21" t="str">
        <f>IFERROR(VLOOKUP($A47,'All Running Order working doc'!$B$4:$CO$60,AS$100,FALSE),"-")</f>
        <v>-</v>
      </c>
      <c r="AT47" s="21" t="str">
        <f>IFERROR(VLOOKUP($A47,'All Running Order working doc'!$B$4:$CO$60,AT$100,FALSE),"-")</f>
        <v>-</v>
      </c>
      <c r="AU47" s="21" t="str">
        <f>IFERROR(VLOOKUP($A47,'All Running Order working doc'!$B$4:$CO$60,AU$100,FALSE),"-")</f>
        <v>-</v>
      </c>
      <c r="AV47" s="21" t="str">
        <f>IFERROR(VLOOKUP($A47,'All Running Order working doc'!$B$4:$CO$60,AV$100,FALSE),"-")</f>
        <v>-</v>
      </c>
      <c r="AW47" s="21" t="str">
        <f>IFERROR(VLOOKUP($A47,'All Running Order working doc'!$B$4:$CO$60,AW$100,FALSE),"-")</f>
        <v>-</v>
      </c>
      <c r="AX47" s="21" t="str">
        <f>IFERROR(VLOOKUP($A47,'All Running Order working doc'!$B$4:$CO$60,AX$100,FALSE),"-")</f>
        <v>-</v>
      </c>
      <c r="AY47" s="21" t="str">
        <f>IFERROR(VLOOKUP($A47,'All Running Order working doc'!$B$4:$CO$60,AY$100,FALSE),"-")</f>
        <v>-</v>
      </c>
      <c r="AZ47" s="21" t="str">
        <f>IFERROR(VLOOKUP($A47,'All Running Order working doc'!$B$4:$CO$60,AZ$100,FALSE),"-")</f>
        <v>-</v>
      </c>
      <c r="BA47" s="21" t="str">
        <f>IFERROR(VLOOKUP($A47,'All Running Order working doc'!$B$4:$CO$60,BA$100,FALSE),"-")</f>
        <v>-</v>
      </c>
      <c r="BB47" s="21" t="str">
        <f>IFERROR(VLOOKUP($A47,'All Running Order working doc'!$B$4:$CO$60,BB$100,FALSE),"-")</f>
        <v>-</v>
      </c>
      <c r="BC47" s="21" t="str">
        <f>IFERROR(VLOOKUP($A47,'All Running Order working doc'!$B$4:$CO$60,BC$100,FALSE),"-")</f>
        <v>-</v>
      </c>
      <c r="BD47" s="21" t="str">
        <f>IFERROR(VLOOKUP($A47,'All Running Order working doc'!$B$4:$CO$60,BD$100,FALSE),"-")</f>
        <v>-</v>
      </c>
      <c r="BE47" s="21" t="str">
        <f>IFERROR(VLOOKUP($A47,'All Running Order working doc'!$B$4:$CO$60,BE$100,FALSE),"-")</f>
        <v>-</v>
      </c>
      <c r="BF47" s="21" t="str">
        <f>IFERROR(VLOOKUP($A47,'All Running Order working doc'!$B$4:$CO$60,BF$100,FALSE),"-")</f>
        <v>-</v>
      </c>
      <c r="BG47" s="21" t="str">
        <f>IFERROR(VLOOKUP($A47,'All Running Order working doc'!$B$4:$CO$60,BG$100,FALSE),"-")</f>
        <v>-</v>
      </c>
      <c r="BH47" s="21" t="str">
        <f>IFERROR(VLOOKUP($A47,'All Running Order working doc'!$B$4:$CO$60,BH$100,FALSE),"-")</f>
        <v>-</v>
      </c>
      <c r="BI47" s="21" t="str">
        <f>IFERROR(VLOOKUP($A47,'All Running Order working doc'!$B$4:$CO$60,BI$100,FALSE),"-")</f>
        <v>-</v>
      </c>
      <c r="BJ47" s="21" t="str">
        <f>IFERROR(VLOOKUP($A47,'All Running Order working doc'!$B$4:$CO$60,BJ$100,FALSE),"-")</f>
        <v>-</v>
      </c>
      <c r="BK47" s="21" t="str">
        <f>IFERROR(VLOOKUP($A47,'All Running Order working doc'!$B$4:$CO$60,BK$100,FALSE),"-")</f>
        <v>-</v>
      </c>
      <c r="BL47" s="21" t="str">
        <f>IFERROR(VLOOKUP($A47,'All Running Order working doc'!$B$4:$CO$60,BL$100,FALSE),"-")</f>
        <v>-</v>
      </c>
      <c r="BM47" s="21" t="str">
        <f>IFERROR(VLOOKUP($A47,'All Running Order working doc'!$B$4:$CO$60,BM$100,FALSE),"-")</f>
        <v>-</v>
      </c>
      <c r="BN47" s="21" t="str">
        <f>IFERROR(VLOOKUP($A47,'All Running Order working doc'!$B$4:$CO$60,BN$100,FALSE),"-")</f>
        <v>-</v>
      </c>
      <c r="BO47" s="21" t="str">
        <f>IFERROR(VLOOKUP($A47,'All Running Order working doc'!$B$4:$CO$60,BO$100,FALSE),"-")</f>
        <v>-</v>
      </c>
      <c r="BP47" s="21" t="str">
        <f>IFERROR(VLOOKUP($A47,'All Running Order working doc'!$B$4:$CO$60,BP$100,FALSE),"-")</f>
        <v>-</v>
      </c>
      <c r="BQ47" s="21" t="str">
        <f>IFERROR(VLOOKUP($A47,'All Running Order working doc'!$B$4:$CO$60,BQ$100,FALSE),"-")</f>
        <v>-</v>
      </c>
      <c r="BR47" s="21" t="str">
        <f>IFERROR(VLOOKUP($A47,'All Running Order working doc'!$B$4:$CO$60,BR$100,FALSE),"-")</f>
        <v>-</v>
      </c>
      <c r="BS47" s="21" t="str">
        <f>IFERROR(VLOOKUP($A47,'All Running Order working doc'!$B$4:$CO$60,BS$100,FALSE),"-")</f>
        <v>-</v>
      </c>
      <c r="BT47" s="21" t="str">
        <f>IFERROR(VLOOKUP($A47,'All Running Order working doc'!$B$4:$CO$60,BT$100,FALSE),"-")</f>
        <v>-</v>
      </c>
      <c r="BU47" s="21" t="str">
        <f>IFERROR(VLOOKUP($A47,'All Running Order working doc'!$B$4:$CO$60,BU$100,FALSE),"-")</f>
        <v>-</v>
      </c>
      <c r="BV47" s="21" t="str">
        <f>IFERROR(VLOOKUP($A47,'All Running Order working doc'!$B$4:$CO$60,BV$100,FALSE),"-")</f>
        <v>-</v>
      </c>
      <c r="BW47" s="21" t="str">
        <f>IFERROR(VLOOKUP($A47,'All Running Order working doc'!$B$4:$CO$60,BW$100,FALSE),"-")</f>
        <v>-</v>
      </c>
      <c r="BX47" s="21" t="str">
        <f>IFERROR(VLOOKUP($A47,'All Running Order working doc'!$B$4:$CO$60,BX$100,FALSE),"-")</f>
        <v>-</v>
      </c>
      <c r="BY47" s="21" t="str">
        <f>IFERROR(VLOOKUP($A47,'All Running Order working doc'!$B$4:$CO$60,BY$100,FALSE),"-")</f>
        <v>-</v>
      </c>
      <c r="BZ47" s="21" t="str">
        <f>IFERROR(VLOOKUP($A47,'All Running Order working doc'!$B$4:$CO$60,BZ$100,FALSE),"-")</f>
        <v>-</v>
      </c>
      <c r="CA47" s="21" t="str">
        <f>IFERROR(VLOOKUP($A47,'All Running Order working doc'!$B$4:$CO$60,CA$100,FALSE),"-")</f>
        <v>-</v>
      </c>
      <c r="CB47" s="21" t="str">
        <f>IFERROR(VLOOKUP($A47,'All Running Order working doc'!$B$4:$CO$60,CB$100,FALSE),"-")</f>
        <v>-</v>
      </c>
      <c r="CC47" s="21" t="str">
        <f>IFERROR(VLOOKUP($A47,'All Running Order working doc'!$B$4:$CO$60,CC$100,FALSE),"-")</f>
        <v>-</v>
      </c>
      <c r="CD47" s="21" t="str">
        <f>IFERROR(VLOOKUP($A47,'All Running Order working doc'!$B$4:$CO$60,CD$100,FALSE),"-")</f>
        <v>-</v>
      </c>
      <c r="CE47" s="21" t="str">
        <f>IFERROR(VLOOKUP($A47,'All Running Order working doc'!$B$4:$CO$60,CE$100,FALSE),"-")</f>
        <v>-</v>
      </c>
      <c r="CF47" s="21" t="str">
        <f>IFERROR(VLOOKUP($A47,'All Running Order working doc'!$B$4:$CO$60,CF$100,FALSE),"-")</f>
        <v>-</v>
      </c>
      <c r="CG47" s="21" t="str">
        <f>IFERROR(VLOOKUP($A47,'All Running Order working doc'!$B$4:$CO$60,CG$100,FALSE),"-")</f>
        <v>-</v>
      </c>
      <c r="CH47" s="21" t="str">
        <f>IFERROR(VLOOKUP($A47,'All Running Order working doc'!$B$4:$CO$60,CH$100,FALSE),"-")</f>
        <v>-</v>
      </c>
      <c r="CI47" s="21" t="str">
        <f>IFERROR(VLOOKUP($A47,'All Running Order working doc'!$B$4:$CO$60,CI$100,FALSE),"-")</f>
        <v>-</v>
      </c>
      <c r="CJ47" s="21" t="str">
        <f>IFERROR(VLOOKUP($A47,'All Running Order working doc'!$B$4:$CO$60,CJ$100,FALSE),"-")</f>
        <v>-</v>
      </c>
      <c r="CK47" s="21" t="str">
        <f>IFERROR(VLOOKUP($A47,'All Running Order working doc'!$B$4:$CO$60,CK$100,FALSE),"-")</f>
        <v>-</v>
      </c>
      <c r="CL47" s="21" t="str">
        <f>IFERROR(VLOOKUP($A47,'All Running Order working doc'!$B$4:$CO$60,CL$100,FALSE),"-")</f>
        <v>-</v>
      </c>
      <c r="CM47" s="21" t="str">
        <f>IFERROR(VLOOKUP($A47,'All Running Order working doc'!$B$4:$CO$60,CM$100,FALSE),"-")</f>
        <v>-</v>
      </c>
      <c r="CN47" s="21" t="str">
        <f>IFERROR(VLOOKUP($A47,'All Running Order working doc'!$B$4:$CO$60,CN$100,FALSE),"-")</f>
        <v>-</v>
      </c>
      <c r="CQ47" s="3">
        <v>44</v>
      </c>
    </row>
    <row r="48" spans="1:95" x14ac:dyDescent="0.2">
      <c r="A48" s="3" t="str">
        <f>CONCATENATE(Constants!$D$2,CQ48,)</f>
        <v>National45</v>
      </c>
      <c r="B48" s="12" t="str">
        <f>IFERROR(VLOOKUP($A48,'All Running Order working doc'!$B$4:$CO$60,B$100,FALSE),"-")</f>
        <v>-</v>
      </c>
      <c r="C48" s="21" t="str">
        <f>IFERROR(VLOOKUP($A48,'All Running Order working doc'!$B$4:$CO$60,C$100,FALSE),"-")</f>
        <v>-</v>
      </c>
      <c r="D48" s="21" t="str">
        <f>IFERROR(VLOOKUP($A48,'All Running Order working doc'!$B$4:$CO$60,D$100,FALSE),"-")</f>
        <v>-</v>
      </c>
      <c r="E48" s="21" t="str">
        <f>IFERROR(VLOOKUP($A48,'All Running Order working doc'!$B$4:$CO$60,E$100,FALSE),"-")</f>
        <v>-</v>
      </c>
      <c r="F48" s="21" t="str">
        <f>IFERROR(VLOOKUP($A48,'All Running Order working doc'!$B$4:$CO$60,F$100,FALSE),"-")</f>
        <v>-</v>
      </c>
      <c r="G48" s="21" t="str">
        <f>IFERROR(VLOOKUP($A48,'All Running Order working doc'!$B$4:$CO$60,G$100,FALSE),"-")</f>
        <v>-</v>
      </c>
      <c r="H48" s="21" t="str">
        <f>IFERROR(VLOOKUP($A48,'All Running Order working doc'!$B$4:$CO$60,H$100,FALSE),"-")</f>
        <v>-</v>
      </c>
      <c r="I48" s="21" t="str">
        <f>IFERROR(VLOOKUP($A48,'All Running Order working doc'!$B$4:$CO$60,I$100,FALSE),"-")</f>
        <v>-</v>
      </c>
      <c r="J48" s="21" t="str">
        <f>IFERROR(VLOOKUP($A48,'All Running Order working doc'!$B$4:$CO$60,J$100,FALSE),"-")</f>
        <v>-</v>
      </c>
      <c r="K48" s="21" t="str">
        <f>IFERROR(VLOOKUP($A48,'All Running Order working doc'!$B$4:$CO$60,K$100,FALSE),"-")</f>
        <v>-</v>
      </c>
      <c r="L48" s="21" t="str">
        <f>IFERROR(VLOOKUP($A48,'All Running Order working doc'!$B$4:$CO$60,L$100,FALSE),"-")</f>
        <v>-</v>
      </c>
      <c r="M48" s="21" t="str">
        <f>IFERROR(VLOOKUP($A48,'All Running Order working doc'!$B$4:$CO$60,M$100,FALSE),"-")</f>
        <v>-</v>
      </c>
      <c r="N48" s="21" t="str">
        <f>IFERROR(VLOOKUP($A48,'All Running Order working doc'!$B$4:$CO$60,N$100,FALSE),"-")</f>
        <v>-</v>
      </c>
      <c r="O48" s="21" t="str">
        <f>IFERROR(VLOOKUP($A48,'All Running Order working doc'!$B$4:$CO$60,O$100,FALSE),"-")</f>
        <v>-</v>
      </c>
      <c r="P48" s="21" t="str">
        <f>IFERROR(VLOOKUP($A48,'All Running Order working doc'!$B$4:$CO$60,P$100,FALSE),"-")</f>
        <v>-</v>
      </c>
      <c r="Q48" s="21" t="str">
        <f>IFERROR(VLOOKUP($A48,'All Running Order working doc'!$B$4:$CO$60,Q$100,FALSE),"-")</f>
        <v>-</v>
      </c>
      <c r="R48" s="21" t="str">
        <f>IFERROR(VLOOKUP($A48,'All Running Order working doc'!$B$4:$CO$60,R$100,FALSE),"-")</f>
        <v>-</v>
      </c>
      <c r="S48" s="21" t="str">
        <f>IFERROR(VLOOKUP($A48,'All Running Order working doc'!$B$4:$CO$60,S$100,FALSE),"-")</f>
        <v>-</v>
      </c>
      <c r="T48" s="21" t="str">
        <f>IFERROR(VLOOKUP($A48,'All Running Order working doc'!$B$4:$CO$60,T$100,FALSE),"-")</f>
        <v>-</v>
      </c>
      <c r="U48" s="21" t="str">
        <f>IFERROR(VLOOKUP($A48,'All Running Order working doc'!$B$4:$CO$60,U$100,FALSE),"-")</f>
        <v>-</v>
      </c>
      <c r="V48" s="21" t="str">
        <f>IFERROR(VLOOKUP($A48,'All Running Order working doc'!$B$4:$CO$60,V$100,FALSE),"-")</f>
        <v>-</v>
      </c>
      <c r="W48" s="21" t="str">
        <f>IFERROR(VLOOKUP($A48,'All Running Order working doc'!$B$4:$CO$60,W$100,FALSE),"-")</f>
        <v>-</v>
      </c>
      <c r="X48" s="21" t="str">
        <f>IFERROR(VLOOKUP($A48,'All Running Order working doc'!$B$4:$CO$60,X$100,FALSE),"-")</f>
        <v>-</v>
      </c>
      <c r="Y48" s="21" t="str">
        <f>IFERROR(VLOOKUP($A48,'All Running Order working doc'!$B$4:$CO$60,Y$100,FALSE),"-")</f>
        <v>-</v>
      </c>
      <c r="Z48" s="21" t="str">
        <f>IFERROR(VLOOKUP($A48,'All Running Order working doc'!$B$4:$CO$60,Z$100,FALSE),"-")</f>
        <v>-</v>
      </c>
      <c r="AA48" s="21" t="str">
        <f>IFERROR(VLOOKUP($A48,'All Running Order working doc'!$B$4:$CO$60,AA$100,FALSE),"-")</f>
        <v>-</v>
      </c>
      <c r="AB48" s="21" t="str">
        <f>IFERROR(VLOOKUP($A48,'All Running Order working doc'!$B$4:$CO$60,AB$100,FALSE),"-")</f>
        <v>-</v>
      </c>
      <c r="AC48" s="21" t="str">
        <f>IFERROR(VLOOKUP($A48,'All Running Order working doc'!$B$4:$CO$60,AC$100,FALSE),"-")</f>
        <v>-</v>
      </c>
      <c r="AD48" s="21" t="str">
        <f>IFERROR(VLOOKUP($A48,'All Running Order working doc'!$B$4:$CO$60,AD$100,FALSE),"-")</f>
        <v>-</v>
      </c>
      <c r="AE48" s="21" t="str">
        <f>IFERROR(VLOOKUP($A48,'All Running Order working doc'!$B$4:$CO$60,AE$100,FALSE),"-")</f>
        <v>-</v>
      </c>
      <c r="AF48" s="21" t="str">
        <f>IFERROR(VLOOKUP($A48,'All Running Order working doc'!$B$4:$CO$60,AF$100,FALSE),"-")</f>
        <v>-</v>
      </c>
      <c r="AG48" s="21" t="str">
        <f>IFERROR(VLOOKUP($A48,'All Running Order working doc'!$B$4:$CO$60,AG$100,FALSE),"-")</f>
        <v>-</v>
      </c>
      <c r="AH48" s="21" t="str">
        <f>IFERROR(VLOOKUP($A48,'All Running Order working doc'!$B$4:$CO$60,AH$100,FALSE),"-")</f>
        <v>-</v>
      </c>
      <c r="AI48" s="21" t="str">
        <f>IFERROR(VLOOKUP($A48,'All Running Order working doc'!$B$4:$CO$60,AI$100,FALSE),"-")</f>
        <v>-</v>
      </c>
      <c r="AJ48" s="21" t="str">
        <f>IFERROR(VLOOKUP($A48,'All Running Order working doc'!$B$4:$CO$60,AJ$100,FALSE),"-")</f>
        <v>-</v>
      </c>
      <c r="AK48" s="21" t="str">
        <f>IFERROR(VLOOKUP($A48,'All Running Order working doc'!$B$4:$CO$60,AK$100,FALSE),"-")</f>
        <v>-</v>
      </c>
      <c r="AL48" s="21" t="str">
        <f>IFERROR(VLOOKUP($A48,'All Running Order working doc'!$B$4:$CO$60,AL$100,FALSE),"-")</f>
        <v>-</v>
      </c>
      <c r="AM48" s="21" t="str">
        <f>IFERROR(VLOOKUP($A48,'All Running Order working doc'!$B$4:$CO$60,AM$100,FALSE),"-")</f>
        <v>-</v>
      </c>
      <c r="AN48" s="21" t="str">
        <f>IFERROR(VLOOKUP($A48,'All Running Order working doc'!$B$4:$CO$60,AN$100,FALSE),"-")</f>
        <v>-</v>
      </c>
      <c r="AO48" s="21" t="str">
        <f>IFERROR(VLOOKUP($A48,'All Running Order working doc'!$B$4:$CO$60,AO$100,FALSE),"-")</f>
        <v>-</v>
      </c>
      <c r="AP48" s="21" t="str">
        <f>IFERROR(VLOOKUP($A48,'All Running Order working doc'!$B$4:$CO$60,AP$100,FALSE),"-")</f>
        <v>-</v>
      </c>
      <c r="AQ48" s="21" t="str">
        <f>IFERROR(VLOOKUP($A48,'All Running Order working doc'!$B$4:$CO$60,AQ$100,FALSE),"-")</f>
        <v>-</v>
      </c>
      <c r="AR48" s="21" t="str">
        <f>IFERROR(VLOOKUP($A48,'All Running Order working doc'!$B$4:$CO$60,AR$100,FALSE),"-")</f>
        <v>-</v>
      </c>
      <c r="AS48" s="21" t="str">
        <f>IFERROR(VLOOKUP($A48,'All Running Order working doc'!$B$4:$CO$60,AS$100,FALSE),"-")</f>
        <v>-</v>
      </c>
      <c r="AT48" s="21" t="str">
        <f>IFERROR(VLOOKUP($A48,'All Running Order working doc'!$B$4:$CO$60,AT$100,FALSE),"-")</f>
        <v>-</v>
      </c>
      <c r="AU48" s="21" t="str">
        <f>IFERROR(VLOOKUP($A48,'All Running Order working doc'!$B$4:$CO$60,AU$100,FALSE),"-")</f>
        <v>-</v>
      </c>
      <c r="AV48" s="21" t="str">
        <f>IFERROR(VLOOKUP($A48,'All Running Order working doc'!$B$4:$CO$60,AV$100,FALSE),"-")</f>
        <v>-</v>
      </c>
      <c r="AW48" s="21" t="str">
        <f>IFERROR(VLOOKUP($A48,'All Running Order working doc'!$B$4:$CO$60,AW$100,FALSE),"-")</f>
        <v>-</v>
      </c>
      <c r="AX48" s="21" t="str">
        <f>IFERROR(VLOOKUP($A48,'All Running Order working doc'!$B$4:$CO$60,AX$100,FALSE),"-")</f>
        <v>-</v>
      </c>
      <c r="AY48" s="21" t="str">
        <f>IFERROR(VLOOKUP($A48,'All Running Order working doc'!$B$4:$CO$60,AY$100,FALSE),"-")</f>
        <v>-</v>
      </c>
      <c r="AZ48" s="21" t="str">
        <f>IFERROR(VLOOKUP($A48,'All Running Order working doc'!$B$4:$CO$60,AZ$100,FALSE),"-")</f>
        <v>-</v>
      </c>
      <c r="BA48" s="21" t="str">
        <f>IFERROR(VLOOKUP($A48,'All Running Order working doc'!$B$4:$CO$60,BA$100,FALSE),"-")</f>
        <v>-</v>
      </c>
      <c r="BB48" s="21" t="str">
        <f>IFERROR(VLOOKUP($A48,'All Running Order working doc'!$B$4:$CO$60,BB$100,FALSE),"-")</f>
        <v>-</v>
      </c>
      <c r="BC48" s="21" t="str">
        <f>IFERROR(VLOOKUP($A48,'All Running Order working doc'!$B$4:$CO$60,BC$100,FALSE),"-")</f>
        <v>-</v>
      </c>
      <c r="BD48" s="21" t="str">
        <f>IFERROR(VLOOKUP($A48,'All Running Order working doc'!$B$4:$CO$60,BD$100,FALSE),"-")</f>
        <v>-</v>
      </c>
      <c r="BE48" s="21" t="str">
        <f>IFERROR(VLOOKUP($A48,'All Running Order working doc'!$B$4:$CO$60,BE$100,FALSE),"-")</f>
        <v>-</v>
      </c>
      <c r="BF48" s="21" t="str">
        <f>IFERROR(VLOOKUP($A48,'All Running Order working doc'!$B$4:$CO$60,BF$100,FALSE),"-")</f>
        <v>-</v>
      </c>
      <c r="BG48" s="21" t="str">
        <f>IFERROR(VLOOKUP($A48,'All Running Order working doc'!$B$4:$CO$60,BG$100,FALSE),"-")</f>
        <v>-</v>
      </c>
      <c r="BH48" s="21" t="str">
        <f>IFERROR(VLOOKUP($A48,'All Running Order working doc'!$B$4:$CO$60,BH$100,FALSE),"-")</f>
        <v>-</v>
      </c>
      <c r="BI48" s="21" t="str">
        <f>IFERROR(VLOOKUP($A48,'All Running Order working doc'!$B$4:$CO$60,BI$100,FALSE),"-")</f>
        <v>-</v>
      </c>
      <c r="BJ48" s="21" t="str">
        <f>IFERROR(VLOOKUP($A48,'All Running Order working doc'!$B$4:$CO$60,BJ$100,FALSE),"-")</f>
        <v>-</v>
      </c>
      <c r="BK48" s="21" t="str">
        <f>IFERROR(VLOOKUP($A48,'All Running Order working doc'!$B$4:$CO$60,BK$100,FALSE),"-")</f>
        <v>-</v>
      </c>
      <c r="BL48" s="21" t="str">
        <f>IFERROR(VLOOKUP($A48,'All Running Order working doc'!$B$4:$CO$60,BL$100,FALSE),"-")</f>
        <v>-</v>
      </c>
      <c r="BM48" s="21" t="str">
        <f>IFERROR(VLOOKUP($A48,'All Running Order working doc'!$B$4:$CO$60,BM$100,FALSE),"-")</f>
        <v>-</v>
      </c>
      <c r="BN48" s="21" t="str">
        <f>IFERROR(VLOOKUP($A48,'All Running Order working doc'!$B$4:$CO$60,BN$100,FALSE),"-")</f>
        <v>-</v>
      </c>
      <c r="BO48" s="21" t="str">
        <f>IFERROR(VLOOKUP($A48,'All Running Order working doc'!$B$4:$CO$60,BO$100,FALSE),"-")</f>
        <v>-</v>
      </c>
      <c r="BP48" s="21" t="str">
        <f>IFERROR(VLOOKUP($A48,'All Running Order working doc'!$B$4:$CO$60,BP$100,FALSE),"-")</f>
        <v>-</v>
      </c>
      <c r="BQ48" s="21" t="str">
        <f>IFERROR(VLOOKUP($A48,'All Running Order working doc'!$B$4:$CO$60,BQ$100,FALSE),"-")</f>
        <v>-</v>
      </c>
      <c r="BR48" s="21" t="str">
        <f>IFERROR(VLOOKUP($A48,'All Running Order working doc'!$B$4:$CO$60,BR$100,FALSE),"-")</f>
        <v>-</v>
      </c>
      <c r="BS48" s="21" t="str">
        <f>IFERROR(VLOOKUP($A48,'All Running Order working doc'!$B$4:$CO$60,BS$100,FALSE),"-")</f>
        <v>-</v>
      </c>
      <c r="BT48" s="21" t="str">
        <f>IFERROR(VLOOKUP($A48,'All Running Order working doc'!$B$4:$CO$60,BT$100,FALSE),"-")</f>
        <v>-</v>
      </c>
      <c r="BU48" s="21" t="str">
        <f>IFERROR(VLOOKUP($A48,'All Running Order working doc'!$B$4:$CO$60,BU$100,FALSE),"-")</f>
        <v>-</v>
      </c>
      <c r="BV48" s="21" t="str">
        <f>IFERROR(VLOOKUP($A48,'All Running Order working doc'!$B$4:$CO$60,BV$100,FALSE),"-")</f>
        <v>-</v>
      </c>
      <c r="BW48" s="21" t="str">
        <f>IFERROR(VLOOKUP($A48,'All Running Order working doc'!$B$4:$CO$60,BW$100,FALSE),"-")</f>
        <v>-</v>
      </c>
      <c r="BX48" s="21" t="str">
        <f>IFERROR(VLOOKUP($A48,'All Running Order working doc'!$B$4:$CO$60,BX$100,FALSE),"-")</f>
        <v>-</v>
      </c>
      <c r="BY48" s="21" t="str">
        <f>IFERROR(VLOOKUP($A48,'All Running Order working doc'!$B$4:$CO$60,BY$100,FALSE),"-")</f>
        <v>-</v>
      </c>
      <c r="BZ48" s="21" t="str">
        <f>IFERROR(VLOOKUP($A48,'All Running Order working doc'!$B$4:$CO$60,BZ$100,FALSE),"-")</f>
        <v>-</v>
      </c>
      <c r="CA48" s="21" t="str">
        <f>IFERROR(VLOOKUP($A48,'All Running Order working doc'!$B$4:$CO$60,CA$100,FALSE),"-")</f>
        <v>-</v>
      </c>
      <c r="CB48" s="21" t="str">
        <f>IFERROR(VLOOKUP($A48,'All Running Order working doc'!$B$4:$CO$60,CB$100,FALSE),"-")</f>
        <v>-</v>
      </c>
      <c r="CC48" s="21" t="str">
        <f>IFERROR(VLOOKUP($A48,'All Running Order working doc'!$B$4:$CO$60,CC$100,FALSE),"-")</f>
        <v>-</v>
      </c>
      <c r="CD48" s="21" t="str">
        <f>IFERROR(VLOOKUP($A48,'All Running Order working doc'!$B$4:$CO$60,CD$100,FALSE),"-")</f>
        <v>-</v>
      </c>
      <c r="CE48" s="21" t="str">
        <f>IFERROR(VLOOKUP($A48,'All Running Order working doc'!$B$4:$CO$60,CE$100,FALSE),"-")</f>
        <v>-</v>
      </c>
      <c r="CF48" s="21" t="str">
        <f>IFERROR(VLOOKUP($A48,'All Running Order working doc'!$B$4:$CO$60,CF$100,FALSE),"-")</f>
        <v>-</v>
      </c>
      <c r="CG48" s="21" t="str">
        <f>IFERROR(VLOOKUP($A48,'All Running Order working doc'!$B$4:$CO$60,CG$100,FALSE),"-")</f>
        <v>-</v>
      </c>
      <c r="CH48" s="21" t="str">
        <f>IFERROR(VLOOKUP($A48,'All Running Order working doc'!$B$4:$CO$60,CH$100,FALSE),"-")</f>
        <v>-</v>
      </c>
      <c r="CI48" s="21" t="str">
        <f>IFERROR(VLOOKUP($A48,'All Running Order working doc'!$B$4:$CO$60,CI$100,FALSE),"-")</f>
        <v>-</v>
      </c>
      <c r="CJ48" s="21" t="str">
        <f>IFERROR(VLOOKUP($A48,'All Running Order working doc'!$B$4:$CO$60,CJ$100,FALSE),"-")</f>
        <v>-</v>
      </c>
      <c r="CK48" s="21" t="str">
        <f>IFERROR(VLOOKUP($A48,'All Running Order working doc'!$B$4:$CO$60,CK$100,FALSE),"-")</f>
        <v>-</v>
      </c>
      <c r="CL48" s="21" t="str">
        <f>IFERROR(VLOOKUP($A48,'All Running Order working doc'!$B$4:$CO$60,CL$100,FALSE),"-")</f>
        <v>-</v>
      </c>
      <c r="CM48" s="21" t="str">
        <f>IFERROR(VLOOKUP($A48,'All Running Order working doc'!$B$4:$CO$60,CM$100,FALSE),"-")</f>
        <v>-</v>
      </c>
      <c r="CN48" s="21" t="str">
        <f>IFERROR(VLOOKUP($A48,'All Running Order working doc'!$B$4:$CO$60,CN$100,FALSE),"-")</f>
        <v>-</v>
      </c>
      <c r="CQ48" s="3">
        <v>45</v>
      </c>
    </row>
    <row r="49" spans="1:95" x14ac:dyDescent="0.2">
      <c r="A49" s="3" t="str">
        <f>CONCATENATE(Constants!$D$2,CQ49,)</f>
        <v>National46</v>
      </c>
      <c r="B49" s="12" t="str">
        <f>IFERROR(VLOOKUP($A49,'All Running Order working doc'!$B$4:$CO$60,B$100,FALSE),"-")</f>
        <v>-</v>
      </c>
      <c r="C49" s="21" t="str">
        <f>IFERROR(VLOOKUP($A49,'All Running Order working doc'!$B$4:$CO$60,C$100,FALSE),"-")</f>
        <v>-</v>
      </c>
      <c r="D49" s="21" t="str">
        <f>IFERROR(VLOOKUP($A49,'All Running Order working doc'!$B$4:$CO$60,D$100,FALSE),"-")</f>
        <v>-</v>
      </c>
      <c r="E49" s="21" t="str">
        <f>IFERROR(VLOOKUP($A49,'All Running Order working doc'!$B$4:$CO$60,E$100,FALSE),"-")</f>
        <v>-</v>
      </c>
      <c r="F49" s="21" t="str">
        <f>IFERROR(VLOOKUP($A49,'All Running Order working doc'!$B$4:$CO$60,F$100,FALSE),"-")</f>
        <v>-</v>
      </c>
      <c r="G49" s="21" t="str">
        <f>IFERROR(VLOOKUP($A49,'All Running Order working doc'!$B$4:$CO$60,G$100,FALSE),"-")</f>
        <v>-</v>
      </c>
      <c r="H49" s="21" t="str">
        <f>IFERROR(VLOOKUP($A49,'All Running Order working doc'!$B$4:$CO$60,H$100,FALSE),"-")</f>
        <v>-</v>
      </c>
      <c r="I49" s="21" t="str">
        <f>IFERROR(VLOOKUP($A49,'All Running Order working doc'!$B$4:$CO$60,I$100,FALSE),"-")</f>
        <v>-</v>
      </c>
      <c r="J49" s="21" t="str">
        <f>IFERROR(VLOOKUP($A49,'All Running Order working doc'!$B$4:$CO$60,J$100,FALSE),"-")</f>
        <v>-</v>
      </c>
      <c r="K49" s="21" t="str">
        <f>IFERROR(VLOOKUP($A49,'All Running Order working doc'!$B$4:$CO$60,K$100,FALSE),"-")</f>
        <v>-</v>
      </c>
      <c r="L49" s="21" t="str">
        <f>IFERROR(VLOOKUP($A49,'All Running Order working doc'!$B$4:$CO$60,L$100,FALSE),"-")</f>
        <v>-</v>
      </c>
      <c r="M49" s="21" t="str">
        <f>IFERROR(VLOOKUP($A49,'All Running Order working doc'!$B$4:$CO$60,M$100,FALSE),"-")</f>
        <v>-</v>
      </c>
      <c r="N49" s="21" t="str">
        <f>IFERROR(VLOOKUP($A49,'All Running Order working doc'!$B$4:$CO$60,N$100,FALSE),"-")</f>
        <v>-</v>
      </c>
      <c r="O49" s="21" t="str">
        <f>IFERROR(VLOOKUP($A49,'All Running Order working doc'!$B$4:$CO$60,O$100,FALSE),"-")</f>
        <v>-</v>
      </c>
      <c r="P49" s="21" t="str">
        <f>IFERROR(VLOOKUP($A49,'All Running Order working doc'!$B$4:$CO$60,P$100,FALSE),"-")</f>
        <v>-</v>
      </c>
      <c r="Q49" s="21" t="str">
        <f>IFERROR(VLOOKUP($A49,'All Running Order working doc'!$B$4:$CO$60,Q$100,FALSE),"-")</f>
        <v>-</v>
      </c>
      <c r="R49" s="21" t="str">
        <f>IFERROR(VLOOKUP($A49,'All Running Order working doc'!$B$4:$CO$60,R$100,FALSE),"-")</f>
        <v>-</v>
      </c>
      <c r="S49" s="21" t="str">
        <f>IFERROR(VLOOKUP($A49,'All Running Order working doc'!$B$4:$CO$60,S$100,FALSE),"-")</f>
        <v>-</v>
      </c>
      <c r="T49" s="21" t="str">
        <f>IFERROR(VLOOKUP($A49,'All Running Order working doc'!$B$4:$CO$60,T$100,FALSE),"-")</f>
        <v>-</v>
      </c>
      <c r="U49" s="21" t="str">
        <f>IFERROR(VLOOKUP($A49,'All Running Order working doc'!$B$4:$CO$60,U$100,FALSE),"-")</f>
        <v>-</v>
      </c>
      <c r="V49" s="21" t="str">
        <f>IFERROR(VLOOKUP($A49,'All Running Order working doc'!$B$4:$CO$60,V$100,FALSE),"-")</f>
        <v>-</v>
      </c>
      <c r="W49" s="21" t="str">
        <f>IFERROR(VLOOKUP($A49,'All Running Order working doc'!$B$4:$CO$60,W$100,FALSE),"-")</f>
        <v>-</v>
      </c>
      <c r="X49" s="21" t="str">
        <f>IFERROR(VLOOKUP($A49,'All Running Order working doc'!$B$4:$CO$60,X$100,FALSE),"-")</f>
        <v>-</v>
      </c>
      <c r="Y49" s="21" t="str">
        <f>IFERROR(VLOOKUP($A49,'All Running Order working doc'!$B$4:$CO$60,Y$100,FALSE),"-")</f>
        <v>-</v>
      </c>
      <c r="Z49" s="21" t="str">
        <f>IFERROR(VLOOKUP($A49,'All Running Order working doc'!$B$4:$CO$60,Z$100,FALSE),"-")</f>
        <v>-</v>
      </c>
      <c r="AA49" s="21" t="str">
        <f>IFERROR(VLOOKUP($A49,'All Running Order working doc'!$B$4:$CO$60,AA$100,FALSE),"-")</f>
        <v>-</v>
      </c>
      <c r="AB49" s="21" t="str">
        <f>IFERROR(VLOOKUP($A49,'All Running Order working doc'!$B$4:$CO$60,AB$100,FALSE),"-")</f>
        <v>-</v>
      </c>
      <c r="AC49" s="21" t="str">
        <f>IFERROR(VLOOKUP($A49,'All Running Order working doc'!$B$4:$CO$60,AC$100,FALSE),"-")</f>
        <v>-</v>
      </c>
      <c r="AD49" s="21" t="str">
        <f>IFERROR(VLOOKUP($A49,'All Running Order working doc'!$B$4:$CO$60,AD$100,FALSE),"-")</f>
        <v>-</v>
      </c>
      <c r="AE49" s="21" t="str">
        <f>IFERROR(VLOOKUP($A49,'All Running Order working doc'!$B$4:$CO$60,AE$100,FALSE),"-")</f>
        <v>-</v>
      </c>
      <c r="AF49" s="21" t="str">
        <f>IFERROR(VLOOKUP($A49,'All Running Order working doc'!$B$4:$CO$60,AF$100,FALSE),"-")</f>
        <v>-</v>
      </c>
      <c r="AG49" s="21" t="str">
        <f>IFERROR(VLOOKUP($A49,'All Running Order working doc'!$B$4:$CO$60,AG$100,FALSE),"-")</f>
        <v>-</v>
      </c>
      <c r="AH49" s="21" t="str">
        <f>IFERROR(VLOOKUP($A49,'All Running Order working doc'!$B$4:$CO$60,AH$100,FALSE),"-")</f>
        <v>-</v>
      </c>
      <c r="AI49" s="21" t="str">
        <f>IFERROR(VLOOKUP($A49,'All Running Order working doc'!$B$4:$CO$60,AI$100,FALSE),"-")</f>
        <v>-</v>
      </c>
      <c r="AJ49" s="21" t="str">
        <f>IFERROR(VLOOKUP($A49,'All Running Order working doc'!$B$4:$CO$60,AJ$100,FALSE),"-")</f>
        <v>-</v>
      </c>
      <c r="AK49" s="21" t="str">
        <f>IFERROR(VLOOKUP($A49,'All Running Order working doc'!$B$4:$CO$60,AK$100,FALSE),"-")</f>
        <v>-</v>
      </c>
      <c r="AL49" s="21" t="str">
        <f>IFERROR(VLOOKUP($A49,'All Running Order working doc'!$B$4:$CO$60,AL$100,FALSE),"-")</f>
        <v>-</v>
      </c>
      <c r="AM49" s="21" t="str">
        <f>IFERROR(VLOOKUP($A49,'All Running Order working doc'!$B$4:$CO$60,AM$100,FALSE),"-")</f>
        <v>-</v>
      </c>
      <c r="AN49" s="21" t="str">
        <f>IFERROR(VLOOKUP($A49,'All Running Order working doc'!$B$4:$CO$60,AN$100,FALSE),"-")</f>
        <v>-</v>
      </c>
      <c r="AO49" s="21" t="str">
        <f>IFERROR(VLOOKUP($A49,'All Running Order working doc'!$B$4:$CO$60,AO$100,FALSE),"-")</f>
        <v>-</v>
      </c>
      <c r="AP49" s="21" t="str">
        <f>IFERROR(VLOOKUP($A49,'All Running Order working doc'!$B$4:$CO$60,AP$100,FALSE),"-")</f>
        <v>-</v>
      </c>
      <c r="AQ49" s="21" t="str">
        <f>IFERROR(VLOOKUP($A49,'All Running Order working doc'!$B$4:$CO$60,AQ$100,FALSE),"-")</f>
        <v>-</v>
      </c>
      <c r="AR49" s="21" t="str">
        <f>IFERROR(VLOOKUP($A49,'All Running Order working doc'!$B$4:$CO$60,AR$100,FALSE),"-")</f>
        <v>-</v>
      </c>
      <c r="AS49" s="21" t="str">
        <f>IFERROR(VLOOKUP($A49,'All Running Order working doc'!$B$4:$CO$60,AS$100,FALSE),"-")</f>
        <v>-</v>
      </c>
      <c r="AT49" s="21" t="str">
        <f>IFERROR(VLOOKUP($A49,'All Running Order working doc'!$B$4:$CO$60,AT$100,FALSE),"-")</f>
        <v>-</v>
      </c>
      <c r="AU49" s="21" t="str">
        <f>IFERROR(VLOOKUP($A49,'All Running Order working doc'!$B$4:$CO$60,AU$100,FALSE),"-")</f>
        <v>-</v>
      </c>
      <c r="AV49" s="21" t="str">
        <f>IFERROR(VLOOKUP($A49,'All Running Order working doc'!$B$4:$CO$60,AV$100,FALSE),"-")</f>
        <v>-</v>
      </c>
      <c r="AW49" s="21" t="str">
        <f>IFERROR(VLOOKUP($A49,'All Running Order working doc'!$B$4:$CO$60,AW$100,FALSE),"-")</f>
        <v>-</v>
      </c>
      <c r="AX49" s="21" t="str">
        <f>IFERROR(VLOOKUP($A49,'All Running Order working doc'!$B$4:$CO$60,AX$100,FALSE),"-")</f>
        <v>-</v>
      </c>
      <c r="AY49" s="21" t="str">
        <f>IFERROR(VLOOKUP($A49,'All Running Order working doc'!$B$4:$CO$60,AY$100,FALSE),"-")</f>
        <v>-</v>
      </c>
      <c r="AZ49" s="21" t="str">
        <f>IFERROR(VLOOKUP($A49,'All Running Order working doc'!$B$4:$CO$60,AZ$100,FALSE),"-")</f>
        <v>-</v>
      </c>
      <c r="BA49" s="21" t="str">
        <f>IFERROR(VLOOKUP($A49,'All Running Order working doc'!$B$4:$CO$60,BA$100,FALSE),"-")</f>
        <v>-</v>
      </c>
      <c r="BB49" s="21" t="str">
        <f>IFERROR(VLOOKUP($A49,'All Running Order working doc'!$B$4:$CO$60,BB$100,FALSE),"-")</f>
        <v>-</v>
      </c>
      <c r="BC49" s="21" t="str">
        <f>IFERROR(VLOOKUP($A49,'All Running Order working doc'!$B$4:$CO$60,BC$100,FALSE),"-")</f>
        <v>-</v>
      </c>
      <c r="BD49" s="21" t="str">
        <f>IFERROR(VLOOKUP($A49,'All Running Order working doc'!$B$4:$CO$60,BD$100,FALSE),"-")</f>
        <v>-</v>
      </c>
      <c r="BE49" s="21" t="str">
        <f>IFERROR(VLOOKUP($A49,'All Running Order working doc'!$B$4:$CO$60,BE$100,FALSE),"-")</f>
        <v>-</v>
      </c>
      <c r="BF49" s="21" t="str">
        <f>IFERROR(VLOOKUP($A49,'All Running Order working doc'!$B$4:$CO$60,BF$100,FALSE),"-")</f>
        <v>-</v>
      </c>
      <c r="BG49" s="21" t="str">
        <f>IFERROR(VLOOKUP($A49,'All Running Order working doc'!$B$4:$CO$60,BG$100,FALSE),"-")</f>
        <v>-</v>
      </c>
      <c r="BH49" s="21" t="str">
        <f>IFERROR(VLOOKUP($A49,'All Running Order working doc'!$B$4:$CO$60,BH$100,FALSE),"-")</f>
        <v>-</v>
      </c>
      <c r="BI49" s="21" t="str">
        <f>IFERROR(VLOOKUP($A49,'All Running Order working doc'!$B$4:$CO$60,BI$100,FALSE),"-")</f>
        <v>-</v>
      </c>
      <c r="BJ49" s="21" t="str">
        <f>IFERROR(VLOOKUP($A49,'All Running Order working doc'!$B$4:$CO$60,BJ$100,FALSE),"-")</f>
        <v>-</v>
      </c>
      <c r="BK49" s="21" t="str">
        <f>IFERROR(VLOOKUP($A49,'All Running Order working doc'!$B$4:$CO$60,BK$100,FALSE),"-")</f>
        <v>-</v>
      </c>
      <c r="BL49" s="21" t="str">
        <f>IFERROR(VLOOKUP($A49,'All Running Order working doc'!$B$4:$CO$60,BL$100,FALSE),"-")</f>
        <v>-</v>
      </c>
      <c r="BM49" s="21" t="str">
        <f>IFERROR(VLOOKUP($A49,'All Running Order working doc'!$B$4:$CO$60,BM$100,FALSE),"-")</f>
        <v>-</v>
      </c>
      <c r="BN49" s="21" t="str">
        <f>IFERROR(VLOOKUP($A49,'All Running Order working doc'!$B$4:$CO$60,BN$100,FALSE),"-")</f>
        <v>-</v>
      </c>
      <c r="BO49" s="21" t="str">
        <f>IFERROR(VLOOKUP($A49,'All Running Order working doc'!$B$4:$CO$60,BO$100,FALSE),"-")</f>
        <v>-</v>
      </c>
      <c r="BP49" s="21" t="str">
        <f>IFERROR(VLOOKUP($A49,'All Running Order working doc'!$B$4:$CO$60,BP$100,FALSE),"-")</f>
        <v>-</v>
      </c>
      <c r="BQ49" s="21" t="str">
        <f>IFERROR(VLOOKUP($A49,'All Running Order working doc'!$B$4:$CO$60,BQ$100,FALSE),"-")</f>
        <v>-</v>
      </c>
      <c r="BR49" s="21" t="str">
        <f>IFERROR(VLOOKUP($A49,'All Running Order working doc'!$B$4:$CO$60,BR$100,FALSE),"-")</f>
        <v>-</v>
      </c>
      <c r="BS49" s="21" t="str">
        <f>IFERROR(VLOOKUP($A49,'All Running Order working doc'!$B$4:$CO$60,BS$100,FALSE),"-")</f>
        <v>-</v>
      </c>
      <c r="BT49" s="21" t="str">
        <f>IFERROR(VLOOKUP($A49,'All Running Order working doc'!$B$4:$CO$60,BT$100,FALSE),"-")</f>
        <v>-</v>
      </c>
      <c r="BU49" s="21" t="str">
        <f>IFERROR(VLOOKUP($A49,'All Running Order working doc'!$B$4:$CO$60,BU$100,FALSE),"-")</f>
        <v>-</v>
      </c>
      <c r="BV49" s="21" t="str">
        <f>IFERROR(VLOOKUP($A49,'All Running Order working doc'!$B$4:$CO$60,BV$100,FALSE),"-")</f>
        <v>-</v>
      </c>
      <c r="BW49" s="21" t="str">
        <f>IFERROR(VLOOKUP($A49,'All Running Order working doc'!$B$4:$CO$60,BW$100,FALSE),"-")</f>
        <v>-</v>
      </c>
      <c r="BX49" s="21" t="str">
        <f>IFERROR(VLOOKUP($A49,'All Running Order working doc'!$B$4:$CO$60,BX$100,FALSE),"-")</f>
        <v>-</v>
      </c>
      <c r="BY49" s="21" t="str">
        <f>IFERROR(VLOOKUP($A49,'All Running Order working doc'!$B$4:$CO$60,BY$100,FALSE),"-")</f>
        <v>-</v>
      </c>
      <c r="BZ49" s="21" t="str">
        <f>IFERROR(VLOOKUP($A49,'All Running Order working doc'!$B$4:$CO$60,BZ$100,FALSE),"-")</f>
        <v>-</v>
      </c>
      <c r="CA49" s="21" t="str">
        <f>IFERROR(VLOOKUP($A49,'All Running Order working doc'!$B$4:$CO$60,CA$100,FALSE),"-")</f>
        <v>-</v>
      </c>
      <c r="CB49" s="21" t="str">
        <f>IFERROR(VLOOKUP($A49,'All Running Order working doc'!$B$4:$CO$60,CB$100,FALSE),"-")</f>
        <v>-</v>
      </c>
      <c r="CC49" s="21" t="str">
        <f>IFERROR(VLOOKUP($A49,'All Running Order working doc'!$B$4:$CO$60,CC$100,FALSE),"-")</f>
        <v>-</v>
      </c>
      <c r="CD49" s="21" t="str">
        <f>IFERROR(VLOOKUP($A49,'All Running Order working doc'!$B$4:$CO$60,CD$100,FALSE),"-")</f>
        <v>-</v>
      </c>
      <c r="CE49" s="21" t="str">
        <f>IFERROR(VLOOKUP($A49,'All Running Order working doc'!$B$4:$CO$60,CE$100,FALSE),"-")</f>
        <v>-</v>
      </c>
      <c r="CF49" s="21" t="str">
        <f>IFERROR(VLOOKUP($A49,'All Running Order working doc'!$B$4:$CO$60,CF$100,FALSE),"-")</f>
        <v>-</v>
      </c>
      <c r="CG49" s="21" t="str">
        <f>IFERROR(VLOOKUP($A49,'All Running Order working doc'!$B$4:$CO$60,CG$100,FALSE),"-")</f>
        <v>-</v>
      </c>
      <c r="CH49" s="21" t="str">
        <f>IFERROR(VLOOKUP($A49,'All Running Order working doc'!$B$4:$CO$60,CH$100,FALSE),"-")</f>
        <v>-</v>
      </c>
      <c r="CI49" s="21" t="str">
        <f>IFERROR(VLOOKUP($A49,'All Running Order working doc'!$B$4:$CO$60,CI$100,FALSE),"-")</f>
        <v>-</v>
      </c>
      <c r="CJ49" s="21" t="str">
        <f>IFERROR(VLOOKUP($A49,'All Running Order working doc'!$B$4:$CO$60,CJ$100,FALSE),"-")</f>
        <v>-</v>
      </c>
      <c r="CK49" s="21" t="str">
        <f>IFERROR(VLOOKUP($A49,'All Running Order working doc'!$B$4:$CO$60,CK$100,FALSE),"-")</f>
        <v>-</v>
      </c>
      <c r="CL49" s="21" t="str">
        <f>IFERROR(VLOOKUP($A49,'All Running Order working doc'!$B$4:$CO$60,CL$100,FALSE),"-")</f>
        <v>-</v>
      </c>
      <c r="CM49" s="21" t="str">
        <f>IFERROR(VLOOKUP($A49,'All Running Order working doc'!$B$4:$CO$60,CM$100,FALSE),"-")</f>
        <v>-</v>
      </c>
      <c r="CN49" s="21" t="str">
        <f>IFERROR(VLOOKUP($A49,'All Running Order working doc'!$B$4:$CO$60,CN$100,FALSE),"-")</f>
        <v>-</v>
      </c>
      <c r="CQ49" s="3">
        <v>46</v>
      </c>
    </row>
    <row r="50" spans="1:95" x14ac:dyDescent="0.2">
      <c r="A50" s="3" t="str">
        <f>CONCATENATE(Constants!$D$2,CQ50,)</f>
        <v>National47</v>
      </c>
      <c r="B50" s="12" t="str">
        <f>IFERROR(VLOOKUP($A50,'All Running Order working doc'!$B$4:$CO$60,B$100,FALSE),"-")</f>
        <v>-</v>
      </c>
      <c r="C50" s="21" t="str">
        <f>IFERROR(VLOOKUP($A50,'All Running Order working doc'!$B$4:$CO$60,C$100,FALSE),"-")</f>
        <v>-</v>
      </c>
      <c r="D50" s="21" t="str">
        <f>IFERROR(VLOOKUP($A50,'All Running Order working doc'!$B$4:$CO$60,D$100,FALSE),"-")</f>
        <v>-</v>
      </c>
      <c r="E50" s="21" t="str">
        <f>IFERROR(VLOOKUP($A50,'All Running Order working doc'!$B$4:$CO$60,E$100,FALSE),"-")</f>
        <v>-</v>
      </c>
      <c r="F50" s="21" t="str">
        <f>IFERROR(VLOOKUP($A50,'All Running Order working doc'!$B$4:$CO$60,F$100,FALSE),"-")</f>
        <v>-</v>
      </c>
      <c r="G50" s="21" t="str">
        <f>IFERROR(VLOOKUP($A50,'All Running Order working doc'!$B$4:$CO$60,G$100,FALSE),"-")</f>
        <v>-</v>
      </c>
      <c r="H50" s="21" t="str">
        <f>IFERROR(VLOOKUP($A50,'All Running Order working doc'!$B$4:$CO$60,H$100,FALSE),"-")</f>
        <v>-</v>
      </c>
      <c r="I50" s="21" t="str">
        <f>IFERROR(VLOOKUP($A50,'All Running Order working doc'!$B$4:$CO$60,I$100,FALSE),"-")</f>
        <v>-</v>
      </c>
      <c r="J50" s="21" t="str">
        <f>IFERROR(VLOOKUP($A50,'All Running Order working doc'!$B$4:$CO$60,J$100,FALSE),"-")</f>
        <v>-</v>
      </c>
      <c r="K50" s="21" t="str">
        <f>IFERROR(VLOOKUP($A50,'All Running Order working doc'!$B$4:$CO$60,K$100,FALSE),"-")</f>
        <v>-</v>
      </c>
      <c r="L50" s="21" t="str">
        <f>IFERROR(VLOOKUP($A50,'All Running Order working doc'!$B$4:$CO$60,L$100,FALSE),"-")</f>
        <v>-</v>
      </c>
      <c r="M50" s="21" t="str">
        <f>IFERROR(VLOOKUP($A50,'All Running Order working doc'!$B$4:$CO$60,M$100,FALSE),"-")</f>
        <v>-</v>
      </c>
      <c r="N50" s="21" t="str">
        <f>IFERROR(VLOOKUP($A50,'All Running Order working doc'!$B$4:$CO$60,N$100,FALSE),"-")</f>
        <v>-</v>
      </c>
      <c r="O50" s="21" t="str">
        <f>IFERROR(VLOOKUP($A50,'All Running Order working doc'!$B$4:$CO$60,O$100,FALSE),"-")</f>
        <v>-</v>
      </c>
      <c r="P50" s="21" t="str">
        <f>IFERROR(VLOOKUP($A50,'All Running Order working doc'!$B$4:$CO$60,P$100,FALSE),"-")</f>
        <v>-</v>
      </c>
      <c r="Q50" s="21" t="str">
        <f>IFERROR(VLOOKUP($A50,'All Running Order working doc'!$B$4:$CO$60,Q$100,FALSE),"-")</f>
        <v>-</v>
      </c>
      <c r="R50" s="21" t="str">
        <f>IFERROR(VLOOKUP($A50,'All Running Order working doc'!$B$4:$CO$60,R$100,FALSE),"-")</f>
        <v>-</v>
      </c>
      <c r="S50" s="21" t="str">
        <f>IFERROR(VLOOKUP($A50,'All Running Order working doc'!$B$4:$CO$60,S$100,FALSE),"-")</f>
        <v>-</v>
      </c>
      <c r="T50" s="21" t="str">
        <f>IFERROR(VLOOKUP($A50,'All Running Order working doc'!$B$4:$CO$60,T$100,FALSE),"-")</f>
        <v>-</v>
      </c>
      <c r="U50" s="21" t="str">
        <f>IFERROR(VLOOKUP($A50,'All Running Order working doc'!$B$4:$CO$60,U$100,FALSE),"-")</f>
        <v>-</v>
      </c>
      <c r="V50" s="21" t="str">
        <f>IFERROR(VLOOKUP($A50,'All Running Order working doc'!$B$4:$CO$60,V$100,FALSE),"-")</f>
        <v>-</v>
      </c>
      <c r="W50" s="21" t="str">
        <f>IFERROR(VLOOKUP($A50,'All Running Order working doc'!$B$4:$CO$60,W$100,FALSE),"-")</f>
        <v>-</v>
      </c>
      <c r="X50" s="21" t="str">
        <f>IFERROR(VLOOKUP($A50,'All Running Order working doc'!$B$4:$CO$60,X$100,FALSE),"-")</f>
        <v>-</v>
      </c>
      <c r="Y50" s="21" t="str">
        <f>IFERROR(VLOOKUP($A50,'All Running Order working doc'!$B$4:$CO$60,Y$100,FALSE),"-")</f>
        <v>-</v>
      </c>
      <c r="Z50" s="21" t="str">
        <f>IFERROR(VLOOKUP($A50,'All Running Order working doc'!$B$4:$CO$60,Z$100,FALSE),"-")</f>
        <v>-</v>
      </c>
      <c r="AA50" s="21" t="str">
        <f>IFERROR(VLOOKUP($A50,'All Running Order working doc'!$B$4:$CO$60,AA$100,FALSE),"-")</f>
        <v>-</v>
      </c>
      <c r="AB50" s="21" t="str">
        <f>IFERROR(VLOOKUP($A50,'All Running Order working doc'!$B$4:$CO$60,AB$100,FALSE),"-")</f>
        <v>-</v>
      </c>
      <c r="AC50" s="21" t="str">
        <f>IFERROR(VLOOKUP($A50,'All Running Order working doc'!$B$4:$CO$60,AC$100,FALSE),"-")</f>
        <v>-</v>
      </c>
      <c r="AD50" s="21" t="str">
        <f>IFERROR(VLOOKUP($A50,'All Running Order working doc'!$B$4:$CO$60,AD$100,FALSE),"-")</f>
        <v>-</v>
      </c>
      <c r="AE50" s="21" t="str">
        <f>IFERROR(VLOOKUP($A50,'All Running Order working doc'!$B$4:$CO$60,AE$100,FALSE),"-")</f>
        <v>-</v>
      </c>
      <c r="AF50" s="21" t="str">
        <f>IFERROR(VLOOKUP($A50,'All Running Order working doc'!$B$4:$CO$60,AF$100,FALSE),"-")</f>
        <v>-</v>
      </c>
      <c r="AG50" s="21" t="str">
        <f>IFERROR(VLOOKUP($A50,'All Running Order working doc'!$B$4:$CO$60,AG$100,FALSE),"-")</f>
        <v>-</v>
      </c>
      <c r="AH50" s="21" t="str">
        <f>IFERROR(VLOOKUP($A50,'All Running Order working doc'!$B$4:$CO$60,AH$100,FALSE),"-")</f>
        <v>-</v>
      </c>
      <c r="AI50" s="21" t="str">
        <f>IFERROR(VLOOKUP($A50,'All Running Order working doc'!$B$4:$CO$60,AI$100,FALSE),"-")</f>
        <v>-</v>
      </c>
      <c r="AJ50" s="21" t="str">
        <f>IFERROR(VLOOKUP($A50,'All Running Order working doc'!$B$4:$CO$60,AJ$100,FALSE),"-")</f>
        <v>-</v>
      </c>
      <c r="AK50" s="21" t="str">
        <f>IFERROR(VLOOKUP($A50,'All Running Order working doc'!$B$4:$CO$60,AK$100,FALSE),"-")</f>
        <v>-</v>
      </c>
      <c r="AL50" s="21" t="str">
        <f>IFERROR(VLOOKUP($A50,'All Running Order working doc'!$B$4:$CO$60,AL$100,FALSE),"-")</f>
        <v>-</v>
      </c>
      <c r="AM50" s="21" t="str">
        <f>IFERROR(VLOOKUP($A50,'All Running Order working doc'!$B$4:$CO$60,AM$100,FALSE),"-")</f>
        <v>-</v>
      </c>
      <c r="AN50" s="21" t="str">
        <f>IFERROR(VLOOKUP($A50,'All Running Order working doc'!$B$4:$CO$60,AN$100,FALSE),"-")</f>
        <v>-</v>
      </c>
      <c r="AO50" s="21" t="str">
        <f>IFERROR(VLOOKUP($A50,'All Running Order working doc'!$B$4:$CO$60,AO$100,FALSE),"-")</f>
        <v>-</v>
      </c>
      <c r="AP50" s="21" t="str">
        <f>IFERROR(VLOOKUP($A50,'All Running Order working doc'!$B$4:$CO$60,AP$100,FALSE),"-")</f>
        <v>-</v>
      </c>
      <c r="AQ50" s="21" t="str">
        <f>IFERROR(VLOOKUP($A50,'All Running Order working doc'!$B$4:$CO$60,AQ$100,FALSE),"-")</f>
        <v>-</v>
      </c>
      <c r="AR50" s="21" t="str">
        <f>IFERROR(VLOOKUP($A50,'All Running Order working doc'!$B$4:$CO$60,AR$100,FALSE),"-")</f>
        <v>-</v>
      </c>
      <c r="AS50" s="21" t="str">
        <f>IFERROR(VLOOKUP($A50,'All Running Order working doc'!$B$4:$CO$60,AS$100,FALSE),"-")</f>
        <v>-</v>
      </c>
      <c r="AT50" s="21" t="str">
        <f>IFERROR(VLOOKUP($A50,'All Running Order working doc'!$B$4:$CO$60,AT$100,FALSE),"-")</f>
        <v>-</v>
      </c>
      <c r="AU50" s="21" t="str">
        <f>IFERROR(VLOOKUP($A50,'All Running Order working doc'!$B$4:$CO$60,AU$100,FALSE),"-")</f>
        <v>-</v>
      </c>
      <c r="AV50" s="21" t="str">
        <f>IFERROR(VLOOKUP($A50,'All Running Order working doc'!$B$4:$CO$60,AV$100,FALSE),"-")</f>
        <v>-</v>
      </c>
      <c r="AW50" s="21" t="str">
        <f>IFERROR(VLOOKUP($A50,'All Running Order working doc'!$B$4:$CO$60,AW$100,FALSE),"-")</f>
        <v>-</v>
      </c>
      <c r="AX50" s="21" t="str">
        <f>IFERROR(VLOOKUP($A50,'All Running Order working doc'!$B$4:$CO$60,AX$100,FALSE),"-")</f>
        <v>-</v>
      </c>
      <c r="AY50" s="21" t="str">
        <f>IFERROR(VLOOKUP($A50,'All Running Order working doc'!$B$4:$CO$60,AY$100,FALSE),"-")</f>
        <v>-</v>
      </c>
      <c r="AZ50" s="21" t="str">
        <f>IFERROR(VLOOKUP($A50,'All Running Order working doc'!$B$4:$CO$60,AZ$100,FALSE),"-")</f>
        <v>-</v>
      </c>
      <c r="BA50" s="21" t="str">
        <f>IFERROR(VLOOKUP($A50,'All Running Order working doc'!$B$4:$CO$60,BA$100,FALSE),"-")</f>
        <v>-</v>
      </c>
      <c r="BB50" s="21" t="str">
        <f>IFERROR(VLOOKUP($A50,'All Running Order working doc'!$B$4:$CO$60,BB$100,FALSE),"-")</f>
        <v>-</v>
      </c>
      <c r="BC50" s="21" t="str">
        <f>IFERROR(VLOOKUP($A50,'All Running Order working doc'!$B$4:$CO$60,BC$100,FALSE),"-")</f>
        <v>-</v>
      </c>
      <c r="BD50" s="21" t="str">
        <f>IFERROR(VLOOKUP($A50,'All Running Order working doc'!$B$4:$CO$60,BD$100,FALSE),"-")</f>
        <v>-</v>
      </c>
      <c r="BE50" s="21" t="str">
        <f>IFERROR(VLOOKUP($A50,'All Running Order working doc'!$B$4:$CO$60,BE$100,FALSE),"-")</f>
        <v>-</v>
      </c>
      <c r="BF50" s="21" t="str">
        <f>IFERROR(VLOOKUP($A50,'All Running Order working doc'!$B$4:$CO$60,BF$100,FALSE),"-")</f>
        <v>-</v>
      </c>
      <c r="BG50" s="21" t="str">
        <f>IFERROR(VLOOKUP($A50,'All Running Order working doc'!$B$4:$CO$60,BG$100,FALSE),"-")</f>
        <v>-</v>
      </c>
      <c r="BH50" s="21" t="str">
        <f>IFERROR(VLOOKUP($A50,'All Running Order working doc'!$B$4:$CO$60,BH$100,FALSE),"-")</f>
        <v>-</v>
      </c>
      <c r="BI50" s="21" t="str">
        <f>IFERROR(VLOOKUP($A50,'All Running Order working doc'!$B$4:$CO$60,BI$100,FALSE),"-")</f>
        <v>-</v>
      </c>
      <c r="BJ50" s="21" t="str">
        <f>IFERROR(VLOOKUP($A50,'All Running Order working doc'!$B$4:$CO$60,BJ$100,FALSE),"-")</f>
        <v>-</v>
      </c>
      <c r="BK50" s="21" t="str">
        <f>IFERROR(VLOOKUP($A50,'All Running Order working doc'!$B$4:$CO$60,BK$100,FALSE),"-")</f>
        <v>-</v>
      </c>
      <c r="BL50" s="21" t="str">
        <f>IFERROR(VLOOKUP($A50,'All Running Order working doc'!$B$4:$CO$60,BL$100,FALSE),"-")</f>
        <v>-</v>
      </c>
      <c r="BM50" s="21" t="str">
        <f>IFERROR(VLOOKUP($A50,'All Running Order working doc'!$B$4:$CO$60,BM$100,FALSE),"-")</f>
        <v>-</v>
      </c>
      <c r="BN50" s="21" t="str">
        <f>IFERROR(VLOOKUP($A50,'All Running Order working doc'!$B$4:$CO$60,BN$100,FALSE),"-")</f>
        <v>-</v>
      </c>
      <c r="BO50" s="21" t="str">
        <f>IFERROR(VLOOKUP($A50,'All Running Order working doc'!$B$4:$CO$60,BO$100,FALSE),"-")</f>
        <v>-</v>
      </c>
      <c r="BP50" s="21" t="str">
        <f>IFERROR(VLOOKUP($A50,'All Running Order working doc'!$B$4:$CO$60,BP$100,FALSE),"-")</f>
        <v>-</v>
      </c>
      <c r="BQ50" s="21" t="str">
        <f>IFERROR(VLOOKUP($A50,'All Running Order working doc'!$B$4:$CO$60,BQ$100,FALSE),"-")</f>
        <v>-</v>
      </c>
      <c r="BR50" s="21" t="str">
        <f>IFERROR(VLOOKUP($A50,'All Running Order working doc'!$B$4:$CO$60,BR$100,FALSE),"-")</f>
        <v>-</v>
      </c>
      <c r="BS50" s="21" t="str">
        <f>IFERROR(VLOOKUP($A50,'All Running Order working doc'!$B$4:$CO$60,BS$100,FALSE),"-")</f>
        <v>-</v>
      </c>
      <c r="BT50" s="21" t="str">
        <f>IFERROR(VLOOKUP($A50,'All Running Order working doc'!$B$4:$CO$60,BT$100,FALSE),"-")</f>
        <v>-</v>
      </c>
      <c r="BU50" s="21" t="str">
        <f>IFERROR(VLOOKUP($A50,'All Running Order working doc'!$B$4:$CO$60,BU$100,FALSE),"-")</f>
        <v>-</v>
      </c>
      <c r="BV50" s="21" t="str">
        <f>IFERROR(VLOOKUP($A50,'All Running Order working doc'!$B$4:$CO$60,BV$100,FALSE),"-")</f>
        <v>-</v>
      </c>
      <c r="BW50" s="21" t="str">
        <f>IFERROR(VLOOKUP($A50,'All Running Order working doc'!$B$4:$CO$60,BW$100,FALSE),"-")</f>
        <v>-</v>
      </c>
      <c r="BX50" s="21" t="str">
        <f>IFERROR(VLOOKUP($A50,'All Running Order working doc'!$B$4:$CO$60,BX$100,FALSE),"-")</f>
        <v>-</v>
      </c>
      <c r="BY50" s="21" t="str">
        <f>IFERROR(VLOOKUP($A50,'All Running Order working doc'!$B$4:$CO$60,BY$100,FALSE),"-")</f>
        <v>-</v>
      </c>
      <c r="BZ50" s="21" t="str">
        <f>IFERROR(VLOOKUP($A50,'All Running Order working doc'!$B$4:$CO$60,BZ$100,FALSE),"-")</f>
        <v>-</v>
      </c>
      <c r="CA50" s="21" t="str">
        <f>IFERROR(VLOOKUP($A50,'All Running Order working doc'!$B$4:$CO$60,CA$100,FALSE),"-")</f>
        <v>-</v>
      </c>
      <c r="CB50" s="21" t="str">
        <f>IFERROR(VLOOKUP($A50,'All Running Order working doc'!$B$4:$CO$60,CB$100,FALSE),"-")</f>
        <v>-</v>
      </c>
      <c r="CC50" s="21" t="str">
        <f>IFERROR(VLOOKUP($A50,'All Running Order working doc'!$B$4:$CO$60,CC$100,FALSE),"-")</f>
        <v>-</v>
      </c>
      <c r="CD50" s="21" t="str">
        <f>IFERROR(VLOOKUP($A50,'All Running Order working doc'!$B$4:$CO$60,CD$100,FALSE),"-")</f>
        <v>-</v>
      </c>
      <c r="CE50" s="21" t="str">
        <f>IFERROR(VLOOKUP($A50,'All Running Order working doc'!$B$4:$CO$60,CE$100,FALSE),"-")</f>
        <v>-</v>
      </c>
      <c r="CF50" s="21" t="str">
        <f>IFERROR(VLOOKUP($A50,'All Running Order working doc'!$B$4:$CO$60,CF$100,FALSE),"-")</f>
        <v>-</v>
      </c>
      <c r="CG50" s="21" t="str">
        <f>IFERROR(VLOOKUP($A50,'All Running Order working doc'!$B$4:$CO$60,CG$100,FALSE),"-")</f>
        <v>-</v>
      </c>
      <c r="CH50" s="21" t="str">
        <f>IFERROR(VLOOKUP($A50,'All Running Order working doc'!$B$4:$CO$60,CH$100,FALSE),"-")</f>
        <v>-</v>
      </c>
      <c r="CI50" s="21" t="str">
        <f>IFERROR(VLOOKUP($A50,'All Running Order working doc'!$B$4:$CO$60,CI$100,FALSE),"-")</f>
        <v>-</v>
      </c>
      <c r="CJ50" s="21" t="str">
        <f>IFERROR(VLOOKUP($A50,'All Running Order working doc'!$B$4:$CO$60,CJ$100,FALSE),"-")</f>
        <v>-</v>
      </c>
      <c r="CK50" s="21" t="str">
        <f>IFERROR(VLOOKUP($A50,'All Running Order working doc'!$B$4:$CO$60,CK$100,FALSE),"-")</f>
        <v>-</v>
      </c>
      <c r="CL50" s="21" t="str">
        <f>IFERROR(VLOOKUP($A50,'All Running Order working doc'!$B$4:$CO$60,CL$100,FALSE),"-")</f>
        <v>-</v>
      </c>
      <c r="CM50" s="21" t="str">
        <f>IFERROR(VLOOKUP($A50,'All Running Order working doc'!$B$4:$CO$60,CM$100,FALSE),"-")</f>
        <v>-</v>
      </c>
      <c r="CN50" s="21" t="str">
        <f>IFERROR(VLOOKUP($A50,'All Running Order working doc'!$B$4:$CO$60,CN$100,FALSE),"-")</f>
        <v>-</v>
      </c>
      <c r="CQ50" s="3">
        <v>47</v>
      </c>
    </row>
    <row r="51" spans="1:95" x14ac:dyDescent="0.2">
      <c r="A51" s="3" t="str">
        <f>CONCATENATE(Constants!$D$2,CQ51,)</f>
        <v>National48</v>
      </c>
      <c r="B51" s="12" t="str">
        <f>IFERROR(VLOOKUP($A51,'All Running Order working doc'!$B$4:$CO$60,B$100,FALSE),"-")</f>
        <v>-</v>
      </c>
      <c r="C51" s="21" t="str">
        <f>IFERROR(VLOOKUP($A51,'All Running Order working doc'!$B$4:$CO$60,C$100,FALSE),"-")</f>
        <v>-</v>
      </c>
      <c r="D51" s="21" t="str">
        <f>IFERROR(VLOOKUP($A51,'All Running Order working doc'!$B$4:$CO$60,D$100,FALSE),"-")</f>
        <v>-</v>
      </c>
      <c r="E51" s="21" t="str">
        <f>IFERROR(VLOOKUP($A51,'All Running Order working doc'!$B$4:$CO$60,E$100,FALSE),"-")</f>
        <v>-</v>
      </c>
      <c r="F51" s="21" t="str">
        <f>IFERROR(VLOOKUP($A51,'All Running Order working doc'!$B$4:$CO$60,F$100,FALSE),"-")</f>
        <v>-</v>
      </c>
      <c r="G51" s="21" t="str">
        <f>IFERROR(VLOOKUP($A51,'All Running Order working doc'!$B$4:$CO$60,G$100,FALSE),"-")</f>
        <v>-</v>
      </c>
      <c r="H51" s="21" t="str">
        <f>IFERROR(VLOOKUP($A51,'All Running Order working doc'!$B$4:$CO$60,H$100,FALSE),"-")</f>
        <v>-</v>
      </c>
      <c r="I51" s="21" t="str">
        <f>IFERROR(VLOOKUP($A51,'All Running Order working doc'!$B$4:$CO$60,I$100,FALSE),"-")</f>
        <v>-</v>
      </c>
      <c r="J51" s="21" t="str">
        <f>IFERROR(VLOOKUP($A51,'All Running Order working doc'!$B$4:$CO$60,J$100,FALSE),"-")</f>
        <v>-</v>
      </c>
      <c r="K51" s="21" t="str">
        <f>IFERROR(VLOOKUP($A51,'All Running Order working doc'!$B$4:$CO$60,K$100,FALSE),"-")</f>
        <v>-</v>
      </c>
      <c r="L51" s="21" t="str">
        <f>IFERROR(VLOOKUP($A51,'All Running Order working doc'!$B$4:$CO$60,L$100,FALSE),"-")</f>
        <v>-</v>
      </c>
      <c r="M51" s="21" t="str">
        <f>IFERROR(VLOOKUP($A51,'All Running Order working doc'!$B$4:$CO$60,M$100,FALSE),"-")</f>
        <v>-</v>
      </c>
      <c r="N51" s="21" t="str">
        <f>IFERROR(VLOOKUP($A51,'All Running Order working doc'!$B$4:$CO$60,N$100,FALSE),"-")</f>
        <v>-</v>
      </c>
      <c r="O51" s="21" t="str">
        <f>IFERROR(VLOOKUP($A51,'All Running Order working doc'!$B$4:$CO$60,O$100,FALSE),"-")</f>
        <v>-</v>
      </c>
      <c r="P51" s="21" t="str">
        <f>IFERROR(VLOOKUP($A51,'All Running Order working doc'!$B$4:$CO$60,P$100,FALSE),"-")</f>
        <v>-</v>
      </c>
      <c r="Q51" s="21" t="str">
        <f>IFERROR(VLOOKUP($A51,'All Running Order working doc'!$B$4:$CO$60,Q$100,FALSE),"-")</f>
        <v>-</v>
      </c>
      <c r="R51" s="21" t="str">
        <f>IFERROR(VLOOKUP($A51,'All Running Order working doc'!$B$4:$CO$60,R$100,FALSE),"-")</f>
        <v>-</v>
      </c>
      <c r="S51" s="21" t="str">
        <f>IFERROR(VLOOKUP($A51,'All Running Order working doc'!$B$4:$CO$60,S$100,FALSE),"-")</f>
        <v>-</v>
      </c>
      <c r="T51" s="21" t="str">
        <f>IFERROR(VLOOKUP($A51,'All Running Order working doc'!$B$4:$CO$60,T$100,FALSE),"-")</f>
        <v>-</v>
      </c>
      <c r="U51" s="21" t="str">
        <f>IFERROR(VLOOKUP($A51,'All Running Order working doc'!$B$4:$CO$60,U$100,FALSE),"-")</f>
        <v>-</v>
      </c>
      <c r="V51" s="21" t="str">
        <f>IFERROR(VLOOKUP($A51,'All Running Order working doc'!$B$4:$CO$60,V$100,FALSE),"-")</f>
        <v>-</v>
      </c>
      <c r="W51" s="21" t="str">
        <f>IFERROR(VLOOKUP($A51,'All Running Order working doc'!$B$4:$CO$60,W$100,FALSE),"-")</f>
        <v>-</v>
      </c>
      <c r="X51" s="21" t="str">
        <f>IFERROR(VLOOKUP($A51,'All Running Order working doc'!$B$4:$CO$60,X$100,FALSE),"-")</f>
        <v>-</v>
      </c>
      <c r="Y51" s="21" t="str">
        <f>IFERROR(VLOOKUP($A51,'All Running Order working doc'!$B$4:$CO$60,Y$100,FALSE),"-")</f>
        <v>-</v>
      </c>
      <c r="Z51" s="21" t="str">
        <f>IFERROR(VLOOKUP($A51,'All Running Order working doc'!$B$4:$CO$60,Z$100,FALSE),"-")</f>
        <v>-</v>
      </c>
      <c r="AA51" s="21" t="str">
        <f>IFERROR(VLOOKUP($A51,'All Running Order working doc'!$B$4:$CO$60,AA$100,FALSE),"-")</f>
        <v>-</v>
      </c>
      <c r="AB51" s="21" t="str">
        <f>IFERROR(VLOOKUP($A51,'All Running Order working doc'!$B$4:$CO$60,AB$100,FALSE),"-")</f>
        <v>-</v>
      </c>
      <c r="AC51" s="21" t="str">
        <f>IFERROR(VLOOKUP($A51,'All Running Order working doc'!$B$4:$CO$60,AC$100,FALSE),"-")</f>
        <v>-</v>
      </c>
      <c r="AD51" s="21" t="str">
        <f>IFERROR(VLOOKUP($A51,'All Running Order working doc'!$B$4:$CO$60,AD$100,FALSE),"-")</f>
        <v>-</v>
      </c>
      <c r="AE51" s="21" t="str">
        <f>IFERROR(VLOOKUP($A51,'All Running Order working doc'!$B$4:$CO$60,AE$100,FALSE),"-")</f>
        <v>-</v>
      </c>
      <c r="AF51" s="21" t="str">
        <f>IFERROR(VLOOKUP($A51,'All Running Order working doc'!$B$4:$CO$60,AF$100,FALSE),"-")</f>
        <v>-</v>
      </c>
      <c r="AG51" s="21" t="str">
        <f>IFERROR(VLOOKUP($A51,'All Running Order working doc'!$B$4:$CO$60,AG$100,FALSE),"-")</f>
        <v>-</v>
      </c>
      <c r="AH51" s="21" t="str">
        <f>IFERROR(VLOOKUP($A51,'All Running Order working doc'!$B$4:$CO$60,AH$100,FALSE),"-")</f>
        <v>-</v>
      </c>
      <c r="AI51" s="21" t="str">
        <f>IFERROR(VLOOKUP($A51,'All Running Order working doc'!$B$4:$CO$60,AI$100,FALSE),"-")</f>
        <v>-</v>
      </c>
      <c r="AJ51" s="21" t="str">
        <f>IFERROR(VLOOKUP($A51,'All Running Order working doc'!$B$4:$CO$60,AJ$100,FALSE),"-")</f>
        <v>-</v>
      </c>
      <c r="AK51" s="21" t="str">
        <f>IFERROR(VLOOKUP($A51,'All Running Order working doc'!$B$4:$CO$60,AK$100,FALSE),"-")</f>
        <v>-</v>
      </c>
      <c r="AL51" s="21" t="str">
        <f>IFERROR(VLOOKUP($A51,'All Running Order working doc'!$B$4:$CO$60,AL$100,FALSE),"-")</f>
        <v>-</v>
      </c>
      <c r="AM51" s="21" t="str">
        <f>IFERROR(VLOOKUP($A51,'All Running Order working doc'!$B$4:$CO$60,AM$100,FALSE),"-")</f>
        <v>-</v>
      </c>
      <c r="AN51" s="21" t="str">
        <f>IFERROR(VLOOKUP($A51,'All Running Order working doc'!$B$4:$CO$60,AN$100,FALSE),"-")</f>
        <v>-</v>
      </c>
      <c r="AO51" s="21" t="str">
        <f>IFERROR(VLOOKUP($A51,'All Running Order working doc'!$B$4:$CO$60,AO$100,FALSE),"-")</f>
        <v>-</v>
      </c>
      <c r="AP51" s="21" t="str">
        <f>IFERROR(VLOOKUP($A51,'All Running Order working doc'!$B$4:$CO$60,AP$100,FALSE),"-")</f>
        <v>-</v>
      </c>
      <c r="AQ51" s="21" t="str">
        <f>IFERROR(VLOOKUP($A51,'All Running Order working doc'!$B$4:$CO$60,AQ$100,FALSE),"-")</f>
        <v>-</v>
      </c>
      <c r="AR51" s="21" t="str">
        <f>IFERROR(VLOOKUP($A51,'All Running Order working doc'!$B$4:$CO$60,AR$100,FALSE),"-")</f>
        <v>-</v>
      </c>
      <c r="AS51" s="21" t="str">
        <f>IFERROR(VLOOKUP($A51,'All Running Order working doc'!$B$4:$CO$60,AS$100,FALSE),"-")</f>
        <v>-</v>
      </c>
      <c r="AT51" s="21" t="str">
        <f>IFERROR(VLOOKUP($A51,'All Running Order working doc'!$B$4:$CO$60,AT$100,FALSE),"-")</f>
        <v>-</v>
      </c>
      <c r="AU51" s="21" t="str">
        <f>IFERROR(VLOOKUP($A51,'All Running Order working doc'!$B$4:$CO$60,AU$100,FALSE),"-")</f>
        <v>-</v>
      </c>
      <c r="AV51" s="21" t="str">
        <f>IFERROR(VLOOKUP($A51,'All Running Order working doc'!$B$4:$CO$60,AV$100,FALSE),"-")</f>
        <v>-</v>
      </c>
      <c r="AW51" s="21" t="str">
        <f>IFERROR(VLOOKUP($A51,'All Running Order working doc'!$B$4:$CO$60,AW$100,FALSE),"-")</f>
        <v>-</v>
      </c>
      <c r="AX51" s="21" t="str">
        <f>IFERROR(VLOOKUP($A51,'All Running Order working doc'!$B$4:$CO$60,AX$100,FALSE),"-")</f>
        <v>-</v>
      </c>
      <c r="AY51" s="21" t="str">
        <f>IFERROR(VLOOKUP($A51,'All Running Order working doc'!$B$4:$CO$60,AY$100,FALSE),"-")</f>
        <v>-</v>
      </c>
      <c r="AZ51" s="21" t="str">
        <f>IFERROR(VLOOKUP($A51,'All Running Order working doc'!$B$4:$CO$60,AZ$100,FALSE),"-")</f>
        <v>-</v>
      </c>
      <c r="BA51" s="21" t="str">
        <f>IFERROR(VLOOKUP($A51,'All Running Order working doc'!$B$4:$CO$60,BA$100,FALSE),"-")</f>
        <v>-</v>
      </c>
      <c r="BB51" s="21" t="str">
        <f>IFERROR(VLOOKUP($A51,'All Running Order working doc'!$B$4:$CO$60,BB$100,FALSE),"-")</f>
        <v>-</v>
      </c>
      <c r="BC51" s="21" t="str">
        <f>IFERROR(VLOOKUP($A51,'All Running Order working doc'!$B$4:$CO$60,BC$100,FALSE),"-")</f>
        <v>-</v>
      </c>
      <c r="BD51" s="21" t="str">
        <f>IFERROR(VLOOKUP($A51,'All Running Order working doc'!$B$4:$CO$60,BD$100,FALSE),"-")</f>
        <v>-</v>
      </c>
      <c r="BE51" s="21" t="str">
        <f>IFERROR(VLOOKUP($A51,'All Running Order working doc'!$B$4:$CO$60,BE$100,FALSE),"-")</f>
        <v>-</v>
      </c>
      <c r="BF51" s="21" t="str">
        <f>IFERROR(VLOOKUP($A51,'All Running Order working doc'!$B$4:$CO$60,BF$100,FALSE),"-")</f>
        <v>-</v>
      </c>
      <c r="BG51" s="21" t="str">
        <f>IFERROR(VLOOKUP($A51,'All Running Order working doc'!$B$4:$CO$60,BG$100,FALSE),"-")</f>
        <v>-</v>
      </c>
      <c r="BH51" s="21" t="str">
        <f>IFERROR(VLOOKUP($A51,'All Running Order working doc'!$B$4:$CO$60,BH$100,FALSE),"-")</f>
        <v>-</v>
      </c>
      <c r="BI51" s="21" t="str">
        <f>IFERROR(VLOOKUP($A51,'All Running Order working doc'!$B$4:$CO$60,BI$100,FALSE),"-")</f>
        <v>-</v>
      </c>
      <c r="BJ51" s="21" t="str">
        <f>IFERROR(VLOOKUP($A51,'All Running Order working doc'!$B$4:$CO$60,BJ$100,FALSE),"-")</f>
        <v>-</v>
      </c>
      <c r="BK51" s="21" t="str">
        <f>IFERROR(VLOOKUP($A51,'All Running Order working doc'!$B$4:$CO$60,BK$100,FALSE),"-")</f>
        <v>-</v>
      </c>
      <c r="BL51" s="21" t="str">
        <f>IFERROR(VLOOKUP($A51,'All Running Order working doc'!$B$4:$CO$60,BL$100,FALSE),"-")</f>
        <v>-</v>
      </c>
      <c r="BM51" s="21" t="str">
        <f>IFERROR(VLOOKUP($A51,'All Running Order working doc'!$B$4:$CO$60,BM$100,FALSE),"-")</f>
        <v>-</v>
      </c>
      <c r="BN51" s="21" t="str">
        <f>IFERROR(VLOOKUP($A51,'All Running Order working doc'!$B$4:$CO$60,BN$100,FALSE),"-")</f>
        <v>-</v>
      </c>
      <c r="BO51" s="21" t="str">
        <f>IFERROR(VLOOKUP($A51,'All Running Order working doc'!$B$4:$CO$60,BO$100,FALSE),"-")</f>
        <v>-</v>
      </c>
      <c r="BP51" s="21" t="str">
        <f>IFERROR(VLOOKUP($A51,'All Running Order working doc'!$B$4:$CO$60,BP$100,FALSE),"-")</f>
        <v>-</v>
      </c>
      <c r="BQ51" s="21" t="str">
        <f>IFERROR(VLOOKUP($A51,'All Running Order working doc'!$B$4:$CO$60,BQ$100,FALSE),"-")</f>
        <v>-</v>
      </c>
      <c r="BR51" s="21" t="str">
        <f>IFERROR(VLOOKUP($A51,'All Running Order working doc'!$B$4:$CO$60,BR$100,FALSE),"-")</f>
        <v>-</v>
      </c>
      <c r="BS51" s="21" t="str">
        <f>IFERROR(VLOOKUP($A51,'All Running Order working doc'!$B$4:$CO$60,BS$100,FALSE),"-")</f>
        <v>-</v>
      </c>
      <c r="BT51" s="21" t="str">
        <f>IFERROR(VLOOKUP($A51,'All Running Order working doc'!$B$4:$CO$60,BT$100,FALSE),"-")</f>
        <v>-</v>
      </c>
      <c r="BU51" s="21" t="str">
        <f>IFERROR(VLOOKUP($A51,'All Running Order working doc'!$B$4:$CO$60,BU$100,FALSE),"-")</f>
        <v>-</v>
      </c>
      <c r="BV51" s="21" t="str">
        <f>IFERROR(VLOOKUP($A51,'All Running Order working doc'!$B$4:$CO$60,BV$100,FALSE),"-")</f>
        <v>-</v>
      </c>
      <c r="BW51" s="21" t="str">
        <f>IFERROR(VLOOKUP($A51,'All Running Order working doc'!$B$4:$CO$60,BW$100,FALSE),"-")</f>
        <v>-</v>
      </c>
      <c r="BX51" s="21" t="str">
        <f>IFERROR(VLOOKUP($A51,'All Running Order working doc'!$B$4:$CO$60,BX$100,FALSE),"-")</f>
        <v>-</v>
      </c>
      <c r="BY51" s="21" t="str">
        <f>IFERROR(VLOOKUP($A51,'All Running Order working doc'!$B$4:$CO$60,BY$100,FALSE),"-")</f>
        <v>-</v>
      </c>
      <c r="BZ51" s="21" t="str">
        <f>IFERROR(VLOOKUP($A51,'All Running Order working doc'!$B$4:$CO$60,BZ$100,FALSE),"-")</f>
        <v>-</v>
      </c>
      <c r="CA51" s="21" t="str">
        <f>IFERROR(VLOOKUP($A51,'All Running Order working doc'!$B$4:$CO$60,CA$100,FALSE),"-")</f>
        <v>-</v>
      </c>
      <c r="CB51" s="21" t="str">
        <f>IFERROR(VLOOKUP($A51,'All Running Order working doc'!$B$4:$CO$60,CB$100,FALSE),"-")</f>
        <v>-</v>
      </c>
      <c r="CC51" s="21" t="str">
        <f>IFERROR(VLOOKUP($A51,'All Running Order working doc'!$B$4:$CO$60,CC$100,FALSE),"-")</f>
        <v>-</v>
      </c>
      <c r="CD51" s="21" t="str">
        <f>IFERROR(VLOOKUP($A51,'All Running Order working doc'!$B$4:$CO$60,CD$100,FALSE),"-")</f>
        <v>-</v>
      </c>
      <c r="CE51" s="21" t="str">
        <f>IFERROR(VLOOKUP($A51,'All Running Order working doc'!$B$4:$CO$60,CE$100,FALSE),"-")</f>
        <v>-</v>
      </c>
      <c r="CF51" s="21" t="str">
        <f>IFERROR(VLOOKUP($A51,'All Running Order working doc'!$B$4:$CO$60,CF$100,FALSE),"-")</f>
        <v>-</v>
      </c>
      <c r="CG51" s="21" t="str">
        <f>IFERROR(VLOOKUP($A51,'All Running Order working doc'!$B$4:$CO$60,CG$100,FALSE),"-")</f>
        <v>-</v>
      </c>
      <c r="CH51" s="21" t="str">
        <f>IFERROR(VLOOKUP($A51,'All Running Order working doc'!$B$4:$CO$60,CH$100,FALSE),"-")</f>
        <v>-</v>
      </c>
      <c r="CI51" s="21" t="str">
        <f>IFERROR(VLOOKUP($A51,'All Running Order working doc'!$B$4:$CO$60,CI$100,FALSE),"-")</f>
        <v>-</v>
      </c>
      <c r="CJ51" s="21" t="str">
        <f>IFERROR(VLOOKUP($A51,'All Running Order working doc'!$B$4:$CO$60,CJ$100,FALSE),"-")</f>
        <v>-</v>
      </c>
      <c r="CK51" s="21" t="str">
        <f>IFERROR(VLOOKUP($A51,'All Running Order working doc'!$B$4:$CO$60,CK$100,FALSE),"-")</f>
        <v>-</v>
      </c>
      <c r="CL51" s="21" t="str">
        <f>IFERROR(VLOOKUP($A51,'All Running Order working doc'!$B$4:$CO$60,CL$100,FALSE),"-")</f>
        <v>-</v>
      </c>
      <c r="CM51" s="21" t="str">
        <f>IFERROR(VLOOKUP($A51,'All Running Order working doc'!$B$4:$CO$60,CM$100,FALSE),"-")</f>
        <v>-</v>
      </c>
      <c r="CN51" s="21" t="str">
        <f>IFERROR(VLOOKUP($A51,'All Running Order working doc'!$B$4:$CO$60,CN$100,FALSE),"-")</f>
        <v>-</v>
      </c>
      <c r="CQ51" s="3">
        <v>48</v>
      </c>
    </row>
    <row r="52" spans="1:95" x14ac:dyDescent="0.2">
      <c r="A52" s="3" t="str">
        <f>CONCATENATE(Constants!$D$2,CQ52,)</f>
        <v>National49</v>
      </c>
      <c r="B52" s="12" t="str">
        <f>IFERROR(VLOOKUP($A52,'All Running Order working doc'!$B$4:$CO$60,B$100,FALSE),"-")</f>
        <v>-</v>
      </c>
      <c r="C52" s="21" t="str">
        <f>IFERROR(VLOOKUP($A52,'All Running Order working doc'!$B$4:$CO$60,C$100,FALSE),"-")</f>
        <v>-</v>
      </c>
      <c r="D52" s="21" t="str">
        <f>IFERROR(VLOOKUP($A52,'All Running Order working doc'!$B$4:$CO$60,D$100,FALSE),"-")</f>
        <v>-</v>
      </c>
      <c r="E52" s="21" t="str">
        <f>IFERROR(VLOOKUP($A52,'All Running Order working doc'!$B$4:$CO$60,E$100,FALSE),"-")</f>
        <v>-</v>
      </c>
      <c r="F52" s="21" t="str">
        <f>IFERROR(VLOOKUP($A52,'All Running Order working doc'!$B$4:$CO$60,F$100,FALSE),"-")</f>
        <v>-</v>
      </c>
      <c r="G52" s="21" t="str">
        <f>IFERROR(VLOOKUP($A52,'All Running Order working doc'!$B$4:$CO$60,G$100,FALSE),"-")</f>
        <v>-</v>
      </c>
      <c r="H52" s="21" t="str">
        <f>IFERROR(VLOOKUP($A52,'All Running Order working doc'!$B$4:$CO$60,H$100,FALSE),"-")</f>
        <v>-</v>
      </c>
      <c r="I52" s="21" t="str">
        <f>IFERROR(VLOOKUP($A52,'All Running Order working doc'!$B$4:$CO$60,I$100,FALSE),"-")</f>
        <v>-</v>
      </c>
      <c r="J52" s="21" t="str">
        <f>IFERROR(VLOOKUP($A52,'All Running Order working doc'!$B$4:$CO$60,J$100,FALSE),"-")</f>
        <v>-</v>
      </c>
      <c r="K52" s="21" t="str">
        <f>IFERROR(VLOOKUP($A52,'All Running Order working doc'!$B$4:$CO$60,K$100,FALSE),"-")</f>
        <v>-</v>
      </c>
      <c r="L52" s="21" t="str">
        <f>IFERROR(VLOOKUP($A52,'All Running Order working doc'!$B$4:$CO$60,L$100,FALSE),"-")</f>
        <v>-</v>
      </c>
      <c r="M52" s="21" t="str">
        <f>IFERROR(VLOOKUP($A52,'All Running Order working doc'!$B$4:$CO$60,M$100,FALSE),"-")</f>
        <v>-</v>
      </c>
      <c r="N52" s="21" t="str">
        <f>IFERROR(VLOOKUP($A52,'All Running Order working doc'!$B$4:$CO$60,N$100,FALSE),"-")</f>
        <v>-</v>
      </c>
      <c r="O52" s="21" t="str">
        <f>IFERROR(VLOOKUP($A52,'All Running Order working doc'!$B$4:$CO$60,O$100,FALSE),"-")</f>
        <v>-</v>
      </c>
      <c r="P52" s="21" t="str">
        <f>IFERROR(VLOOKUP($A52,'All Running Order working doc'!$B$4:$CO$60,P$100,FALSE),"-")</f>
        <v>-</v>
      </c>
      <c r="Q52" s="21" t="str">
        <f>IFERROR(VLOOKUP($A52,'All Running Order working doc'!$B$4:$CO$60,Q$100,FALSE),"-")</f>
        <v>-</v>
      </c>
      <c r="R52" s="21" t="str">
        <f>IFERROR(VLOOKUP($A52,'All Running Order working doc'!$B$4:$CO$60,R$100,FALSE),"-")</f>
        <v>-</v>
      </c>
      <c r="S52" s="21" t="str">
        <f>IFERROR(VLOOKUP($A52,'All Running Order working doc'!$B$4:$CO$60,S$100,FALSE),"-")</f>
        <v>-</v>
      </c>
      <c r="T52" s="21" t="str">
        <f>IFERROR(VLOOKUP($A52,'All Running Order working doc'!$B$4:$CO$60,T$100,FALSE),"-")</f>
        <v>-</v>
      </c>
      <c r="U52" s="21" t="str">
        <f>IFERROR(VLOOKUP($A52,'All Running Order working doc'!$B$4:$CO$60,U$100,FALSE),"-")</f>
        <v>-</v>
      </c>
      <c r="V52" s="21" t="str">
        <f>IFERROR(VLOOKUP($A52,'All Running Order working doc'!$B$4:$CO$60,V$100,FALSE),"-")</f>
        <v>-</v>
      </c>
      <c r="W52" s="21" t="str">
        <f>IFERROR(VLOOKUP($A52,'All Running Order working doc'!$B$4:$CO$60,W$100,FALSE),"-")</f>
        <v>-</v>
      </c>
      <c r="X52" s="21" t="str">
        <f>IFERROR(VLOOKUP($A52,'All Running Order working doc'!$B$4:$CO$60,X$100,FALSE),"-")</f>
        <v>-</v>
      </c>
      <c r="Y52" s="21" t="str">
        <f>IFERROR(VLOOKUP($A52,'All Running Order working doc'!$B$4:$CO$60,Y$100,FALSE),"-")</f>
        <v>-</v>
      </c>
      <c r="Z52" s="21" t="str">
        <f>IFERROR(VLOOKUP($A52,'All Running Order working doc'!$B$4:$CO$60,Z$100,FALSE),"-")</f>
        <v>-</v>
      </c>
      <c r="AA52" s="21" t="str">
        <f>IFERROR(VLOOKUP($A52,'All Running Order working doc'!$B$4:$CO$60,AA$100,FALSE),"-")</f>
        <v>-</v>
      </c>
      <c r="AB52" s="21" t="str">
        <f>IFERROR(VLOOKUP($A52,'All Running Order working doc'!$B$4:$CO$60,AB$100,FALSE),"-")</f>
        <v>-</v>
      </c>
      <c r="AC52" s="21" t="str">
        <f>IFERROR(VLOOKUP($A52,'All Running Order working doc'!$B$4:$CO$60,AC$100,FALSE),"-")</f>
        <v>-</v>
      </c>
      <c r="AD52" s="21" t="str">
        <f>IFERROR(VLOOKUP($A52,'All Running Order working doc'!$B$4:$CO$60,AD$100,FALSE),"-")</f>
        <v>-</v>
      </c>
      <c r="AE52" s="21" t="str">
        <f>IFERROR(VLOOKUP($A52,'All Running Order working doc'!$B$4:$CO$60,AE$100,FALSE),"-")</f>
        <v>-</v>
      </c>
      <c r="AF52" s="21" t="str">
        <f>IFERROR(VLOOKUP($A52,'All Running Order working doc'!$B$4:$CO$60,AF$100,FALSE),"-")</f>
        <v>-</v>
      </c>
      <c r="AG52" s="21" t="str">
        <f>IFERROR(VLOOKUP($A52,'All Running Order working doc'!$B$4:$CO$60,AG$100,FALSE),"-")</f>
        <v>-</v>
      </c>
      <c r="AH52" s="21" t="str">
        <f>IFERROR(VLOOKUP($A52,'All Running Order working doc'!$B$4:$CO$60,AH$100,FALSE),"-")</f>
        <v>-</v>
      </c>
      <c r="AI52" s="21" t="str">
        <f>IFERROR(VLOOKUP($A52,'All Running Order working doc'!$B$4:$CO$60,AI$100,FALSE),"-")</f>
        <v>-</v>
      </c>
      <c r="AJ52" s="21" t="str">
        <f>IFERROR(VLOOKUP($A52,'All Running Order working doc'!$B$4:$CO$60,AJ$100,FALSE),"-")</f>
        <v>-</v>
      </c>
      <c r="AK52" s="21" t="str">
        <f>IFERROR(VLOOKUP($A52,'All Running Order working doc'!$B$4:$CO$60,AK$100,FALSE),"-")</f>
        <v>-</v>
      </c>
      <c r="AL52" s="21" t="str">
        <f>IFERROR(VLOOKUP($A52,'All Running Order working doc'!$B$4:$CO$60,AL$100,FALSE),"-")</f>
        <v>-</v>
      </c>
      <c r="AM52" s="21" t="str">
        <f>IFERROR(VLOOKUP($A52,'All Running Order working doc'!$B$4:$CO$60,AM$100,FALSE),"-")</f>
        <v>-</v>
      </c>
      <c r="AN52" s="21" t="str">
        <f>IFERROR(VLOOKUP($A52,'All Running Order working doc'!$B$4:$CO$60,AN$100,FALSE),"-")</f>
        <v>-</v>
      </c>
      <c r="AO52" s="21" t="str">
        <f>IFERROR(VLOOKUP($A52,'All Running Order working doc'!$B$4:$CO$60,AO$100,FALSE),"-")</f>
        <v>-</v>
      </c>
      <c r="AP52" s="21" t="str">
        <f>IFERROR(VLOOKUP($A52,'All Running Order working doc'!$B$4:$CO$60,AP$100,FALSE),"-")</f>
        <v>-</v>
      </c>
      <c r="AQ52" s="21" t="str">
        <f>IFERROR(VLOOKUP($A52,'All Running Order working doc'!$B$4:$CO$60,AQ$100,FALSE),"-")</f>
        <v>-</v>
      </c>
      <c r="AR52" s="21" t="str">
        <f>IFERROR(VLOOKUP($A52,'All Running Order working doc'!$B$4:$CO$60,AR$100,FALSE),"-")</f>
        <v>-</v>
      </c>
      <c r="AS52" s="21" t="str">
        <f>IFERROR(VLOOKUP($A52,'All Running Order working doc'!$B$4:$CO$60,AS$100,FALSE),"-")</f>
        <v>-</v>
      </c>
      <c r="AT52" s="21" t="str">
        <f>IFERROR(VLOOKUP($A52,'All Running Order working doc'!$B$4:$CO$60,AT$100,FALSE),"-")</f>
        <v>-</v>
      </c>
      <c r="AU52" s="21" t="str">
        <f>IFERROR(VLOOKUP($A52,'All Running Order working doc'!$B$4:$CO$60,AU$100,FALSE),"-")</f>
        <v>-</v>
      </c>
      <c r="AV52" s="21" t="str">
        <f>IFERROR(VLOOKUP($A52,'All Running Order working doc'!$B$4:$CO$60,AV$100,FALSE),"-")</f>
        <v>-</v>
      </c>
      <c r="AW52" s="21" t="str">
        <f>IFERROR(VLOOKUP($A52,'All Running Order working doc'!$B$4:$CO$60,AW$100,FALSE),"-")</f>
        <v>-</v>
      </c>
      <c r="AX52" s="21" t="str">
        <f>IFERROR(VLOOKUP($A52,'All Running Order working doc'!$B$4:$CO$60,AX$100,FALSE),"-")</f>
        <v>-</v>
      </c>
      <c r="AY52" s="21" t="str">
        <f>IFERROR(VLOOKUP($A52,'All Running Order working doc'!$B$4:$CO$60,AY$100,FALSE),"-")</f>
        <v>-</v>
      </c>
      <c r="AZ52" s="21" t="str">
        <f>IFERROR(VLOOKUP($A52,'All Running Order working doc'!$B$4:$CO$60,AZ$100,FALSE),"-")</f>
        <v>-</v>
      </c>
      <c r="BA52" s="21" t="str">
        <f>IFERROR(VLOOKUP($A52,'All Running Order working doc'!$B$4:$CO$60,BA$100,FALSE),"-")</f>
        <v>-</v>
      </c>
      <c r="BB52" s="21" t="str">
        <f>IFERROR(VLOOKUP($A52,'All Running Order working doc'!$B$4:$CO$60,BB$100,FALSE),"-")</f>
        <v>-</v>
      </c>
      <c r="BC52" s="21" t="str">
        <f>IFERROR(VLOOKUP($A52,'All Running Order working doc'!$B$4:$CO$60,BC$100,FALSE),"-")</f>
        <v>-</v>
      </c>
      <c r="BD52" s="21" t="str">
        <f>IFERROR(VLOOKUP($A52,'All Running Order working doc'!$B$4:$CO$60,BD$100,FALSE),"-")</f>
        <v>-</v>
      </c>
      <c r="BE52" s="21" t="str">
        <f>IFERROR(VLOOKUP($A52,'All Running Order working doc'!$B$4:$CO$60,BE$100,FALSE),"-")</f>
        <v>-</v>
      </c>
      <c r="BF52" s="21" t="str">
        <f>IFERROR(VLOOKUP($A52,'All Running Order working doc'!$B$4:$CO$60,BF$100,FALSE),"-")</f>
        <v>-</v>
      </c>
      <c r="BG52" s="21" t="str">
        <f>IFERROR(VLOOKUP($A52,'All Running Order working doc'!$B$4:$CO$60,BG$100,FALSE),"-")</f>
        <v>-</v>
      </c>
      <c r="BH52" s="21" t="str">
        <f>IFERROR(VLOOKUP($A52,'All Running Order working doc'!$B$4:$CO$60,BH$100,FALSE),"-")</f>
        <v>-</v>
      </c>
      <c r="BI52" s="21" t="str">
        <f>IFERROR(VLOOKUP($A52,'All Running Order working doc'!$B$4:$CO$60,BI$100,FALSE),"-")</f>
        <v>-</v>
      </c>
      <c r="BJ52" s="21" t="str">
        <f>IFERROR(VLOOKUP($A52,'All Running Order working doc'!$B$4:$CO$60,BJ$100,FALSE),"-")</f>
        <v>-</v>
      </c>
      <c r="BK52" s="21" t="str">
        <f>IFERROR(VLOOKUP($A52,'All Running Order working doc'!$B$4:$CO$60,BK$100,FALSE),"-")</f>
        <v>-</v>
      </c>
      <c r="BL52" s="21" t="str">
        <f>IFERROR(VLOOKUP($A52,'All Running Order working doc'!$B$4:$CO$60,BL$100,FALSE),"-")</f>
        <v>-</v>
      </c>
      <c r="BM52" s="21" t="str">
        <f>IFERROR(VLOOKUP($A52,'All Running Order working doc'!$B$4:$CO$60,BM$100,FALSE),"-")</f>
        <v>-</v>
      </c>
      <c r="BN52" s="21" t="str">
        <f>IFERROR(VLOOKUP($A52,'All Running Order working doc'!$B$4:$CO$60,BN$100,FALSE),"-")</f>
        <v>-</v>
      </c>
      <c r="BO52" s="21" t="str">
        <f>IFERROR(VLOOKUP($A52,'All Running Order working doc'!$B$4:$CO$60,BO$100,FALSE),"-")</f>
        <v>-</v>
      </c>
      <c r="BP52" s="21" t="str">
        <f>IFERROR(VLOOKUP($A52,'All Running Order working doc'!$B$4:$CO$60,BP$100,FALSE),"-")</f>
        <v>-</v>
      </c>
      <c r="BQ52" s="21" t="str">
        <f>IFERROR(VLOOKUP($A52,'All Running Order working doc'!$B$4:$CO$60,BQ$100,FALSE),"-")</f>
        <v>-</v>
      </c>
      <c r="BR52" s="21" t="str">
        <f>IFERROR(VLOOKUP($A52,'All Running Order working doc'!$B$4:$CO$60,BR$100,FALSE),"-")</f>
        <v>-</v>
      </c>
      <c r="BS52" s="21" t="str">
        <f>IFERROR(VLOOKUP($A52,'All Running Order working doc'!$B$4:$CO$60,BS$100,FALSE),"-")</f>
        <v>-</v>
      </c>
      <c r="BT52" s="21" t="str">
        <f>IFERROR(VLOOKUP($A52,'All Running Order working doc'!$B$4:$CO$60,BT$100,FALSE),"-")</f>
        <v>-</v>
      </c>
      <c r="BU52" s="21" t="str">
        <f>IFERROR(VLOOKUP($A52,'All Running Order working doc'!$B$4:$CO$60,BU$100,FALSE),"-")</f>
        <v>-</v>
      </c>
      <c r="BV52" s="21" t="str">
        <f>IFERROR(VLOOKUP($A52,'All Running Order working doc'!$B$4:$CO$60,BV$100,FALSE),"-")</f>
        <v>-</v>
      </c>
      <c r="BW52" s="21" t="str">
        <f>IFERROR(VLOOKUP($A52,'All Running Order working doc'!$B$4:$CO$60,BW$100,FALSE),"-")</f>
        <v>-</v>
      </c>
      <c r="BX52" s="21" t="str">
        <f>IFERROR(VLOOKUP($A52,'All Running Order working doc'!$B$4:$CO$60,BX$100,FALSE),"-")</f>
        <v>-</v>
      </c>
      <c r="BY52" s="21" t="str">
        <f>IFERROR(VLOOKUP($A52,'All Running Order working doc'!$B$4:$CO$60,BY$100,FALSE),"-")</f>
        <v>-</v>
      </c>
      <c r="BZ52" s="21" t="str">
        <f>IFERROR(VLOOKUP($A52,'All Running Order working doc'!$B$4:$CO$60,BZ$100,FALSE),"-")</f>
        <v>-</v>
      </c>
      <c r="CA52" s="21" t="str">
        <f>IFERROR(VLOOKUP($A52,'All Running Order working doc'!$B$4:$CO$60,CA$100,FALSE),"-")</f>
        <v>-</v>
      </c>
      <c r="CB52" s="21" t="str">
        <f>IFERROR(VLOOKUP($A52,'All Running Order working doc'!$B$4:$CO$60,CB$100,FALSE),"-")</f>
        <v>-</v>
      </c>
      <c r="CC52" s="21" t="str">
        <f>IFERROR(VLOOKUP($A52,'All Running Order working doc'!$B$4:$CO$60,CC$100,FALSE),"-")</f>
        <v>-</v>
      </c>
      <c r="CD52" s="21" t="str">
        <f>IFERROR(VLOOKUP($A52,'All Running Order working doc'!$B$4:$CO$60,CD$100,FALSE),"-")</f>
        <v>-</v>
      </c>
      <c r="CE52" s="21" t="str">
        <f>IFERROR(VLOOKUP($A52,'All Running Order working doc'!$B$4:$CO$60,CE$100,FALSE),"-")</f>
        <v>-</v>
      </c>
      <c r="CF52" s="21" t="str">
        <f>IFERROR(VLOOKUP($A52,'All Running Order working doc'!$B$4:$CO$60,CF$100,FALSE),"-")</f>
        <v>-</v>
      </c>
      <c r="CG52" s="21" t="str">
        <f>IFERROR(VLOOKUP($A52,'All Running Order working doc'!$B$4:$CO$60,CG$100,FALSE),"-")</f>
        <v>-</v>
      </c>
      <c r="CH52" s="21" t="str">
        <f>IFERROR(VLOOKUP($A52,'All Running Order working doc'!$B$4:$CO$60,CH$100,FALSE),"-")</f>
        <v>-</v>
      </c>
      <c r="CI52" s="21" t="str">
        <f>IFERROR(VLOOKUP($A52,'All Running Order working doc'!$B$4:$CO$60,CI$100,FALSE),"-")</f>
        <v>-</v>
      </c>
      <c r="CJ52" s="21" t="str">
        <f>IFERROR(VLOOKUP($A52,'All Running Order working doc'!$B$4:$CO$60,CJ$100,FALSE),"-")</f>
        <v>-</v>
      </c>
      <c r="CK52" s="21" t="str">
        <f>IFERROR(VLOOKUP($A52,'All Running Order working doc'!$B$4:$CO$60,CK$100,FALSE),"-")</f>
        <v>-</v>
      </c>
      <c r="CL52" s="21" t="str">
        <f>IFERROR(VLOOKUP($A52,'All Running Order working doc'!$B$4:$CO$60,CL$100,FALSE),"-")</f>
        <v>-</v>
      </c>
      <c r="CM52" s="21" t="str">
        <f>IFERROR(VLOOKUP($A52,'All Running Order working doc'!$B$4:$CO$60,CM$100,FALSE),"-")</f>
        <v>-</v>
      </c>
      <c r="CN52" s="21" t="str">
        <f>IFERROR(VLOOKUP($A52,'All Running Order working doc'!$B$4:$CO$60,CN$100,FALSE),"-")</f>
        <v>-</v>
      </c>
      <c r="CQ52" s="3">
        <v>49</v>
      </c>
    </row>
    <row r="53" spans="1:95" x14ac:dyDescent="0.2">
      <c r="A53" s="3" t="str">
        <f>CONCATENATE(Constants!$D$2,CQ53,)</f>
        <v>National50</v>
      </c>
      <c r="B53" s="12" t="str">
        <f>IFERROR(VLOOKUP($A53,'All Running Order working doc'!$B$4:$CO$60,B$100,FALSE),"-")</f>
        <v>-</v>
      </c>
      <c r="C53" s="21" t="str">
        <f>IFERROR(VLOOKUP($A53,'All Running Order working doc'!$B$4:$CO$60,C$100,FALSE),"-")</f>
        <v>-</v>
      </c>
      <c r="D53" s="21" t="str">
        <f>IFERROR(VLOOKUP($A53,'All Running Order working doc'!$B$4:$CO$60,D$100,FALSE),"-")</f>
        <v>-</v>
      </c>
      <c r="E53" s="21" t="str">
        <f>IFERROR(VLOOKUP($A53,'All Running Order working doc'!$B$4:$CO$60,E$100,FALSE),"-")</f>
        <v>-</v>
      </c>
      <c r="F53" s="21" t="str">
        <f>IFERROR(VLOOKUP($A53,'All Running Order working doc'!$B$4:$CO$60,F$100,FALSE),"-")</f>
        <v>-</v>
      </c>
      <c r="G53" s="21" t="str">
        <f>IFERROR(VLOOKUP($A53,'All Running Order working doc'!$B$4:$CO$60,G$100,FALSE),"-")</f>
        <v>-</v>
      </c>
      <c r="H53" s="21" t="str">
        <f>IFERROR(VLOOKUP($A53,'All Running Order working doc'!$B$4:$CO$60,H$100,FALSE),"-")</f>
        <v>-</v>
      </c>
      <c r="I53" s="21" t="str">
        <f>IFERROR(VLOOKUP($A53,'All Running Order working doc'!$B$4:$CO$60,I$100,FALSE),"-")</f>
        <v>-</v>
      </c>
      <c r="J53" s="21" t="str">
        <f>IFERROR(VLOOKUP($A53,'All Running Order working doc'!$B$4:$CO$60,J$100,FALSE),"-")</f>
        <v>-</v>
      </c>
      <c r="K53" s="21" t="str">
        <f>IFERROR(VLOOKUP($A53,'All Running Order working doc'!$B$4:$CO$60,K$100,FALSE),"-")</f>
        <v>-</v>
      </c>
      <c r="L53" s="21" t="str">
        <f>IFERROR(VLOOKUP($A53,'All Running Order working doc'!$B$4:$CO$60,L$100,FALSE),"-")</f>
        <v>-</v>
      </c>
      <c r="M53" s="21" t="str">
        <f>IFERROR(VLOOKUP($A53,'All Running Order working doc'!$B$4:$CO$60,M$100,FALSE),"-")</f>
        <v>-</v>
      </c>
      <c r="N53" s="21" t="str">
        <f>IFERROR(VLOOKUP($A53,'All Running Order working doc'!$B$4:$CO$60,N$100,FALSE),"-")</f>
        <v>-</v>
      </c>
      <c r="O53" s="21" t="str">
        <f>IFERROR(VLOOKUP($A53,'All Running Order working doc'!$B$4:$CO$60,O$100,FALSE),"-")</f>
        <v>-</v>
      </c>
      <c r="P53" s="21" t="str">
        <f>IFERROR(VLOOKUP($A53,'All Running Order working doc'!$B$4:$CO$60,P$100,FALSE),"-")</f>
        <v>-</v>
      </c>
      <c r="Q53" s="21" t="str">
        <f>IFERROR(VLOOKUP($A53,'All Running Order working doc'!$B$4:$CO$60,Q$100,FALSE),"-")</f>
        <v>-</v>
      </c>
      <c r="R53" s="21" t="str">
        <f>IFERROR(VLOOKUP($A53,'All Running Order working doc'!$B$4:$CO$60,R$100,FALSE),"-")</f>
        <v>-</v>
      </c>
      <c r="S53" s="21" t="str">
        <f>IFERROR(VLOOKUP($A53,'All Running Order working doc'!$B$4:$CO$60,S$100,FALSE),"-")</f>
        <v>-</v>
      </c>
      <c r="T53" s="21" t="str">
        <f>IFERROR(VLOOKUP($A53,'All Running Order working doc'!$B$4:$CO$60,T$100,FALSE),"-")</f>
        <v>-</v>
      </c>
      <c r="U53" s="21" t="str">
        <f>IFERROR(VLOOKUP($A53,'All Running Order working doc'!$B$4:$CO$60,U$100,FALSE),"-")</f>
        <v>-</v>
      </c>
      <c r="V53" s="21" t="str">
        <f>IFERROR(VLOOKUP($A53,'All Running Order working doc'!$B$4:$CO$60,V$100,FALSE),"-")</f>
        <v>-</v>
      </c>
      <c r="W53" s="21" t="str">
        <f>IFERROR(VLOOKUP($A53,'All Running Order working doc'!$B$4:$CO$60,W$100,FALSE),"-")</f>
        <v>-</v>
      </c>
      <c r="X53" s="21" t="str">
        <f>IFERROR(VLOOKUP($A53,'All Running Order working doc'!$B$4:$CO$60,X$100,FALSE),"-")</f>
        <v>-</v>
      </c>
      <c r="Y53" s="21" t="str">
        <f>IFERROR(VLOOKUP($A53,'All Running Order working doc'!$B$4:$CO$60,Y$100,FALSE),"-")</f>
        <v>-</v>
      </c>
      <c r="Z53" s="21" t="str">
        <f>IFERROR(VLOOKUP($A53,'All Running Order working doc'!$B$4:$CO$60,Z$100,FALSE),"-")</f>
        <v>-</v>
      </c>
      <c r="AA53" s="21" t="str">
        <f>IFERROR(VLOOKUP($A53,'All Running Order working doc'!$B$4:$CO$60,AA$100,FALSE),"-")</f>
        <v>-</v>
      </c>
      <c r="AB53" s="21" t="str">
        <f>IFERROR(VLOOKUP($A53,'All Running Order working doc'!$B$4:$CO$60,AB$100,FALSE),"-")</f>
        <v>-</v>
      </c>
      <c r="AC53" s="21" t="str">
        <f>IFERROR(VLOOKUP($A53,'All Running Order working doc'!$B$4:$CO$60,AC$100,FALSE),"-")</f>
        <v>-</v>
      </c>
      <c r="AD53" s="21" t="str">
        <f>IFERROR(VLOOKUP($A53,'All Running Order working doc'!$B$4:$CO$60,AD$100,FALSE),"-")</f>
        <v>-</v>
      </c>
      <c r="AE53" s="21" t="str">
        <f>IFERROR(VLOOKUP($A53,'All Running Order working doc'!$B$4:$CO$60,AE$100,FALSE),"-")</f>
        <v>-</v>
      </c>
      <c r="AF53" s="21" t="str">
        <f>IFERROR(VLOOKUP($A53,'All Running Order working doc'!$B$4:$CO$60,AF$100,FALSE),"-")</f>
        <v>-</v>
      </c>
      <c r="AG53" s="21" t="str">
        <f>IFERROR(VLOOKUP($A53,'All Running Order working doc'!$B$4:$CO$60,AG$100,FALSE),"-")</f>
        <v>-</v>
      </c>
      <c r="AH53" s="21" t="str">
        <f>IFERROR(VLOOKUP($A53,'All Running Order working doc'!$B$4:$CO$60,AH$100,FALSE),"-")</f>
        <v>-</v>
      </c>
      <c r="AI53" s="21" t="str">
        <f>IFERROR(VLOOKUP($A53,'All Running Order working doc'!$B$4:$CO$60,AI$100,FALSE),"-")</f>
        <v>-</v>
      </c>
      <c r="AJ53" s="21" t="str">
        <f>IFERROR(VLOOKUP($A53,'All Running Order working doc'!$B$4:$CO$60,AJ$100,FALSE),"-")</f>
        <v>-</v>
      </c>
      <c r="AK53" s="21" t="str">
        <f>IFERROR(VLOOKUP($A53,'All Running Order working doc'!$B$4:$CO$60,AK$100,FALSE),"-")</f>
        <v>-</v>
      </c>
      <c r="AL53" s="21" t="str">
        <f>IFERROR(VLOOKUP($A53,'All Running Order working doc'!$B$4:$CO$60,AL$100,FALSE),"-")</f>
        <v>-</v>
      </c>
      <c r="AM53" s="21" t="str">
        <f>IFERROR(VLOOKUP($A53,'All Running Order working doc'!$B$4:$CO$60,AM$100,FALSE),"-")</f>
        <v>-</v>
      </c>
      <c r="AN53" s="21" t="str">
        <f>IFERROR(VLOOKUP($A53,'All Running Order working doc'!$B$4:$CO$60,AN$100,FALSE),"-")</f>
        <v>-</v>
      </c>
      <c r="AO53" s="21" t="str">
        <f>IFERROR(VLOOKUP($A53,'All Running Order working doc'!$B$4:$CO$60,AO$100,FALSE),"-")</f>
        <v>-</v>
      </c>
      <c r="AP53" s="21" t="str">
        <f>IFERROR(VLOOKUP($A53,'All Running Order working doc'!$B$4:$CO$60,AP$100,FALSE),"-")</f>
        <v>-</v>
      </c>
      <c r="AQ53" s="21" t="str">
        <f>IFERROR(VLOOKUP($A53,'All Running Order working doc'!$B$4:$CO$60,AQ$100,FALSE),"-")</f>
        <v>-</v>
      </c>
      <c r="AR53" s="21" t="str">
        <f>IFERROR(VLOOKUP($A53,'All Running Order working doc'!$B$4:$CO$60,AR$100,FALSE),"-")</f>
        <v>-</v>
      </c>
      <c r="AS53" s="21" t="str">
        <f>IFERROR(VLOOKUP($A53,'All Running Order working doc'!$B$4:$CO$60,AS$100,FALSE),"-")</f>
        <v>-</v>
      </c>
      <c r="AT53" s="21" t="str">
        <f>IFERROR(VLOOKUP($A53,'All Running Order working doc'!$B$4:$CO$60,AT$100,FALSE),"-")</f>
        <v>-</v>
      </c>
      <c r="AU53" s="21" t="str">
        <f>IFERROR(VLOOKUP($A53,'All Running Order working doc'!$B$4:$CO$60,AU$100,FALSE),"-")</f>
        <v>-</v>
      </c>
      <c r="AV53" s="21" t="str">
        <f>IFERROR(VLOOKUP($A53,'All Running Order working doc'!$B$4:$CO$60,AV$100,FALSE),"-")</f>
        <v>-</v>
      </c>
      <c r="AW53" s="21" t="str">
        <f>IFERROR(VLOOKUP($A53,'All Running Order working doc'!$B$4:$CO$60,AW$100,FALSE),"-")</f>
        <v>-</v>
      </c>
      <c r="AX53" s="21" t="str">
        <f>IFERROR(VLOOKUP($A53,'All Running Order working doc'!$B$4:$CO$60,AX$100,FALSE),"-")</f>
        <v>-</v>
      </c>
      <c r="AY53" s="21" t="str">
        <f>IFERROR(VLOOKUP($A53,'All Running Order working doc'!$B$4:$CO$60,AY$100,FALSE),"-")</f>
        <v>-</v>
      </c>
      <c r="AZ53" s="21" t="str">
        <f>IFERROR(VLOOKUP($A53,'All Running Order working doc'!$B$4:$CO$60,AZ$100,FALSE),"-")</f>
        <v>-</v>
      </c>
      <c r="BA53" s="21" t="str">
        <f>IFERROR(VLOOKUP($A53,'All Running Order working doc'!$B$4:$CO$60,BA$100,FALSE),"-")</f>
        <v>-</v>
      </c>
      <c r="BB53" s="21" t="str">
        <f>IFERROR(VLOOKUP($A53,'All Running Order working doc'!$B$4:$CO$60,BB$100,FALSE),"-")</f>
        <v>-</v>
      </c>
      <c r="BC53" s="21" t="str">
        <f>IFERROR(VLOOKUP($A53,'All Running Order working doc'!$B$4:$CO$60,BC$100,FALSE),"-")</f>
        <v>-</v>
      </c>
      <c r="BD53" s="21" t="str">
        <f>IFERROR(VLOOKUP($A53,'All Running Order working doc'!$B$4:$CO$60,BD$100,FALSE),"-")</f>
        <v>-</v>
      </c>
      <c r="BE53" s="21" t="str">
        <f>IFERROR(VLOOKUP($A53,'All Running Order working doc'!$B$4:$CO$60,BE$100,FALSE),"-")</f>
        <v>-</v>
      </c>
      <c r="BF53" s="21" t="str">
        <f>IFERROR(VLOOKUP($A53,'All Running Order working doc'!$B$4:$CO$60,BF$100,FALSE),"-")</f>
        <v>-</v>
      </c>
      <c r="BG53" s="21" t="str">
        <f>IFERROR(VLOOKUP($A53,'All Running Order working doc'!$B$4:$CO$60,BG$100,FALSE),"-")</f>
        <v>-</v>
      </c>
      <c r="BH53" s="21" t="str">
        <f>IFERROR(VLOOKUP($A53,'All Running Order working doc'!$B$4:$CO$60,BH$100,FALSE),"-")</f>
        <v>-</v>
      </c>
      <c r="BI53" s="21" t="str">
        <f>IFERROR(VLOOKUP($A53,'All Running Order working doc'!$B$4:$CO$60,BI$100,FALSE),"-")</f>
        <v>-</v>
      </c>
      <c r="BJ53" s="21" t="str">
        <f>IFERROR(VLOOKUP($A53,'All Running Order working doc'!$B$4:$CO$60,BJ$100,FALSE),"-")</f>
        <v>-</v>
      </c>
      <c r="BK53" s="21" t="str">
        <f>IFERROR(VLOOKUP($A53,'All Running Order working doc'!$B$4:$CO$60,BK$100,FALSE),"-")</f>
        <v>-</v>
      </c>
      <c r="BL53" s="21" t="str">
        <f>IFERROR(VLOOKUP($A53,'All Running Order working doc'!$B$4:$CO$60,BL$100,FALSE),"-")</f>
        <v>-</v>
      </c>
      <c r="BM53" s="21" t="str">
        <f>IFERROR(VLOOKUP($A53,'All Running Order working doc'!$B$4:$CO$60,BM$100,FALSE),"-")</f>
        <v>-</v>
      </c>
      <c r="BN53" s="21" t="str">
        <f>IFERROR(VLOOKUP($A53,'All Running Order working doc'!$B$4:$CO$60,BN$100,FALSE),"-")</f>
        <v>-</v>
      </c>
      <c r="BO53" s="21" t="str">
        <f>IFERROR(VLOOKUP($A53,'All Running Order working doc'!$B$4:$CO$60,BO$100,FALSE),"-")</f>
        <v>-</v>
      </c>
      <c r="BP53" s="21" t="str">
        <f>IFERROR(VLOOKUP($A53,'All Running Order working doc'!$B$4:$CO$60,BP$100,FALSE),"-")</f>
        <v>-</v>
      </c>
      <c r="BQ53" s="21" t="str">
        <f>IFERROR(VLOOKUP($A53,'All Running Order working doc'!$B$4:$CO$60,BQ$100,FALSE),"-")</f>
        <v>-</v>
      </c>
      <c r="BR53" s="21" t="str">
        <f>IFERROR(VLOOKUP($A53,'All Running Order working doc'!$B$4:$CO$60,BR$100,FALSE),"-")</f>
        <v>-</v>
      </c>
      <c r="BS53" s="21" t="str">
        <f>IFERROR(VLOOKUP($A53,'All Running Order working doc'!$B$4:$CO$60,BS$100,FALSE),"-")</f>
        <v>-</v>
      </c>
      <c r="BT53" s="21" t="str">
        <f>IFERROR(VLOOKUP($A53,'All Running Order working doc'!$B$4:$CO$60,BT$100,FALSE),"-")</f>
        <v>-</v>
      </c>
      <c r="BU53" s="21" t="str">
        <f>IFERROR(VLOOKUP($A53,'All Running Order working doc'!$B$4:$CO$60,BU$100,FALSE),"-")</f>
        <v>-</v>
      </c>
      <c r="BV53" s="21" t="str">
        <f>IFERROR(VLOOKUP($A53,'All Running Order working doc'!$B$4:$CO$60,BV$100,FALSE),"-")</f>
        <v>-</v>
      </c>
      <c r="BW53" s="21" t="str">
        <f>IFERROR(VLOOKUP($A53,'All Running Order working doc'!$B$4:$CO$60,BW$100,FALSE),"-")</f>
        <v>-</v>
      </c>
      <c r="BX53" s="21" t="str">
        <f>IFERROR(VLOOKUP($A53,'All Running Order working doc'!$B$4:$CO$60,BX$100,FALSE),"-")</f>
        <v>-</v>
      </c>
      <c r="BY53" s="21" t="str">
        <f>IFERROR(VLOOKUP($A53,'All Running Order working doc'!$B$4:$CO$60,BY$100,FALSE),"-")</f>
        <v>-</v>
      </c>
      <c r="BZ53" s="21" t="str">
        <f>IFERROR(VLOOKUP($A53,'All Running Order working doc'!$B$4:$CO$60,BZ$100,FALSE),"-")</f>
        <v>-</v>
      </c>
      <c r="CA53" s="21" t="str">
        <f>IFERROR(VLOOKUP($A53,'All Running Order working doc'!$B$4:$CO$60,CA$100,FALSE),"-")</f>
        <v>-</v>
      </c>
      <c r="CB53" s="21" t="str">
        <f>IFERROR(VLOOKUP($A53,'All Running Order working doc'!$B$4:$CO$60,CB$100,FALSE),"-")</f>
        <v>-</v>
      </c>
      <c r="CC53" s="21" t="str">
        <f>IFERROR(VLOOKUP($A53,'All Running Order working doc'!$B$4:$CO$60,CC$100,FALSE),"-")</f>
        <v>-</v>
      </c>
      <c r="CD53" s="21" t="str">
        <f>IFERROR(VLOOKUP($A53,'All Running Order working doc'!$B$4:$CO$60,CD$100,FALSE),"-")</f>
        <v>-</v>
      </c>
      <c r="CE53" s="21" t="str">
        <f>IFERROR(VLOOKUP($A53,'All Running Order working doc'!$B$4:$CO$60,CE$100,FALSE),"-")</f>
        <v>-</v>
      </c>
      <c r="CF53" s="21" t="str">
        <f>IFERROR(VLOOKUP($A53,'All Running Order working doc'!$B$4:$CO$60,CF$100,FALSE),"-")</f>
        <v>-</v>
      </c>
      <c r="CG53" s="21" t="str">
        <f>IFERROR(VLOOKUP($A53,'All Running Order working doc'!$B$4:$CO$60,CG$100,FALSE),"-")</f>
        <v>-</v>
      </c>
      <c r="CH53" s="21" t="str">
        <f>IFERROR(VLOOKUP($A53,'All Running Order working doc'!$B$4:$CO$60,CH$100,FALSE),"-")</f>
        <v>-</v>
      </c>
      <c r="CI53" s="21" t="str">
        <f>IFERROR(VLOOKUP($A53,'All Running Order working doc'!$B$4:$CO$60,CI$100,FALSE),"-")</f>
        <v>-</v>
      </c>
      <c r="CJ53" s="21" t="str">
        <f>IFERROR(VLOOKUP($A53,'All Running Order working doc'!$B$4:$CO$60,CJ$100,FALSE),"-")</f>
        <v>-</v>
      </c>
      <c r="CK53" s="21" t="str">
        <f>IFERROR(VLOOKUP($A53,'All Running Order working doc'!$B$4:$CO$60,CK$100,FALSE),"-")</f>
        <v>-</v>
      </c>
      <c r="CL53" s="21" t="str">
        <f>IFERROR(VLOOKUP($A53,'All Running Order working doc'!$B$4:$CO$60,CL$100,FALSE),"-")</f>
        <v>-</v>
      </c>
      <c r="CM53" s="21" t="str">
        <f>IFERROR(VLOOKUP($A53,'All Running Order working doc'!$B$4:$CO$60,CM$100,FALSE),"-")</f>
        <v>-</v>
      </c>
      <c r="CN53" s="21" t="str">
        <f>IFERROR(VLOOKUP($A53,'All Running Order working doc'!$B$4:$CO$60,CN$100,FALSE),"-")</f>
        <v>-</v>
      </c>
      <c r="CQ53" s="3">
        <v>50</v>
      </c>
    </row>
    <row r="54" spans="1:95" x14ac:dyDescent="0.2">
      <c r="A54" s="3" t="str">
        <f>CONCATENATE(Constants!$D$2,CQ54,)</f>
        <v>National51</v>
      </c>
      <c r="B54" s="12" t="str">
        <f>IFERROR(VLOOKUP($A54,'All Running Order working doc'!$B$4:$CO$60,B$100,FALSE),"-")</f>
        <v>-</v>
      </c>
      <c r="C54" s="21" t="str">
        <f>IFERROR(VLOOKUP($A54,'All Running Order working doc'!$B$4:$CO$60,C$100,FALSE),"-")</f>
        <v>-</v>
      </c>
      <c r="D54" s="21" t="str">
        <f>IFERROR(VLOOKUP($A54,'All Running Order working doc'!$B$4:$CO$60,D$100,FALSE),"-")</f>
        <v>-</v>
      </c>
      <c r="E54" s="21" t="str">
        <f>IFERROR(VLOOKUP($A54,'All Running Order working doc'!$B$4:$CO$60,E$100,FALSE),"-")</f>
        <v>-</v>
      </c>
      <c r="F54" s="21" t="str">
        <f>IFERROR(VLOOKUP($A54,'All Running Order working doc'!$B$4:$CO$60,F$100,FALSE),"-")</f>
        <v>-</v>
      </c>
      <c r="G54" s="21" t="str">
        <f>IFERROR(VLOOKUP($A54,'All Running Order working doc'!$B$4:$CO$60,G$100,FALSE),"-")</f>
        <v>-</v>
      </c>
      <c r="H54" s="21" t="str">
        <f>IFERROR(VLOOKUP($A54,'All Running Order working doc'!$B$4:$CO$60,H$100,FALSE),"-")</f>
        <v>-</v>
      </c>
      <c r="I54" s="21" t="str">
        <f>IFERROR(VLOOKUP($A54,'All Running Order working doc'!$B$4:$CO$60,I$100,FALSE),"-")</f>
        <v>-</v>
      </c>
      <c r="J54" s="21" t="str">
        <f>IFERROR(VLOOKUP($A54,'All Running Order working doc'!$B$4:$CO$60,J$100,FALSE),"-")</f>
        <v>-</v>
      </c>
      <c r="K54" s="21" t="str">
        <f>IFERROR(VLOOKUP($A54,'All Running Order working doc'!$B$4:$CO$60,K$100,FALSE),"-")</f>
        <v>-</v>
      </c>
      <c r="L54" s="21" t="str">
        <f>IFERROR(VLOOKUP($A54,'All Running Order working doc'!$B$4:$CO$60,L$100,FALSE),"-")</f>
        <v>-</v>
      </c>
      <c r="M54" s="21" t="str">
        <f>IFERROR(VLOOKUP($A54,'All Running Order working doc'!$B$4:$CO$60,M$100,FALSE),"-")</f>
        <v>-</v>
      </c>
      <c r="N54" s="21" t="str">
        <f>IFERROR(VLOOKUP($A54,'All Running Order working doc'!$B$4:$CO$60,N$100,FALSE),"-")</f>
        <v>-</v>
      </c>
      <c r="O54" s="21" t="str">
        <f>IFERROR(VLOOKUP($A54,'All Running Order working doc'!$B$4:$CO$60,O$100,FALSE),"-")</f>
        <v>-</v>
      </c>
      <c r="P54" s="21" t="str">
        <f>IFERROR(VLOOKUP($A54,'All Running Order working doc'!$B$4:$CO$60,P$100,FALSE),"-")</f>
        <v>-</v>
      </c>
      <c r="Q54" s="21" t="str">
        <f>IFERROR(VLOOKUP($A54,'All Running Order working doc'!$B$4:$CO$60,Q$100,FALSE),"-")</f>
        <v>-</v>
      </c>
      <c r="R54" s="21" t="str">
        <f>IFERROR(VLOOKUP($A54,'All Running Order working doc'!$B$4:$CO$60,R$100,FALSE),"-")</f>
        <v>-</v>
      </c>
      <c r="S54" s="21" t="str">
        <f>IFERROR(VLOOKUP($A54,'All Running Order working doc'!$B$4:$CO$60,S$100,FALSE),"-")</f>
        <v>-</v>
      </c>
      <c r="T54" s="21" t="str">
        <f>IFERROR(VLOOKUP($A54,'All Running Order working doc'!$B$4:$CO$60,T$100,FALSE),"-")</f>
        <v>-</v>
      </c>
      <c r="U54" s="21" t="str">
        <f>IFERROR(VLOOKUP($A54,'All Running Order working doc'!$B$4:$CO$60,U$100,FALSE),"-")</f>
        <v>-</v>
      </c>
      <c r="V54" s="21" t="str">
        <f>IFERROR(VLOOKUP($A54,'All Running Order working doc'!$B$4:$CO$60,V$100,FALSE),"-")</f>
        <v>-</v>
      </c>
      <c r="W54" s="21" t="str">
        <f>IFERROR(VLOOKUP($A54,'All Running Order working doc'!$B$4:$CO$60,W$100,FALSE),"-")</f>
        <v>-</v>
      </c>
      <c r="X54" s="21" t="str">
        <f>IFERROR(VLOOKUP($A54,'All Running Order working doc'!$B$4:$CO$60,X$100,FALSE),"-")</f>
        <v>-</v>
      </c>
      <c r="Y54" s="21" t="str">
        <f>IFERROR(VLOOKUP($A54,'All Running Order working doc'!$B$4:$CO$60,Y$100,FALSE),"-")</f>
        <v>-</v>
      </c>
      <c r="Z54" s="21" t="str">
        <f>IFERROR(VLOOKUP($A54,'All Running Order working doc'!$B$4:$CO$60,Z$100,FALSE),"-")</f>
        <v>-</v>
      </c>
      <c r="AA54" s="21" t="str">
        <f>IFERROR(VLOOKUP($A54,'All Running Order working doc'!$B$4:$CO$60,AA$100,FALSE),"-")</f>
        <v>-</v>
      </c>
      <c r="AB54" s="21" t="str">
        <f>IFERROR(VLOOKUP($A54,'All Running Order working doc'!$B$4:$CO$60,AB$100,FALSE),"-")</f>
        <v>-</v>
      </c>
      <c r="AC54" s="21" t="str">
        <f>IFERROR(VLOOKUP($A54,'All Running Order working doc'!$B$4:$CO$60,AC$100,FALSE),"-")</f>
        <v>-</v>
      </c>
      <c r="AD54" s="21" t="str">
        <f>IFERROR(VLOOKUP($A54,'All Running Order working doc'!$B$4:$CO$60,AD$100,FALSE),"-")</f>
        <v>-</v>
      </c>
      <c r="AE54" s="21" t="str">
        <f>IFERROR(VLOOKUP($A54,'All Running Order working doc'!$B$4:$CO$60,AE$100,FALSE),"-")</f>
        <v>-</v>
      </c>
      <c r="AF54" s="21" t="str">
        <f>IFERROR(VLOOKUP($A54,'All Running Order working doc'!$B$4:$CO$60,AF$100,FALSE),"-")</f>
        <v>-</v>
      </c>
      <c r="AG54" s="21" t="str">
        <f>IFERROR(VLOOKUP($A54,'All Running Order working doc'!$B$4:$CO$60,AG$100,FALSE),"-")</f>
        <v>-</v>
      </c>
      <c r="AH54" s="21" t="str">
        <f>IFERROR(VLOOKUP($A54,'All Running Order working doc'!$B$4:$CO$60,AH$100,FALSE),"-")</f>
        <v>-</v>
      </c>
      <c r="AI54" s="21" t="str">
        <f>IFERROR(VLOOKUP($A54,'All Running Order working doc'!$B$4:$CO$60,AI$100,FALSE),"-")</f>
        <v>-</v>
      </c>
      <c r="AJ54" s="21" t="str">
        <f>IFERROR(VLOOKUP($A54,'All Running Order working doc'!$B$4:$CO$60,AJ$100,FALSE),"-")</f>
        <v>-</v>
      </c>
      <c r="AK54" s="21" t="str">
        <f>IFERROR(VLOOKUP($A54,'All Running Order working doc'!$B$4:$CO$60,AK$100,FALSE),"-")</f>
        <v>-</v>
      </c>
      <c r="AL54" s="21" t="str">
        <f>IFERROR(VLOOKUP($A54,'All Running Order working doc'!$B$4:$CO$60,AL$100,FALSE),"-")</f>
        <v>-</v>
      </c>
      <c r="AM54" s="21" t="str">
        <f>IFERROR(VLOOKUP($A54,'All Running Order working doc'!$B$4:$CO$60,AM$100,FALSE),"-")</f>
        <v>-</v>
      </c>
      <c r="AN54" s="21" t="str">
        <f>IFERROR(VLOOKUP($A54,'All Running Order working doc'!$B$4:$CO$60,AN$100,FALSE),"-")</f>
        <v>-</v>
      </c>
      <c r="AO54" s="21" t="str">
        <f>IFERROR(VLOOKUP($A54,'All Running Order working doc'!$B$4:$CO$60,AO$100,FALSE),"-")</f>
        <v>-</v>
      </c>
      <c r="AP54" s="21" t="str">
        <f>IFERROR(VLOOKUP($A54,'All Running Order working doc'!$B$4:$CO$60,AP$100,FALSE),"-")</f>
        <v>-</v>
      </c>
      <c r="AQ54" s="21" t="str">
        <f>IFERROR(VLOOKUP($A54,'All Running Order working doc'!$B$4:$CO$60,AQ$100,FALSE),"-")</f>
        <v>-</v>
      </c>
      <c r="AR54" s="21" t="str">
        <f>IFERROR(VLOOKUP($A54,'All Running Order working doc'!$B$4:$CO$60,AR$100,FALSE),"-")</f>
        <v>-</v>
      </c>
      <c r="AS54" s="21" t="str">
        <f>IFERROR(VLOOKUP($A54,'All Running Order working doc'!$B$4:$CO$60,AS$100,FALSE),"-")</f>
        <v>-</v>
      </c>
      <c r="AT54" s="21" t="str">
        <f>IFERROR(VLOOKUP($A54,'All Running Order working doc'!$B$4:$CO$60,AT$100,FALSE),"-")</f>
        <v>-</v>
      </c>
      <c r="AU54" s="21" t="str">
        <f>IFERROR(VLOOKUP($A54,'All Running Order working doc'!$B$4:$CO$60,AU$100,FALSE),"-")</f>
        <v>-</v>
      </c>
      <c r="AV54" s="21" t="str">
        <f>IFERROR(VLOOKUP($A54,'All Running Order working doc'!$B$4:$CO$60,AV$100,FALSE),"-")</f>
        <v>-</v>
      </c>
      <c r="AW54" s="21" t="str">
        <f>IFERROR(VLOOKUP($A54,'All Running Order working doc'!$B$4:$CO$60,AW$100,FALSE),"-")</f>
        <v>-</v>
      </c>
      <c r="AX54" s="21" t="str">
        <f>IFERROR(VLOOKUP($A54,'All Running Order working doc'!$B$4:$CO$60,AX$100,FALSE),"-")</f>
        <v>-</v>
      </c>
      <c r="AY54" s="21" t="str">
        <f>IFERROR(VLOOKUP($A54,'All Running Order working doc'!$B$4:$CO$60,AY$100,FALSE),"-")</f>
        <v>-</v>
      </c>
      <c r="AZ54" s="21" t="str">
        <f>IFERROR(VLOOKUP($A54,'All Running Order working doc'!$B$4:$CO$60,AZ$100,FALSE),"-")</f>
        <v>-</v>
      </c>
      <c r="BA54" s="21" t="str">
        <f>IFERROR(VLOOKUP($A54,'All Running Order working doc'!$B$4:$CO$60,BA$100,FALSE),"-")</f>
        <v>-</v>
      </c>
      <c r="BB54" s="21" t="str">
        <f>IFERROR(VLOOKUP($A54,'All Running Order working doc'!$B$4:$CO$60,BB$100,FALSE),"-")</f>
        <v>-</v>
      </c>
      <c r="BC54" s="21" t="str">
        <f>IFERROR(VLOOKUP($A54,'All Running Order working doc'!$B$4:$CO$60,BC$100,FALSE),"-")</f>
        <v>-</v>
      </c>
      <c r="BD54" s="21" t="str">
        <f>IFERROR(VLOOKUP($A54,'All Running Order working doc'!$B$4:$CO$60,BD$100,FALSE),"-")</f>
        <v>-</v>
      </c>
      <c r="BE54" s="21" t="str">
        <f>IFERROR(VLOOKUP($A54,'All Running Order working doc'!$B$4:$CO$60,BE$100,FALSE),"-")</f>
        <v>-</v>
      </c>
      <c r="BF54" s="21" t="str">
        <f>IFERROR(VLOOKUP($A54,'All Running Order working doc'!$B$4:$CO$60,BF$100,FALSE),"-")</f>
        <v>-</v>
      </c>
      <c r="BG54" s="21" t="str">
        <f>IFERROR(VLOOKUP($A54,'All Running Order working doc'!$B$4:$CO$60,BG$100,FALSE),"-")</f>
        <v>-</v>
      </c>
      <c r="BH54" s="21" t="str">
        <f>IFERROR(VLOOKUP($A54,'All Running Order working doc'!$B$4:$CO$60,BH$100,FALSE),"-")</f>
        <v>-</v>
      </c>
      <c r="BI54" s="21" t="str">
        <f>IFERROR(VLOOKUP($A54,'All Running Order working doc'!$B$4:$CO$60,BI$100,FALSE),"-")</f>
        <v>-</v>
      </c>
      <c r="BJ54" s="21" t="str">
        <f>IFERROR(VLOOKUP($A54,'All Running Order working doc'!$B$4:$CO$60,BJ$100,FALSE),"-")</f>
        <v>-</v>
      </c>
      <c r="BK54" s="21" t="str">
        <f>IFERROR(VLOOKUP($A54,'All Running Order working doc'!$B$4:$CO$60,BK$100,FALSE),"-")</f>
        <v>-</v>
      </c>
      <c r="BL54" s="21" t="str">
        <f>IFERROR(VLOOKUP($A54,'All Running Order working doc'!$B$4:$CO$60,BL$100,FALSE),"-")</f>
        <v>-</v>
      </c>
      <c r="BM54" s="21" t="str">
        <f>IFERROR(VLOOKUP($A54,'All Running Order working doc'!$B$4:$CO$60,BM$100,FALSE),"-")</f>
        <v>-</v>
      </c>
      <c r="BN54" s="21" t="str">
        <f>IFERROR(VLOOKUP($A54,'All Running Order working doc'!$B$4:$CO$60,BN$100,FALSE),"-")</f>
        <v>-</v>
      </c>
      <c r="BO54" s="21" t="str">
        <f>IFERROR(VLOOKUP($A54,'All Running Order working doc'!$B$4:$CO$60,BO$100,FALSE),"-")</f>
        <v>-</v>
      </c>
      <c r="BP54" s="21" t="str">
        <f>IFERROR(VLOOKUP($A54,'All Running Order working doc'!$B$4:$CO$60,BP$100,FALSE),"-")</f>
        <v>-</v>
      </c>
      <c r="BQ54" s="21" t="str">
        <f>IFERROR(VLOOKUP($A54,'All Running Order working doc'!$B$4:$CO$60,BQ$100,FALSE),"-")</f>
        <v>-</v>
      </c>
      <c r="BR54" s="21" t="str">
        <f>IFERROR(VLOOKUP($A54,'All Running Order working doc'!$B$4:$CO$60,BR$100,FALSE),"-")</f>
        <v>-</v>
      </c>
      <c r="BS54" s="21" t="str">
        <f>IFERROR(VLOOKUP($A54,'All Running Order working doc'!$B$4:$CO$60,BS$100,FALSE),"-")</f>
        <v>-</v>
      </c>
      <c r="BT54" s="21" t="str">
        <f>IFERROR(VLOOKUP($A54,'All Running Order working doc'!$B$4:$CO$60,BT$100,FALSE),"-")</f>
        <v>-</v>
      </c>
      <c r="BU54" s="21" t="str">
        <f>IFERROR(VLOOKUP($A54,'All Running Order working doc'!$B$4:$CO$60,BU$100,FALSE),"-")</f>
        <v>-</v>
      </c>
      <c r="BV54" s="21" t="str">
        <f>IFERROR(VLOOKUP($A54,'All Running Order working doc'!$B$4:$CO$60,BV$100,FALSE),"-")</f>
        <v>-</v>
      </c>
      <c r="BW54" s="21" t="str">
        <f>IFERROR(VLOOKUP($A54,'All Running Order working doc'!$B$4:$CO$60,BW$100,FALSE),"-")</f>
        <v>-</v>
      </c>
      <c r="BX54" s="21" t="str">
        <f>IFERROR(VLOOKUP($A54,'All Running Order working doc'!$B$4:$CO$60,BX$100,FALSE),"-")</f>
        <v>-</v>
      </c>
      <c r="BY54" s="21" t="str">
        <f>IFERROR(VLOOKUP($A54,'All Running Order working doc'!$B$4:$CO$60,BY$100,FALSE),"-")</f>
        <v>-</v>
      </c>
      <c r="BZ54" s="21" t="str">
        <f>IFERROR(VLOOKUP($A54,'All Running Order working doc'!$B$4:$CO$60,BZ$100,FALSE),"-")</f>
        <v>-</v>
      </c>
      <c r="CA54" s="21" t="str">
        <f>IFERROR(VLOOKUP($A54,'All Running Order working doc'!$B$4:$CO$60,CA$100,FALSE),"-")</f>
        <v>-</v>
      </c>
      <c r="CB54" s="21" t="str">
        <f>IFERROR(VLOOKUP($A54,'All Running Order working doc'!$B$4:$CO$60,CB$100,FALSE),"-")</f>
        <v>-</v>
      </c>
      <c r="CC54" s="21" t="str">
        <f>IFERROR(VLOOKUP($A54,'All Running Order working doc'!$B$4:$CO$60,CC$100,FALSE),"-")</f>
        <v>-</v>
      </c>
      <c r="CD54" s="21" t="str">
        <f>IFERROR(VLOOKUP($A54,'All Running Order working doc'!$B$4:$CO$60,CD$100,FALSE),"-")</f>
        <v>-</v>
      </c>
      <c r="CE54" s="21" t="str">
        <f>IFERROR(VLOOKUP($A54,'All Running Order working doc'!$B$4:$CO$60,CE$100,FALSE),"-")</f>
        <v>-</v>
      </c>
      <c r="CF54" s="21" t="str">
        <f>IFERROR(VLOOKUP($A54,'All Running Order working doc'!$B$4:$CO$60,CF$100,FALSE),"-")</f>
        <v>-</v>
      </c>
      <c r="CG54" s="21" t="str">
        <f>IFERROR(VLOOKUP($A54,'All Running Order working doc'!$B$4:$CO$60,CG$100,FALSE),"-")</f>
        <v>-</v>
      </c>
      <c r="CH54" s="21" t="str">
        <f>IFERROR(VLOOKUP($A54,'All Running Order working doc'!$B$4:$CO$60,CH$100,FALSE),"-")</f>
        <v>-</v>
      </c>
      <c r="CI54" s="21" t="str">
        <f>IFERROR(VLOOKUP($A54,'All Running Order working doc'!$B$4:$CO$60,CI$100,FALSE),"-")</f>
        <v>-</v>
      </c>
      <c r="CJ54" s="21" t="str">
        <f>IFERROR(VLOOKUP($A54,'All Running Order working doc'!$B$4:$CO$60,CJ$100,FALSE),"-")</f>
        <v>-</v>
      </c>
      <c r="CK54" s="21" t="str">
        <f>IFERROR(VLOOKUP($A54,'All Running Order working doc'!$B$4:$CO$60,CK$100,FALSE),"-")</f>
        <v>-</v>
      </c>
      <c r="CL54" s="21" t="str">
        <f>IFERROR(VLOOKUP($A54,'All Running Order working doc'!$B$4:$CO$60,CL$100,FALSE),"-")</f>
        <v>-</v>
      </c>
      <c r="CM54" s="21" t="str">
        <f>IFERROR(VLOOKUP($A54,'All Running Order working doc'!$B$4:$CO$60,CM$100,FALSE),"-")</f>
        <v>-</v>
      </c>
      <c r="CN54" s="21" t="str">
        <f>IFERROR(VLOOKUP($A54,'All Running Order working doc'!$B$4:$CO$60,CN$100,FALSE),"-")</f>
        <v>-</v>
      </c>
      <c r="CQ54" s="3">
        <v>51</v>
      </c>
    </row>
    <row r="55" spans="1:95" x14ac:dyDescent="0.2">
      <c r="A55" s="3" t="str">
        <f>CONCATENATE(Constants!$D$2,CQ55,)</f>
        <v>National52</v>
      </c>
      <c r="B55" s="12" t="str">
        <f>IFERROR(VLOOKUP($A55,'All Running Order working doc'!$B$4:$CO$60,B$100,FALSE),"-")</f>
        <v>-</v>
      </c>
      <c r="C55" s="21" t="str">
        <f>IFERROR(VLOOKUP($A55,'All Running Order working doc'!$B$4:$CO$60,C$100,FALSE),"-")</f>
        <v>-</v>
      </c>
      <c r="D55" s="21" t="str">
        <f>IFERROR(VLOOKUP($A55,'All Running Order working doc'!$B$4:$CO$60,D$100,FALSE),"-")</f>
        <v>-</v>
      </c>
      <c r="E55" s="21" t="str">
        <f>IFERROR(VLOOKUP($A55,'All Running Order working doc'!$B$4:$CO$60,E$100,FALSE),"-")</f>
        <v>-</v>
      </c>
      <c r="F55" s="21" t="str">
        <f>IFERROR(VLOOKUP($A55,'All Running Order working doc'!$B$4:$CO$60,F$100,FALSE),"-")</f>
        <v>-</v>
      </c>
      <c r="G55" s="21" t="str">
        <f>IFERROR(VLOOKUP($A55,'All Running Order working doc'!$B$4:$CO$60,G$100,FALSE),"-")</f>
        <v>-</v>
      </c>
      <c r="H55" s="21" t="str">
        <f>IFERROR(VLOOKUP($A55,'All Running Order working doc'!$B$4:$CO$60,H$100,FALSE),"-")</f>
        <v>-</v>
      </c>
      <c r="I55" s="21" t="str">
        <f>IFERROR(VLOOKUP($A55,'All Running Order working doc'!$B$4:$CO$60,I$100,FALSE),"-")</f>
        <v>-</v>
      </c>
      <c r="J55" s="21" t="str">
        <f>IFERROR(VLOOKUP($A55,'All Running Order working doc'!$B$4:$CO$60,J$100,FALSE),"-")</f>
        <v>-</v>
      </c>
      <c r="K55" s="21" t="str">
        <f>IFERROR(VLOOKUP($A55,'All Running Order working doc'!$B$4:$CO$60,K$100,FALSE),"-")</f>
        <v>-</v>
      </c>
      <c r="L55" s="21" t="str">
        <f>IFERROR(VLOOKUP($A55,'All Running Order working doc'!$B$4:$CO$60,L$100,FALSE),"-")</f>
        <v>-</v>
      </c>
      <c r="M55" s="21" t="str">
        <f>IFERROR(VLOOKUP($A55,'All Running Order working doc'!$B$4:$CO$60,M$100,FALSE),"-")</f>
        <v>-</v>
      </c>
      <c r="N55" s="21" t="str">
        <f>IFERROR(VLOOKUP($A55,'All Running Order working doc'!$B$4:$CO$60,N$100,FALSE),"-")</f>
        <v>-</v>
      </c>
      <c r="O55" s="21" t="str">
        <f>IFERROR(VLOOKUP($A55,'All Running Order working doc'!$B$4:$CO$60,O$100,FALSE),"-")</f>
        <v>-</v>
      </c>
      <c r="P55" s="21" t="str">
        <f>IFERROR(VLOOKUP($A55,'All Running Order working doc'!$B$4:$CO$60,P$100,FALSE),"-")</f>
        <v>-</v>
      </c>
      <c r="Q55" s="21" t="str">
        <f>IFERROR(VLOOKUP($A55,'All Running Order working doc'!$B$4:$CO$60,Q$100,FALSE),"-")</f>
        <v>-</v>
      </c>
      <c r="R55" s="21" t="str">
        <f>IFERROR(VLOOKUP($A55,'All Running Order working doc'!$B$4:$CO$60,R$100,FALSE),"-")</f>
        <v>-</v>
      </c>
      <c r="S55" s="21" t="str">
        <f>IFERROR(VLOOKUP($A55,'All Running Order working doc'!$B$4:$CO$60,S$100,FALSE),"-")</f>
        <v>-</v>
      </c>
      <c r="T55" s="21" t="str">
        <f>IFERROR(VLOOKUP($A55,'All Running Order working doc'!$B$4:$CO$60,T$100,FALSE),"-")</f>
        <v>-</v>
      </c>
      <c r="U55" s="21" t="str">
        <f>IFERROR(VLOOKUP($A55,'All Running Order working doc'!$B$4:$CO$60,U$100,FALSE),"-")</f>
        <v>-</v>
      </c>
      <c r="V55" s="21" t="str">
        <f>IFERROR(VLOOKUP($A55,'All Running Order working doc'!$B$4:$CO$60,V$100,FALSE),"-")</f>
        <v>-</v>
      </c>
      <c r="W55" s="21" t="str">
        <f>IFERROR(VLOOKUP($A55,'All Running Order working doc'!$B$4:$CO$60,W$100,FALSE),"-")</f>
        <v>-</v>
      </c>
      <c r="X55" s="21" t="str">
        <f>IFERROR(VLOOKUP($A55,'All Running Order working doc'!$B$4:$CO$60,X$100,FALSE),"-")</f>
        <v>-</v>
      </c>
      <c r="Y55" s="21" t="str">
        <f>IFERROR(VLOOKUP($A55,'All Running Order working doc'!$B$4:$CO$60,Y$100,FALSE),"-")</f>
        <v>-</v>
      </c>
      <c r="Z55" s="21" t="str">
        <f>IFERROR(VLOOKUP($A55,'All Running Order working doc'!$B$4:$CO$60,Z$100,FALSE),"-")</f>
        <v>-</v>
      </c>
      <c r="AA55" s="21" t="str">
        <f>IFERROR(VLOOKUP($A55,'All Running Order working doc'!$B$4:$CO$60,AA$100,FALSE),"-")</f>
        <v>-</v>
      </c>
      <c r="AB55" s="21" t="str">
        <f>IFERROR(VLOOKUP($A55,'All Running Order working doc'!$B$4:$CO$60,AB$100,FALSE),"-")</f>
        <v>-</v>
      </c>
      <c r="AC55" s="21" t="str">
        <f>IFERROR(VLOOKUP($A55,'All Running Order working doc'!$B$4:$CO$60,AC$100,FALSE),"-")</f>
        <v>-</v>
      </c>
      <c r="AD55" s="21" t="str">
        <f>IFERROR(VLOOKUP($A55,'All Running Order working doc'!$B$4:$CO$60,AD$100,FALSE),"-")</f>
        <v>-</v>
      </c>
      <c r="AE55" s="21" t="str">
        <f>IFERROR(VLOOKUP($A55,'All Running Order working doc'!$B$4:$CO$60,AE$100,FALSE),"-")</f>
        <v>-</v>
      </c>
      <c r="AF55" s="21" t="str">
        <f>IFERROR(VLOOKUP($A55,'All Running Order working doc'!$B$4:$CO$60,AF$100,FALSE),"-")</f>
        <v>-</v>
      </c>
      <c r="AG55" s="21" t="str">
        <f>IFERROR(VLOOKUP($A55,'All Running Order working doc'!$B$4:$CO$60,AG$100,FALSE),"-")</f>
        <v>-</v>
      </c>
      <c r="AH55" s="21" t="str">
        <f>IFERROR(VLOOKUP($A55,'All Running Order working doc'!$B$4:$CO$60,AH$100,FALSE),"-")</f>
        <v>-</v>
      </c>
      <c r="AI55" s="21" t="str">
        <f>IFERROR(VLOOKUP($A55,'All Running Order working doc'!$B$4:$CO$60,AI$100,FALSE),"-")</f>
        <v>-</v>
      </c>
      <c r="AJ55" s="21" t="str">
        <f>IFERROR(VLOOKUP($A55,'All Running Order working doc'!$B$4:$CO$60,AJ$100,FALSE),"-")</f>
        <v>-</v>
      </c>
      <c r="AK55" s="21" t="str">
        <f>IFERROR(VLOOKUP($A55,'All Running Order working doc'!$B$4:$CO$60,AK$100,FALSE),"-")</f>
        <v>-</v>
      </c>
      <c r="AL55" s="21" t="str">
        <f>IFERROR(VLOOKUP($A55,'All Running Order working doc'!$B$4:$CO$60,AL$100,FALSE),"-")</f>
        <v>-</v>
      </c>
      <c r="AM55" s="21" t="str">
        <f>IFERROR(VLOOKUP($A55,'All Running Order working doc'!$B$4:$CO$60,AM$100,FALSE),"-")</f>
        <v>-</v>
      </c>
      <c r="AN55" s="21" t="str">
        <f>IFERROR(VLOOKUP($A55,'All Running Order working doc'!$B$4:$CO$60,AN$100,FALSE),"-")</f>
        <v>-</v>
      </c>
      <c r="AO55" s="21" t="str">
        <f>IFERROR(VLOOKUP($A55,'All Running Order working doc'!$B$4:$CO$60,AO$100,FALSE),"-")</f>
        <v>-</v>
      </c>
      <c r="AP55" s="21" t="str">
        <f>IFERROR(VLOOKUP($A55,'All Running Order working doc'!$B$4:$CO$60,AP$100,FALSE),"-")</f>
        <v>-</v>
      </c>
      <c r="AQ55" s="21" t="str">
        <f>IFERROR(VLOOKUP($A55,'All Running Order working doc'!$B$4:$CO$60,AQ$100,FALSE),"-")</f>
        <v>-</v>
      </c>
      <c r="AR55" s="21" t="str">
        <f>IFERROR(VLOOKUP($A55,'All Running Order working doc'!$B$4:$CO$60,AR$100,FALSE),"-")</f>
        <v>-</v>
      </c>
      <c r="AS55" s="21" t="str">
        <f>IFERROR(VLOOKUP($A55,'All Running Order working doc'!$B$4:$CO$60,AS$100,FALSE),"-")</f>
        <v>-</v>
      </c>
      <c r="AT55" s="21" t="str">
        <f>IFERROR(VLOOKUP($A55,'All Running Order working doc'!$B$4:$CO$60,AT$100,FALSE),"-")</f>
        <v>-</v>
      </c>
      <c r="AU55" s="21" t="str">
        <f>IFERROR(VLOOKUP($A55,'All Running Order working doc'!$B$4:$CO$60,AU$100,FALSE),"-")</f>
        <v>-</v>
      </c>
      <c r="AV55" s="21" t="str">
        <f>IFERROR(VLOOKUP($A55,'All Running Order working doc'!$B$4:$CO$60,AV$100,FALSE),"-")</f>
        <v>-</v>
      </c>
      <c r="AW55" s="21" t="str">
        <f>IFERROR(VLOOKUP($A55,'All Running Order working doc'!$B$4:$CO$60,AW$100,FALSE),"-")</f>
        <v>-</v>
      </c>
      <c r="AX55" s="21" t="str">
        <f>IFERROR(VLOOKUP($A55,'All Running Order working doc'!$B$4:$CO$60,AX$100,FALSE),"-")</f>
        <v>-</v>
      </c>
      <c r="AY55" s="21" t="str">
        <f>IFERROR(VLOOKUP($A55,'All Running Order working doc'!$B$4:$CO$60,AY$100,FALSE),"-")</f>
        <v>-</v>
      </c>
      <c r="AZ55" s="21" t="str">
        <f>IFERROR(VLOOKUP($A55,'All Running Order working doc'!$B$4:$CO$60,AZ$100,FALSE),"-")</f>
        <v>-</v>
      </c>
      <c r="BA55" s="21" t="str">
        <f>IFERROR(VLOOKUP($A55,'All Running Order working doc'!$B$4:$CO$60,BA$100,FALSE),"-")</f>
        <v>-</v>
      </c>
      <c r="BB55" s="21" t="str">
        <f>IFERROR(VLOOKUP($A55,'All Running Order working doc'!$B$4:$CO$60,BB$100,FALSE),"-")</f>
        <v>-</v>
      </c>
      <c r="BC55" s="21" t="str">
        <f>IFERROR(VLOOKUP($A55,'All Running Order working doc'!$B$4:$CO$60,BC$100,FALSE),"-")</f>
        <v>-</v>
      </c>
      <c r="BD55" s="21" t="str">
        <f>IFERROR(VLOOKUP($A55,'All Running Order working doc'!$B$4:$CO$60,BD$100,FALSE),"-")</f>
        <v>-</v>
      </c>
      <c r="BE55" s="21" t="str">
        <f>IFERROR(VLOOKUP($A55,'All Running Order working doc'!$B$4:$CO$60,BE$100,FALSE),"-")</f>
        <v>-</v>
      </c>
      <c r="BF55" s="21" t="str">
        <f>IFERROR(VLOOKUP($A55,'All Running Order working doc'!$B$4:$CO$60,BF$100,FALSE),"-")</f>
        <v>-</v>
      </c>
      <c r="BG55" s="21" t="str">
        <f>IFERROR(VLOOKUP($A55,'All Running Order working doc'!$B$4:$CO$60,BG$100,FALSE),"-")</f>
        <v>-</v>
      </c>
      <c r="BH55" s="21" t="str">
        <f>IFERROR(VLOOKUP($A55,'All Running Order working doc'!$B$4:$CO$60,BH$100,FALSE),"-")</f>
        <v>-</v>
      </c>
      <c r="BI55" s="21" t="str">
        <f>IFERROR(VLOOKUP($A55,'All Running Order working doc'!$B$4:$CO$60,BI$100,FALSE),"-")</f>
        <v>-</v>
      </c>
      <c r="BJ55" s="21" t="str">
        <f>IFERROR(VLOOKUP($A55,'All Running Order working doc'!$B$4:$CO$60,BJ$100,FALSE),"-")</f>
        <v>-</v>
      </c>
      <c r="BK55" s="21" t="str">
        <f>IFERROR(VLOOKUP($A55,'All Running Order working doc'!$B$4:$CO$60,BK$100,FALSE),"-")</f>
        <v>-</v>
      </c>
      <c r="BL55" s="21" t="str">
        <f>IFERROR(VLOOKUP($A55,'All Running Order working doc'!$B$4:$CO$60,BL$100,FALSE),"-")</f>
        <v>-</v>
      </c>
      <c r="BM55" s="21" t="str">
        <f>IFERROR(VLOOKUP($A55,'All Running Order working doc'!$B$4:$CO$60,BM$100,FALSE),"-")</f>
        <v>-</v>
      </c>
      <c r="BN55" s="21" t="str">
        <f>IFERROR(VLOOKUP($A55,'All Running Order working doc'!$B$4:$CO$60,BN$100,FALSE),"-")</f>
        <v>-</v>
      </c>
      <c r="BO55" s="21" t="str">
        <f>IFERROR(VLOOKUP($A55,'All Running Order working doc'!$B$4:$CO$60,BO$100,FALSE),"-")</f>
        <v>-</v>
      </c>
      <c r="BP55" s="21" t="str">
        <f>IFERROR(VLOOKUP($A55,'All Running Order working doc'!$B$4:$CO$60,BP$100,FALSE),"-")</f>
        <v>-</v>
      </c>
      <c r="BQ55" s="21" t="str">
        <f>IFERROR(VLOOKUP($A55,'All Running Order working doc'!$B$4:$CO$60,BQ$100,FALSE),"-")</f>
        <v>-</v>
      </c>
      <c r="BR55" s="21" t="str">
        <f>IFERROR(VLOOKUP($A55,'All Running Order working doc'!$B$4:$CO$60,BR$100,FALSE),"-")</f>
        <v>-</v>
      </c>
      <c r="BS55" s="21" t="str">
        <f>IFERROR(VLOOKUP($A55,'All Running Order working doc'!$B$4:$CO$60,BS$100,FALSE),"-")</f>
        <v>-</v>
      </c>
      <c r="BT55" s="21" t="str">
        <f>IFERROR(VLOOKUP($A55,'All Running Order working doc'!$B$4:$CO$60,BT$100,FALSE),"-")</f>
        <v>-</v>
      </c>
      <c r="BU55" s="21" t="str">
        <f>IFERROR(VLOOKUP($A55,'All Running Order working doc'!$B$4:$CO$60,BU$100,FALSE),"-")</f>
        <v>-</v>
      </c>
      <c r="BV55" s="21" t="str">
        <f>IFERROR(VLOOKUP($A55,'All Running Order working doc'!$B$4:$CO$60,BV$100,FALSE),"-")</f>
        <v>-</v>
      </c>
      <c r="BW55" s="21" t="str">
        <f>IFERROR(VLOOKUP($A55,'All Running Order working doc'!$B$4:$CO$60,BW$100,FALSE),"-")</f>
        <v>-</v>
      </c>
      <c r="BX55" s="21" t="str">
        <f>IFERROR(VLOOKUP($A55,'All Running Order working doc'!$B$4:$CO$60,BX$100,FALSE),"-")</f>
        <v>-</v>
      </c>
      <c r="BY55" s="21" t="str">
        <f>IFERROR(VLOOKUP($A55,'All Running Order working doc'!$B$4:$CO$60,BY$100,FALSE),"-")</f>
        <v>-</v>
      </c>
      <c r="BZ55" s="21" t="str">
        <f>IFERROR(VLOOKUP($A55,'All Running Order working doc'!$B$4:$CO$60,BZ$100,FALSE),"-")</f>
        <v>-</v>
      </c>
      <c r="CA55" s="21" t="str">
        <f>IFERROR(VLOOKUP($A55,'All Running Order working doc'!$B$4:$CO$60,CA$100,FALSE),"-")</f>
        <v>-</v>
      </c>
      <c r="CB55" s="21" t="str">
        <f>IFERROR(VLOOKUP($A55,'All Running Order working doc'!$B$4:$CO$60,CB$100,FALSE),"-")</f>
        <v>-</v>
      </c>
      <c r="CC55" s="21" t="str">
        <f>IFERROR(VLOOKUP($A55,'All Running Order working doc'!$B$4:$CO$60,CC$100,FALSE),"-")</f>
        <v>-</v>
      </c>
      <c r="CD55" s="21" t="str">
        <f>IFERROR(VLOOKUP($A55,'All Running Order working doc'!$B$4:$CO$60,CD$100,FALSE),"-")</f>
        <v>-</v>
      </c>
      <c r="CE55" s="21" t="str">
        <f>IFERROR(VLOOKUP($A55,'All Running Order working doc'!$B$4:$CO$60,CE$100,FALSE),"-")</f>
        <v>-</v>
      </c>
      <c r="CF55" s="21" t="str">
        <f>IFERROR(VLOOKUP($A55,'All Running Order working doc'!$B$4:$CO$60,CF$100,FALSE),"-")</f>
        <v>-</v>
      </c>
      <c r="CG55" s="21" t="str">
        <f>IFERROR(VLOOKUP($A55,'All Running Order working doc'!$B$4:$CO$60,CG$100,FALSE),"-")</f>
        <v>-</v>
      </c>
      <c r="CH55" s="21" t="str">
        <f>IFERROR(VLOOKUP($A55,'All Running Order working doc'!$B$4:$CO$60,CH$100,FALSE),"-")</f>
        <v>-</v>
      </c>
      <c r="CI55" s="21" t="str">
        <f>IFERROR(VLOOKUP($A55,'All Running Order working doc'!$B$4:$CO$60,CI$100,FALSE),"-")</f>
        <v>-</v>
      </c>
      <c r="CJ55" s="21" t="str">
        <f>IFERROR(VLOOKUP($A55,'All Running Order working doc'!$B$4:$CO$60,CJ$100,FALSE),"-")</f>
        <v>-</v>
      </c>
      <c r="CK55" s="21" t="str">
        <f>IFERROR(VLOOKUP($A55,'All Running Order working doc'!$B$4:$CO$60,CK$100,FALSE),"-")</f>
        <v>-</v>
      </c>
      <c r="CL55" s="21" t="str">
        <f>IFERROR(VLOOKUP($A55,'All Running Order working doc'!$B$4:$CO$60,CL$100,FALSE),"-")</f>
        <v>-</v>
      </c>
      <c r="CM55" s="21" t="str">
        <f>IFERROR(VLOOKUP($A55,'All Running Order working doc'!$B$4:$CO$60,CM$100,FALSE),"-")</f>
        <v>-</v>
      </c>
      <c r="CN55" s="21" t="str">
        <f>IFERROR(VLOOKUP($A55,'All Running Order working doc'!$B$4:$CO$60,CN$100,FALSE),"-")</f>
        <v>-</v>
      </c>
      <c r="CQ55" s="3">
        <v>52</v>
      </c>
    </row>
    <row r="56" spans="1:95" x14ac:dyDescent="0.2">
      <c r="A56" s="3" t="str">
        <f>CONCATENATE(Constants!$D$2,CQ56,)</f>
        <v>National53</v>
      </c>
      <c r="B56" s="12" t="str">
        <f>IFERROR(VLOOKUP($A56,'All Running Order working doc'!$B$4:$CO$60,B$100,FALSE),"-")</f>
        <v>-</v>
      </c>
      <c r="C56" s="21" t="str">
        <f>IFERROR(VLOOKUP($A56,'All Running Order working doc'!$B$4:$CO$60,C$100,FALSE),"-")</f>
        <v>-</v>
      </c>
      <c r="D56" s="21" t="str">
        <f>IFERROR(VLOOKUP($A56,'All Running Order working doc'!$B$4:$CO$60,D$100,FALSE),"-")</f>
        <v>-</v>
      </c>
      <c r="E56" s="21" t="str">
        <f>IFERROR(VLOOKUP($A56,'All Running Order working doc'!$B$4:$CO$60,E$100,FALSE),"-")</f>
        <v>-</v>
      </c>
      <c r="F56" s="21" t="str">
        <f>IFERROR(VLOOKUP($A56,'All Running Order working doc'!$B$4:$CO$60,F$100,FALSE),"-")</f>
        <v>-</v>
      </c>
      <c r="G56" s="21" t="str">
        <f>IFERROR(VLOOKUP($A56,'All Running Order working doc'!$B$4:$CO$60,G$100,FALSE),"-")</f>
        <v>-</v>
      </c>
      <c r="H56" s="21" t="str">
        <f>IFERROR(VLOOKUP($A56,'All Running Order working doc'!$B$4:$CO$60,H$100,FALSE),"-")</f>
        <v>-</v>
      </c>
      <c r="I56" s="21" t="str">
        <f>IFERROR(VLOOKUP($A56,'All Running Order working doc'!$B$4:$CO$60,I$100,FALSE),"-")</f>
        <v>-</v>
      </c>
      <c r="J56" s="21" t="str">
        <f>IFERROR(VLOOKUP($A56,'All Running Order working doc'!$B$4:$CO$60,J$100,FALSE),"-")</f>
        <v>-</v>
      </c>
      <c r="K56" s="21" t="str">
        <f>IFERROR(VLOOKUP($A56,'All Running Order working doc'!$B$4:$CO$60,K$100,FALSE),"-")</f>
        <v>-</v>
      </c>
      <c r="L56" s="21" t="str">
        <f>IFERROR(VLOOKUP($A56,'All Running Order working doc'!$B$4:$CO$60,L$100,FALSE),"-")</f>
        <v>-</v>
      </c>
      <c r="M56" s="21" t="str">
        <f>IFERROR(VLOOKUP($A56,'All Running Order working doc'!$B$4:$CO$60,M$100,FALSE),"-")</f>
        <v>-</v>
      </c>
      <c r="N56" s="21" t="str">
        <f>IFERROR(VLOOKUP($A56,'All Running Order working doc'!$B$4:$CO$60,N$100,FALSE),"-")</f>
        <v>-</v>
      </c>
      <c r="O56" s="21" t="str">
        <f>IFERROR(VLOOKUP($A56,'All Running Order working doc'!$B$4:$CO$60,O$100,FALSE),"-")</f>
        <v>-</v>
      </c>
      <c r="P56" s="21" t="str">
        <f>IFERROR(VLOOKUP($A56,'All Running Order working doc'!$B$4:$CO$60,P$100,FALSE),"-")</f>
        <v>-</v>
      </c>
      <c r="Q56" s="21" t="str">
        <f>IFERROR(VLOOKUP($A56,'All Running Order working doc'!$B$4:$CO$60,Q$100,FALSE),"-")</f>
        <v>-</v>
      </c>
      <c r="R56" s="21" t="str">
        <f>IFERROR(VLOOKUP($A56,'All Running Order working doc'!$B$4:$CO$60,R$100,FALSE),"-")</f>
        <v>-</v>
      </c>
      <c r="S56" s="21" t="str">
        <f>IFERROR(VLOOKUP($A56,'All Running Order working doc'!$B$4:$CO$60,S$100,FALSE),"-")</f>
        <v>-</v>
      </c>
      <c r="T56" s="21" t="str">
        <f>IFERROR(VLOOKUP($A56,'All Running Order working doc'!$B$4:$CO$60,T$100,FALSE),"-")</f>
        <v>-</v>
      </c>
      <c r="U56" s="21" t="str">
        <f>IFERROR(VLOOKUP($A56,'All Running Order working doc'!$B$4:$CO$60,U$100,FALSE),"-")</f>
        <v>-</v>
      </c>
      <c r="V56" s="21" t="str">
        <f>IFERROR(VLOOKUP($A56,'All Running Order working doc'!$B$4:$CO$60,V$100,FALSE),"-")</f>
        <v>-</v>
      </c>
      <c r="W56" s="21" t="str">
        <f>IFERROR(VLOOKUP($A56,'All Running Order working doc'!$B$4:$CO$60,W$100,FALSE),"-")</f>
        <v>-</v>
      </c>
      <c r="X56" s="21" t="str">
        <f>IFERROR(VLOOKUP($A56,'All Running Order working doc'!$B$4:$CO$60,X$100,FALSE),"-")</f>
        <v>-</v>
      </c>
      <c r="Y56" s="21" t="str">
        <f>IFERROR(VLOOKUP($A56,'All Running Order working doc'!$B$4:$CO$60,Y$100,FALSE),"-")</f>
        <v>-</v>
      </c>
      <c r="Z56" s="21" t="str">
        <f>IFERROR(VLOOKUP($A56,'All Running Order working doc'!$B$4:$CO$60,Z$100,FALSE),"-")</f>
        <v>-</v>
      </c>
      <c r="AA56" s="21" t="str">
        <f>IFERROR(VLOOKUP($A56,'All Running Order working doc'!$B$4:$CO$60,AA$100,FALSE),"-")</f>
        <v>-</v>
      </c>
      <c r="AB56" s="21" t="str">
        <f>IFERROR(VLOOKUP($A56,'All Running Order working doc'!$B$4:$CO$60,AB$100,FALSE),"-")</f>
        <v>-</v>
      </c>
      <c r="AC56" s="21" t="str">
        <f>IFERROR(VLOOKUP($A56,'All Running Order working doc'!$B$4:$CO$60,AC$100,FALSE),"-")</f>
        <v>-</v>
      </c>
      <c r="AD56" s="21" t="str">
        <f>IFERROR(VLOOKUP($A56,'All Running Order working doc'!$B$4:$CO$60,AD$100,FALSE),"-")</f>
        <v>-</v>
      </c>
      <c r="AE56" s="21" t="str">
        <f>IFERROR(VLOOKUP($A56,'All Running Order working doc'!$B$4:$CO$60,AE$100,FALSE),"-")</f>
        <v>-</v>
      </c>
      <c r="AF56" s="21" t="str">
        <f>IFERROR(VLOOKUP($A56,'All Running Order working doc'!$B$4:$CO$60,AF$100,FALSE),"-")</f>
        <v>-</v>
      </c>
      <c r="AG56" s="21" t="str">
        <f>IFERROR(VLOOKUP($A56,'All Running Order working doc'!$B$4:$CO$60,AG$100,FALSE),"-")</f>
        <v>-</v>
      </c>
      <c r="AH56" s="21" t="str">
        <f>IFERROR(VLOOKUP($A56,'All Running Order working doc'!$B$4:$CO$60,AH$100,FALSE),"-")</f>
        <v>-</v>
      </c>
      <c r="AI56" s="21" t="str">
        <f>IFERROR(VLOOKUP($A56,'All Running Order working doc'!$B$4:$CO$60,AI$100,FALSE),"-")</f>
        <v>-</v>
      </c>
      <c r="AJ56" s="21" t="str">
        <f>IFERROR(VLOOKUP($A56,'All Running Order working doc'!$B$4:$CO$60,AJ$100,FALSE),"-")</f>
        <v>-</v>
      </c>
      <c r="AK56" s="21" t="str">
        <f>IFERROR(VLOOKUP($A56,'All Running Order working doc'!$B$4:$CO$60,AK$100,FALSE),"-")</f>
        <v>-</v>
      </c>
      <c r="AL56" s="21" t="str">
        <f>IFERROR(VLOOKUP($A56,'All Running Order working doc'!$B$4:$CO$60,AL$100,FALSE),"-")</f>
        <v>-</v>
      </c>
      <c r="AM56" s="21" t="str">
        <f>IFERROR(VLOOKUP($A56,'All Running Order working doc'!$B$4:$CO$60,AM$100,FALSE),"-")</f>
        <v>-</v>
      </c>
      <c r="AN56" s="21" t="str">
        <f>IFERROR(VLOOKUP($A56,'All Running Order working doc'!$B$4:$CO$60,AN$100,FALSE),"-")</f>
        <v>-</v>
      </c>
      <c r="AO56" s="21" t="str">
        <f>IFERROR(VLOOKUP($A56,'All Running Order working doc'!$B$4:$CO$60,AO$100,FALSE),"-")</f>
        <v>-</v>
      </c>
      <c r="AP56" s="21" t="str">
        <f>IFERROR(VLOOKUP($A56,'All Running Order working doc'!$B$4:$CO$60,AP$100,FALSE),"-")</f>
        <v>-</v>
      </c>
      <c r="AQ56" s="21" t="str">
        <f>IFERROR(VLOOKUP($A56,'All Running Order working doc'!$B$4:$CO$60,AQ$100,FALSE),"-")</f>
        <v>-</v>
      </c>
      <c r="AR56" s="21" t="str">
        <f>IFERROR(VLOOKUP($A56,'All Running Order working doc'!$B$4:$CO$60,AR$100,FALSE),"-")</f>
        <v>-</v>
      </c>
      <c r="AS56" s="21" t="str">
        <f>IFERROR(VLOOKUP($A56,'All Running Order working doc'!$B$4:$CO$60,AS$100,FALSE),"-")</f>
        <v>-</v>
      </c>
      <c r="AT56" s="21" t="str">
        <f>IFERROR(VLOOKUP($A56,'All Running Order working doc'!$B$4:$CO$60,AT$100,FALSE),"-")</f>
        <v>-</v>
      </c>
      <c r="AU56" s="21" t="str">
        <f>IFERROR(VLOOKUP($A56,'All Running Order working doc'!$B$4:$CO$60,AU$100,FALSE),"-")</f>
        <v>-</v>
      </c>
      <c r="AV56" s="21" t="str">
        <f>IFERROR(VLOOKUP($A56,'All Running Order working doc'!$B$4:$CO$60,AV$100,FALSE),"-")</f>
        <v>-</v>
      </c>
      <c r="AW56" s="21" t="str">
        <f>IFERROR(VLOOKUP($A56,'All Running Order working doc'!$B$4:$CO$60,AW$100,FALSE),"-")</f>
        <v>-</v>
      </c>
      <c r="AX56" s="21" t="str">
        <f>IFERROR(VLOOKUP($A56,'All Running Order working doc'!$B$4:$CO$60,AX$100,FALSE),"-")</f>
        <v>-</v>
      </c>
      <c r="AY56" s="21" t="str">
        <f>IFERROR(VLOOKUP($A56,'All Running Order working doc'!$B$4:$CO$60,AY$100,FALSE),"-")</f>
        <v>-</v>
      </c>
      <c r="AZ56" s="21" t="str">
        <f>IFERROR(VLOOKUP($A56,'All Running Order working doc'!$B$4:$CO$60,AZ$100,FALSE),"-")</f>
        <v>-</v>
      </c>
      <c r="BA56" s="21" t="str">
        <f>IFERROR(VLOOKUP($A56,'All Running Order working doc'!$B$4:$CO$60,BA$100,FALSE),"-")</f>
        <v>-</v>
      </c>
      <c r="BB56" s="21" t="str">
        <f>IFERROR(VLOOKUP($A56,'All Running Order working doc'!$B$4:$CO$60,BB$100,FALSE),"-")</f>
        <v>-</v>
      </c>
      <c r="BC56" s="21" t="str">
        <f>IFERROR(VLOOKUP($A56,'All Running Order working doc'!$B$4:$CO$60,BC$100,FALSE),"-")</f>
        <v>-</v>
      </c>
      <c r="BD56" s="21" t="str">
        <f>IFERROR(VLOOKUP($A56,'All Running Order working doc'!$B$4:$CO$60,BD$100,FALSE),"-")</f>
        <v>-</v>
      </c>
      <c r="BE56" s="21" t="str">
        <f>IFERROR(VLOOKUP($A56,'All Running Order working doc'!$B$4:$CO$60,BE$100,FALSE),"-")</f>
        <v>-</v>
      </c>
      <c r="BF56" s="21" t="str">
        <f>IFERROR(VLOOKUP($A56,'All Running Order working doc'!$B$4:$CO$60,BF$100,FALSE),"-")</f>
        <v>-</v>
      </c>
      <c r="BG56" s="21" t="str">
        <f>IFERROR(VLOOKUP($A56,'All Running Order working doc'!$B$4:$CO$60,BG$100,FALSE),"-")</f>
        <v>-</v>
      </c>
      <c r="BH56" s="21" t="str">
        <f>IFERROR(VLOOKUP($A56,'All Running Order working doc'!$B$4:$CO$60,BH$100,FALSE),"-")</f>
        <v>-</v>
      </c>
      <c r="BI56" s="21" t="str">
        <f>IFERROR(VLOOKUP($A56,'All Running Order working doc'!$B$4:$CO$60,BI$100,FALSE),"-")</f>
        <v>-</v>
      </c>
      <c r="BJ56" s="21" t="str">
        <f>IFERROR(VLOOKUP($A56,'All Running Order working doc'!$B$4:$CO$60,BJ$100,FALSE),"-")</f>
        <v>-</v>
      </c>
      <c r="BK56" s="21" t="str">
        <f>IFERROR(VLOOKUP($A56,'All Running Order working doc'!$B$4:$CO$60,BK$100,FALSE),"-")</f>
        <v>-</v>
      </c>
      <c r="BL56" s="21" t="str">
        <f>IFERROR(VLOOKUP($A56,'All Running Order working doc'!$B$4:$CO$60,BL$100,FALSE),"-")</f>
        <v>-</v>
      </c>
      <c r="BM56" s="21" t="str">
        <f>IFERROR(VLOOKUP($A56,'All Running Order working doc'!$B$4:$CO$60,BM$100,FALSE),"-")</f>
        <v>-</v>
      </c>
      <c r="BN56" s="21" t="str">
        <f>IFERROR(VLOOKUP($A56,'All Running Order working doc'!$B$4:$CO$60,BN$100,FALSE),"-")</f>
        <v>-</v>
      </c>
      <c r="BO56" s="21" t="str">
        <f>IFERROR(VLOOKUP($A56,'All Running Order working doc'!$B$4:$CO$60,BO$100,FALSE),"-")</f>
        <v>-</v>
      </c>
      <c r="BP56" s="21" t="str">
        <f>IFERROR(VLOOKUP($A56,'All Running Order working doc'!$B$4:$CO$60,BP$100,FALSE),"-")</f>
        <v>-</v>
      </c>
      <c r="BQ56" s="21" t="str">
        <f>IFERROR(VLOOKUP($A56,'All Running Order working doc'!$B$4:$CO$60,BQ$100,FALSE),"-")</f>
        <v>-</v>
      </c>
      <c r="BR56" s="21" t="str">
        <f>IFERROR(VLOOKUP($A56,'All Running Order working doc'!$B$4:$CO$60,BR$100,FALSE),"-")</f>
        <v>-</v>
      </c>
      <c r="BS56" s="21" t="str">
        <f>IFERROR(VLOOKUP($A56,'All Running Order working doc'!$B$4:$CO$60,BS$100,FALSE),"-")</f>
        <v>-</v>
      </c>
      <c r="BT56" s="21" t="str">
        <f>IFERROR(VLOOKUP($A56,'All Running Order working doc'!$B$4:$CO$60,BT$100,FALSE),"-")</f>
        <v>-</v>
      </c>
      <c r="BU56" s="21" t="str">
        <f>IFERROR(VLOOKUP($A56,'All Running Order working doc'!$B$4:$CO$60,BU$100,FALSE),"-")</f>
        <v>-</v>
      </c>
      <c r="BV56" s="21" t="str">
        <f>IFERROR(VLOOKUP($A56,'All Running Order working doc'!$B$4:$CO$60,BV$100,FALSE),"-")</f>
        <v>-</v>
      </c>
      <c r="BW56" s="21" t="str">
        <f>IFERROR(VLOOKUP($A56,'All Running Order working doc'!$B$4:$CO$60,BW$100,FALSE),"-")</f>
        <v>-</v>
      </c>
      <c r="BX56" s="21" t="str">
        <f>IFERROR(VLOOKUP($A56,'All Running Order working doc'!$B$4:$CO$60,BX$100,FALSE),"-")</f>
        <v>-</v>
      </c>
      <c r="BY56" s="21" t="str">
        <f>IFERROR(VLOOKUP($A56,'All Running Order working doc'!$B$4:$CO$60,BY$100,FALSE),"-")</f>
        <v>-</v>
      </c>
      <c r="BZ56" s="21" t="str">
        <f>IFERROR(VLOOKUP($A56,'All Running Order working doc'!$B$4:$CO$60,BZ$100,FALSE),"-")</f>
        <v>-</v>
      </c>
      <c r="CA56" s="21" t="str">
        <f>IFERROR(VLOOKUP($A56,'All Running Order working doc'!$B$4:$CO$60,CA$100,FALSE),"-")</f>
        <v>-</v>
      </c>
      <c r="CB56" s="21" t="str">
        <f>IFERROR(VLOOKUP($A56,'All Running Order working doc'!$B$4:$CO$60,CB$100,FALSE),"-")</f>
        <v>-</v>
      </c>
      <c r="CC56" s="21" t="str">
        <f>IFERROR(VLOOKUP($A56,'All Running Order working doc'!$B$4:$CO$60,CC$100,FALSE),"-")</f>
        <v>-</v>
      </c>
      <c r="CD56" s="21" t="str">
        <f>IFERROR(VLOOKUP($A56,'All Running Order working doc'!$B$4:$CO$60,CD$100,FALSE),"-")</f>
        <v>-</v>
      </c>
      <c r="CE56" s="21" t="str">
        <f>IFERROR(VLOOKUP($A56,'All Running Order working doc'!$B$4:$CO$60,CE$100,FALSE),"-")</f>
        <v>-</v>
      </c>
      <c r="CF56" s="21" t="str">
        <f>IFERROR(VLOOKUP($A56,'All Running Order working doc'!$B$4:$CO$60,CF$100,FALSE),"-")</f>
        <v>-</v>
      </c>
      <c r="CG56" s="21" t="str">
        <f>IFERROR(VLOOKUP($A56,'All Running Order working doc'!$B$4:$CO$60,CG$100,FALSE),"-")</f>
        <v>-</v>
      </c>
      <c r="CH56" s="21" t="str">
        <f>IFERROR(VLOOKUP($A56,'All Running Order working doc'!$B$4:$CO$60,CH$100,FALSE),"-")</f>
        <v>-</v>
      </c>
      <c r="CI56" s="21" t="str">
        <f>IFERROR(VLOOKUP($A56,'All Running Order working doc'!$B$4:$CO$60,CI$100,FALSE),"-")</f>
        <v>-</v>
      </c>
      <c r="CJ56" s="21" t="str">
        <f>IFERROR(VLOOKUP($A56,'All Running Order working doc'!$B$4:$CO$60,CJ$100,FALSE),"-")</f>
        <v>-</v>
      </c>
      <c r="CK56" s="21" t="str">
        <f>IFERROR(VLOOKUP($A56,'All Running Order working doc'!$B$4:$CO$60,CK$100,FALSE),"-")</f>
        <v>-</v>
      </c>
      <c r="CL56" s="21" t="str">
        <f>IFERROR(VLOOKUP($A56,'All Running Order working doc'!$B$4:$CO$60,CL$100,FALSE),"-")</f>
        <v>-</v>
      </c>
      <c r="CM56" s="21" t="str">
        <f>IFERROR(VLOOKUP($A56,'All Running Order working doc'!$B$4:$CO$60,CM$100,FALSE),"-")</f>
        <v>-</v>
      </c>
      <c r="CN56" s="21" t="str">
        <f>IFERROR(VLOOKUP($A56,'All Running Order working doc'!$B$4:$CO$60,CN$100,FALSE),"-")</f>
        <v>-</v>
      </c>
      <c r="CQ56" s="3">
        <v>53</v>
      </c>
    </row>
    <row r="57" spans="1:95" x14ac:dyDescent="0.2">
      <c r="A57" s="3" t="str">
        <f>CONCATENATE(Constants!$D$2,CQ57,)</f>
        <v>National54</v>
      </c>
      <c r="B57" s="12" t="str">
        <f>IFERROR(VLOOKUP($A57,'All Running Order working doc'!$B$4:$CO$60,B$100,FALSE),"-")</f>
        <v>-</v>
      </c>
      <c r="C57" s="21" t="str">
        <f>IFERROR(VLOOKUP($A57,'All Running Order working doc'!$B$4:$CO$60,C$100,FALSE),"-")</f>
        <v>-</v>
      </c>
      <c r="D57" s="21" t="str">
        <f>IFERROR(VLOOKUP($A57,'All Running Order working doc'!$B$4:$CO$60,D$100,FALSE),"-")</f>
        <v>-</v>
      </c>
      <c r="E57" s="21" t="str">
        <f>IFERROR(VLOOKUP($A57,'All Running Order working doc'!$B$4:$CO$60,E$100,FALSE),"-")</f>
        <v>-</v>
      </c>
      <c r="F57" s="21" t="str">
        <f>IFERROR(VLOOKUP($A57,'All Running Order working doc'!$B$4:$CO$60,F$100,FALSE),"-")</f>
        <v>-</v>
      </c>
      <c r="G57" s="21" t="str">
        <f>IFERROR(VLOOKUP($A57,'All Running Order working doc'!$B$4:$CO$60,G$100,FALSE),"-")</f>
        <v>-</v>
      </c>
      <c r="H57" s="21" t="str">
        <f>IFERROR(VLOOKUP($A57,'All Running Order working doc'!$B$4:$CO$60,H$100,FALSE),"-")</f>
        <v>-</v>
      </c>
      <c r="I57" s="21" t="str">
        <f>IFERROR(VLOOKUP($A57,'All Running Order working doc'!$B$4:$CO$60,I$100,FALSE),"-")</f>
        <v>-</v>
      </c>
      <c r="J57" s="21" t="str">
        <f>IFERROR(VLOOKUP($A57,'All Running Order working doc'!$B$4:$CO$60,J$100,FALSE),"-")</f>
        <v>-</v>
      </c>
      <c r="K57" s="21" t="str">
        <f>IFERROR(VLOOKUP($A57,'All Running Order working doc'!$B$4:$CO$60,K$100,FALSE),"-")</f>
        <v>-</v>
      </c>
      <c r="L57" s="21" t="str">
        <f>IFERROR(VLOOKUP($A57,'All Running Order working doc'!$B$4:$CO$60,L$100,FALSE),"-")</f>
        <v>-</v>
      </c>
      <c r="M57" s="21" t="str">
        <f>IFERROR(VLOOKUP($A57,'All Running Order working doc'!$B$4:$CO$60,M$100,FALSE),"-")</f>
        <v>-</v>
      </c>
      <c r="N57" s="21" t="str">
        <f>IFERROR(VLOOKUP($A57,'All Running Order working doc'!$B$4:$CO$60,N$100,FALSE),"-")</f>
        <v>-</v>
      </c>
      <c r="O57" s="21" t="str">
        <f>IFERROR(VLOOKUP($A57,'All Running Order working doc'!$B$4:$CO$60,O$100,FALSE),"-")</f>
        <v>-</v>
      </c>
      <c r="P57" s="21" t="str">
        <f>IFERROR(VLOOKUP($A57,'All Running Order working doc'!$B$4:$CO$60,P$100,FALSE),"-")</f>
        <v>-</v>
      </c>
      <c r="Q57" s="21" t="str">
        <f>IFERROR(VLOOKUP($A57,'All Running Order working doc'!$B$4:$CO$60,Q$100,FALSE),"-")</f>
        <v>-</v>
      </c>
      <c r="R57" s="21" t="str">
        <f>IFERROR(VLOOKUP($A57,'All Running Order working doc'!$B$4:$CO$60,R$100,FALSE),"-")</f>
        <v>-</v>
      </c>
      <c r="S57" s="21" t="str">
        <f>IFERROR(VLOOKUP($A57,'All Running Order working doc'!$B$4:$CO$60,S$100,FALSE),"-")</f>
        <v>-</v>
      </c>
      <c r="T57" s="21" t="str">
        <f>IFERROR(VLOOKUP($A57,'All Running Order working doc'!$B$4:$CO$60,T$100,FALSE),"-")</f>
        <v>-</v>
      </c>
      <c r="U57" s="21" t="str">
        <f>IFERROR(VLOOKUP($A57,'All Running Order working doc'!$B$4:$CO$60,U$100,FALSE),"-")</f>
        <v>-</v>
      </c>
      <c r="V57" s="21" t="str">
        <f>IFERROR(VLOOKUP($A57,'All Running Order working doc'!$B$4:$CO$60,V$100,FALSE),"-")</f>
        <v>-</v>
      </c>
      <c r="W57" s="21" t="str">
        <f>IFERROR(VLOOKUP($A57,'All Running Order working doc'!$B$4:$CO$60,W$100,FALSE),"-")</f>
        <v>-</v>
      </c>
      <c r="X57" s="21" t="str">
        <f>IFERROR(VLOOKUP($A57,'All Running Order working doc'!$B$4:$CO$60,X$100,FALSE),"-")</f>
        <v>-</v>
      </c>
      <c r="Y57" s="21" t="str">
        <f>IFERROR(VLOOKUP($A57,'All Running Order working doc'!$B$4:$CO$60,Y$100,FALSE),"-")</f>
        <v>-</v>
      </c>
      <c r="Z57" s="21" t="str">
        <f>IFERROR(VLOOKUP($A57,'All Running Order working doc'!$B$4:$CO$60,Z$100,FALSE),"-")</f>
        <v>-</v>
      </c>
      <c r="AA57" s="21" t="str">
        <f>IFERROR(VLOOKUP($A57,'All Running Order working doc'!$B$4:$CO$60,AA$100,FALSE),"-")</f>
        <v>-</v>
      </c>
      <c r="AB57" s="21" t="str">
        <f>IFERROR(VLOOKUP($A57,'All Running Order working doc'!$B$4:$CO$60,AB$100,FALSE),"-")</f>
        <v>-</v>
      </c>
      <c r="AC57" s="21" t="str">
        <f>IFERROR(VLOOKUP($A57,'All Running Order working doc'!$B$4:$CO$60,AC$100,FALSE),"-")</f>
        <v>-</v>
      </c>
      <c r="AD57" s="21" t="str">
        <f>IFERROR(VLOOKUP($A57,'All Running Order working doc'!$B$4:$CO$60,AD$100,FALSE),"-")</f>
        <v>-</v>
      </c>
      <c r="AE57" s="21" t="str">
        <f>IFERROR(VLOOKUP($A57,'All Running Order working doc'!$B$4:$CO$60,AE$100,FALSE),"-")</f>
        <v>-</v>
      </c>
      <c r="AF57" s="21" t="str">
        <f>IFERROR(VLOOKUP($A57,'All Running Order working doc'!$B$4:$CO$60,AF$100,FALSE),"-")</f>
        <v>-</v>
      </c>
      <c r="AG57" s="21" t="str">
        <f>IFERROR(VLOOKUP($A57,'All Running Order working doc'!$B$4:$CO$60,AG$100,FALSE),"-")</f>
        <v>-</v>
      </c>
      <c r="AH57" s="21" t="str">
        <f>IFERROR(VLOOKUP($A57,'All Running Order working doc'!$B$4:$CO$60,AH$100,FALSE),"-")</f>
        <v>-</v>
      </c>
      <c r="AI57" s="21" t="str">
        <f>IFERROR(VLOOKUP($A57,'All Running Order working doc'!$B$4:$CO$60,AI$100,FALSE),"-")</f>
        <v>-</v>
      </c>
      <c r="AJ57" s="21" t="str">
        <f>IFERROR(VLOOKUP($A57,'All Running Order working doc'!$B$4:$CO$60,AJ$100,FALSE),"-")</f>
        <v>-</v>
      </c>
      <c r="AK57" s="21" t="str">
        <f>IFERROR(VLOOKUP($A57,'All Running Order working doc'!$B$4:$CO$60,AK$100,FALSE),"-")</f>
        <v>-</v>
      </c>
      <c r="AL57" s="21" t="str">
        <f>IFERROR(VLOOKUP($A57,'All Running Order working doc'!$B$4:$CO$60,AL$100,FALSE),"-")</f>
        <v>-</v>
      </c>
      <c r="AM57" s="21" t="str">
        <f>IFERROR(VLOOKUP($A57,'All Running Order working doc'!$B$4:$CO$60,AM$100,FALSE),"-")</f>
        <v>-</v>
      </c>
      <c r="AN57" s="21" t="str">
        <f>IFERROR(VLOOKUP($A57,'All Running Order working doc'!$B$4:$CO$60,AN$100,FALSE),"-")</f>
        <v>-</v>
      </c>
      <c r="AO57" s="21" t="str">
        <f>IFERROR(VLOOKUP($A57,'All Running Order working doc'!$B$4:$CO$60,AO$100,FALSE),"-")</f>
        <v>-</v>
      </c>
      <c r="AP57" s="21" t="str">
        <f>IFERROR(VLOOKUP($A57,'All Running Order working doc'!$B$4:$CO$60,AP$100,FALSE),"-")</f>
        <v>-</v>
      </c>
      <c r="AQ57" s="21" t="str">
        <f>IFERROR(VLOOKUP($A57,'All Running Order working doc'!$B$4:$CO$60,AQ$100,FALSE),"-")</f>
        <v>-</v>
      </c>
      <c r="AR57" s="21" t="str">
        <f>IFERROR(VLOOKUP($A57,'All Running Order working doc'!$B$4:$CO$60,AR$100,FALSE),"-")</f>
        <v>-</v>
      </c>
      <c r="AS57" s="21" t="str">
        <f>IFERROR(VLOOKUP($A57,'All Running Order working doc'!$B$4:$CO$60,AS$100,FALSE),"-")</f>
        <v>-</v>
      </c>
      <c r="AT57" s="21" t="str">
        <f>IFERROR(VLOOKUP($A57,'All Running Order working doc'!$B$4:$CO$60,AT$100,FALSE),"-")</f>
        <v>-</v>
      </c>
      <c r="AU57" s="21" t="str">
        <f>IFERROR(VLOOKUP($A57,'All Running Order working doc'!$B$4:$CO$60,AU$100,FALSE),"-")</f>
        <v>-</v>
      </c>
      <c r="AV57" s="21" t="str">
        <f>IFERROR(VLOOKUP($A57,'All Running Order working doc'!$B$4:$CO$60,AV$100,FALSE),"-")</f>
        <v>-</v>
      </c>
      <c r="AW57" s="21" t="str">
        <f>IFERROR(VLOOKUP($A57,'All Running Order working doc'!$B$4:$CO$60,AW$100,FALSE),"-")</f>
        <v>-</v>
      </c>
      <c r="AX57" s="21" t="str">
        <f>IFERROR(VLOOKUP($A57,'All Running Order working doc'!$B$4:$CO$60,AX$100,FALSE),"-")</f>
        <v>-</v>
      </c>
      <c r="AY57" s="21" t="str">
        <f>IFERROR(VLOOKUP($A57,'All Running Order working doc'!$B$4:$CO$60,AY$100,FALSE),"-")</f>
        <v>-</v>
      </c>
      <c r="AZ57" s="21" t="str">
        <f>IFERROR(VLOOKUP($A57,'All Running Order working doc'!$B$4:$CO$60,AZ$100,FALSE),"-")</f>
        <v>-</v>
      </c>
      <c r="BA57" s="21" t="str">
        <f>IFERROR(VLOOKUP($A57,'All Running Order working doc'!$B$4:$CO$60,BA$100,FALSE),"-")</f>
        <v>-</v>
      </c>
      <c r="BB57" s="21" t="str">
        <f>IFERROR(VLOOKUP($A57,'All Running Order working doc'!$B$4:$CO$60,BB$100,FALSE),"-")</f>
        <v>-</v>
      </c>
      <c r="BC57" s="21" t="str">
        <f>IFERROR(VLOOKUP($A57,'All Running Order working doc'!$B$4:$CO$60,BC$100,FALSE),"-")</f>
        <v>-</v>
      </c>
      <c r="BD57" s="21" t="str">
        <f>IFERROR(VLOOKUP($A57,'All Running Order working doc'!$B$4:$CO$60,BD$100,FALSE),"-")</f>
        <v>-</v>
      </c>
      <c r="BE57" s="21" t="str">
        <f>IFERROR(VLOOKUP($A57,'All Running Order working doc'!$B$4:$CO$60,BE$100,FALSE),"-")</f>
        <v>-</v>
      </c>
      <c r="BF57" s="21" t="str">
        <f>IFERROR(VLOOKUP($A57,'All Running Order working doc'!$B$4:$CO$60,BF$100,FALSE),"-")</f>
        <v>-</v>
      </c>
      <c r="BG57" s="21" t="str">
        <f>IFERROR(VLOOKUP($A57,'All Running Order working doc'!$B$4:$CO$60,BG$100,FALSE),"-")</f>
        <v>-</v>
      </c>
      <c r="BH57" s="21" t="str">
        <f>IFERROR(VLOOKUP($A57,'All Running Order working doc'!$B$4:$CO$60,BH$100,FALSE),"-")</f>
        <v>-</v>
      </c>
      <c r="BI57" s="21" t="str">
        <f>IFERROR(VLOOKUP($A57,'All Running Order working doc'!$B$4:$CO$60,BI$100,FALSE),"-")</f>
        <v>-</v>
      </c>
      <c r="BJ57" s="21" t="str">
        <f>IFERROR(VLOOKUP($A57,'All Running Order working doc'!$B$4:$CO$60,BJ$100,FALSE),"-")</f>
        <v>-</v>
      </c>
      <c r="BK57" s="21" t="str">
        <f>IFERROR(VLOOKUP($A57,'All Running Order working doc'!$B$4:$CO$60,BK$100,FALSE),"-")</f>
        <v>-</v>
      </c>
      <c r="BL57" s="21" t="str">
        <f>IFERROR(VLOOKUP($A57,'All Running Order working doc'!$B$4:$CO$60,BL$100,FALSE),"-")</f>
        <v>-</v>
      </c>
      <c r="BM57" s="21" t="str">
        <f>IFERROR(VLOOKUP($A57,'All Running Order working doc'!$B$4:$CO$60,BM$100,FALSE),"-")</f>
        <v>-</v>
      </c>
      <c r="BN57" s="21" t="str">
        <f>IFERROR(VLOOKUP($A57,'All Running Order working doc'!$B$4:$CO$60,BN$100,FALSE),"-")</f>
        <v>-</v>
      </c>
      <c r="BO57" s="21" t="str">
        <f>IFERROR(VLOOKUP($A57,'All Running Order working doc'!$B$4:$CO$60,BO$100,FALSE),"-")</f>
        <v>-</v>
      </c>
      <c r="BP57" s="21" t="str">
        <f>IFERROR(VLOOKUP($A57,'All Running Order working doc'!$B$4:$CO$60,BP$100,FALSE),"-")</f>
        <v>-</v>
      </c>
      <c r="BQ57" s="21" t="str">
        <f>IFERROR(VLOOKUP($A57,'All Running Order working doc'!$B$4:$CO$60,BQ$100,FALSE),"-")</f>
        <v>-</v>
      </c>
      <c r="BR57" s="21" t="str">
        <f>IFERROR(VLOOKUP($A57,'All Running Order working doc'!$B$4:$CO$60,BR$100,FALSE),"-")</f>
        <v>-</v>
      </c>
      <c r="BS57" s="21" t="str">
        <f>IFERROR(VLOOKUP($A57,'All Running Order working doc'!$B$4:$CO$60,BS$100,FALSE),"-")</f>
        <v>-</v>
      </c>
      <c r="BT57" s="21" t="str">
        <f>IFERROR(VLOOKUP($A57,'All Running Order working doc'!$B$4:$CO$60,BT$100,FALSE),"-")</f>
        <v>-</v>
      </c>
      <c r="BU57" s="21" t="str">
        <f>IFERROR(VLOOKUP($A57,'All Running Order working doc'!$B$4:$CO$60,BU$100,FALSE),"-")</f>
        <v>-</v>
      </c>
      <c r="BV57" s="21" t="str">
        <f>IFERROR(VLOOKUP($A57,'All Running Order working doc'!$B$4:$CO$60,BV$100,FALSE),"-")</f>
        <v>-</v>
      </c>
      <c r="BW57" s="21" t="str">
        <f>IFERROR(VLOOKUP($A57,'All Running Order working doc'!$B$4:$CO$60,BW$100,FALSE),"-")</f>
        <v>-</v>
      </c>
      <c r="BX57" s="21" t="str">
        <f>IFERROR(VLOOKUP($A57,'All Running Order working doc'!$B$4:$CO$60,BX$100,FALSE),"-")</f>
        <v>-</v>
      </c>
      <c r="BY57" s="21" t="str">
        <f>IFERROR(VLOOKUP($A57,'All Running Order working doc'!$B$4:$CO$60,BY$100,FALSE),"-")</f>
        <v>-</v>
      </c>
      <c r="BZ57" s="21" t="str">
        <f>IFERROR(VLOOKUP($A57,'All Running Order working doc'!$B$4:$CO$60,BZ$100,FALSE),"-")</f>
        <v>-</v>
      </c>
      <c r="CA57" s="21" t="str">
        <f>IFERROR(VLOOKUP($A57,'All Running Order working doc'!$B$4:$CO$60,CA$100,FALSE),"-")</f>
        <v>-</v>
      </c>
      <c r="CB57" s="21" t="str">
        <f>IFERROR(VLOOKUP($A57,'All Running Order working doc'!$B$4:$CO$60,CB$100,FALSE),"-")</f>
        <v>-</v>
      </c>
      <c r="CC57" s="21" t="str">
        <f>IFERROR(VLOOKUP($A57,'All Running Order working doc'!$B$4:$CO$60,CC$100,FALSE),"-")</f>
        <v>-</v>
      </c>
      <c r="CD57" s="21" t="str">
        <f>IFERROR(VLOOKUP($A57,'All Running Order working doc'!$B$4:$CO$60,CD$100,FALSE),"-")</f>
        <v>-</v>
      </c>
      <c r="CE57" s="21" t="str">
        <f>IFERROR(VLOOKUP($A57,'All Running Order working doc'!$B$4:$CO$60,CE$100,FALSE),"-")</f>
        <v>-</v>
      </c>
      <c r="CF57" s="21" t="str">
        <f>IFERROR(VLOOKUP($A57,'All Running Order working doc'!$B$4:$CO$60,CF$100,FALSE),"-")</f>
        <v>-</v>
      </c>
      <c r="CG57" s="21" t="str">
        <f>IFERROR(VLOOKUP($A57,'All Running Order working doc'!$B$4:$CO$60,CG$100,FALSE),"-")</f>
        <v>-</v>
      </c>
      <c r="CH57" s="21" t="str">
        <f>IFERROR(VLOOKUP($A57,'All Running Order working doc'!$B$4:$CO$60,CH$100,FALSE),"-")</f>
        <v>-</v>
      </c>
      <c r="CI57" s="21" t="str">
        <f>IFERROR(VLOOKUP($A57,'All Running Order working doc'!$B$4:$CO$60,CI$100,FALSE),"-")</f>
        <v>-</v>
      </c>
      <c r="CJ57" s="21" t="str">
        <f>IFERROR(VLOOKUP($A57,'All Running Order working doc'!$B$4:$CO$60,CJ$100,FALSE),"-")</f>
        <v>-</v>
      </c>
      <c r="CK57" s="21" t="str">
        <f>IFERROR(VLOOKUP($A57,'All Running Order working doc'!$B$4:$CO$60,CK$100,FALSE),"-")</f>
        <v>-</v>
      </c>
      <c r="CL57" s="21" t="str">
        <f>IFERROR(VLOOKUP($A57,'All Running Order working doc'!$B$4:$CO$60,CL$100,FALSE),"-")</f>
        <v>-</v>
      </c>
      <c r="CM57" s="21" t="str">
        <f>IFERROR(VLOOKUP($A57,'All Running Order working doc'!$B$4:$CO$60,CM$100,FALSE),"-")</f>
        <v>-</v>
      </c>
      <c r="CN57" s="21" t="str">
        <f>IFERROR(VLOOKUP($A57,'All Running Order working doc'!$B$4:$CO$60,CN$100,FALSE),"-")</f>
        <v>-</v>
      </c>
      <c r="CQ57" s="3">
        <v>54</v>
      </c>
    </row>
    <row r="58" spans="1:95" x14ac:dyDescent="0.2">
      <c r="A58" s="3" t="str">
        <f>CONCATENATE(Constants!$D$2,CQ58,)</f>
        <v>National55</v>
      </c>
      <c r="B58" s="12" t="str">
        <f>IFERROR(VLOOKUP($A58,'All Running Order working doc'!$B$4:$CO$60,B$100,FALSE),"-")</f>
        <v>-</v>
      </c>
      <c r="C58" s="21" t="str">
        <f>IFERROR(VLOOKUP($A58,'All Running Order working doc'!$B$4:$CO$60,C$100,FALSE),"-")</f>
        <v>-</v>
      </c>
      <c r="D58" s="21" t="str">
        <f>IFERROR(VLOOKUP($A58,'All Running Order working doc'!$B$4:$CO$60,D$100,FALSE),"-")</f>
        <v>-</v>
      </c>
      <c r="E58" s="21" t="str">
        <f>IFERROR(VLOOKUP($A58,'All Running Order working doc'!$B$4:$CO$60,E$100,FALSE),"-")</f>
        <v>-</v>
      </c>
      <c r="F58" s="21" t="str">
        <f>IFERROR(VLOOKUP($A58,'All Running Order working doc'!$B$4:$CO$60,F$100,FALSE),"-")</f>
        <v>-</v>
      </c>
      <c r="G58" s="21" t="str">
        <f>IFERROR(VLOOKUP($A58,'All Running Order working doc'!$B$4:$CO$60,G$100,FALSE),"-")</f>
        <v>-</v>
      </c>
      <c r="H58" s="21" t="str">
        <f>IFERROR(VLOOKUP($A58,'All Running Order working doc'!$B$4:$CO$60,H$100,FALSE),"-")</f>
        <v>-</v>
      </c>
      <c r="I58" s="21" t="str">
        <f>IFERROR(VLOOKUP($A58,'All Running Order working doc'!$B$4:$CO$60,I$100,FALSE),"-")</f>
        <v>-</v>
      </c>
      <c r="J58" s="21" t="str">
        <f>IFERROR(VLOOKUP($A58,'All Running Order working doc'!$B$4:$CO$60,J$100,FALSE),"-")</f>
        <v>-</v>
      </c>
      <c r="K58" s="21" t="str">
        <f>IFERROR(VLOOKUP($A58,'All Running Order working doc'!$B$4:$CO$60,K$100,FALSE),"-")</f>
        <v>-</v>
      </c>
      <c r="L58" s="21" t="str">
        <f>IFERROR(VLOOKUP($A58,'All Running Order working doc'!$B$4:$CO$60,L$100,FALSE),"-")</f>
        <v>-</v>
      </c>
      <c r="M58" s="21" t="str">
        <f>IFERROR(VLOOKUP($A58,'All Running Order working doc'!$B$4:$CO$60,M$100,FALSE),"-")</f>
        <v>-</v>
      </c>
      <c r="N58" s="21" t="str">
        <f>IFERROR(VLOOKUP($A58,'All Running Order working doc'!$B$4:$CO$60,N$100,FALSE),"-")</f>
        <v>-</v>
      </c>
      <c r="O58" s="21" t="str">
        <f>IFERROR(VLOOKUP($A58,'All Running Order working doc'!$B$4:$CO$60,O$100,FALSE),"-")</f>
        <v>-</v>
      </c>
      <c r="P58" s="21" t="str">
        <f>IFERROR(VLOOKUP($A58,'All Running Order working doc'!$B$4:$CO$60,P$100,FALSE),"-")</f>
        <v>-</v>
      </c>
      <c r="Q58" s="21" t="str">
        <f>IFERROR(VLOOKUP($A58,'All Running Order working doc'!$B$4:$CO$60,Q$100,FALSE),"-")</f>
        <v>-</v>
      </c>
      <c r="R58" s="21" t="str">
        <f>IFERROR(VLOOKUP($A58,'All Running Order working doc'!$B$4:$CO$60,R$100,FALSE),"-")</f>
        <v>-</v>
      </c>
      <c r="S58" s="21" t="str">
        <f>IFERROR(VLOOKUP($A58,'All Running Order working doc'!$B$4:$CO$60,S$100,FALSE),"-")</f>
        <v>-</v>
      </c>
      <c r="T58" s="21" t="str">
        <f>IFERROR(VLOOKUP($A58,'All Running Order working doc'!$B$4:$CO$60,T$100,FALSE),"-")</f>
        <v>-</v>
      </c>
      <c r="U58" s="21" t="str">
        <f>IFERROR(VLOOKUP($A58,'All Running Order working doc'!$B$4:$CO$60,U$100,FALSE),"-")</f>
        <v>-</v>
      </c>
      <c r="V58" s="21" t="str">
        <f>IFERROR(VLOOKUP($A58,'All Running Order working doc'!$B$4:$CO$60,V$100,FALSE),"-")</f>
        <v>-</v>
      </c>
      <c r="W58" s="21" t="str">
        <f>IFERROR(VLOOKUP($A58,'All Running Order working doc'!$B$4:$CO$60,W$100,FALSE),"-")</f>
        <v>-</v>
      </c>
      <c r="X58" s="21" t="str">
        <f>IFERROR(VLOOKUP($A58,'All Running Order working doc'!$B$4:$CO$60,X$100,FALSE),"-")</f>
        <v>-</v>
      </c>
      <c r="Y58" s="21" t="str">
        <f>IFERROR(VLOOKUP($A58,'All Running Order working doc'!$B$4:$CO$60,Y$100,FALSE),"-")</f>
        <v>-</v>
      </c>
      <c r="Z58" s="21" t="str">
        <f>IFERROR(VLOOKUP($A58,'All Running Order working doc'!$B$4:$CO$60,Z$100,FALSE),"-")</f>
        <v>-</v>
      </c>
      <c r="AA58" s="21" t="str">
        <f>IFERROR(VLOOKUP($A58,'All Running Order working doc'!$B$4:$CO$60,AA$100,FALSE),"-")</f>
        <v>-</v>
      </c>
      <c r="AB58" s="21" t="str">
        <f>IFERROR(VLOOKUP($A58,'All Running Order working doc'!$B$4:$CO$60,AB$100,FALSE),"-")</f>
        <v>-</v>
      </c>
      <c r="AC58" s="21" t="str">
        <f>IFERROR(VLOOKUP($A58,'All Running Order working doc'!$B$4:$CO$60,AC$100,FALSE),"-")</f>
        <v>-</v>
      </c>
      <c r="AD58" s="21" t="str">
        <f>IFERROR(VLOOKUP($A58,'All Running Order working doc'!$B$4:$CO$60,AD$100,FALSE),"-")</f>
        <v>-</v>
      </c>
      <c r="AE58" s="21" t="str">
        <f>IFERROR(VLOOKUP($A58,'All Running Order working doc'!$B$4:$CO$60,AE$100,FALSE),"-")</f>
        <v>-</v>
      </c>
      <c r="AF58" s="21" t="str">
        <f>IFERROR(VLOOKUP($A58,'All Running Order working doc'!$B$4:$CO$60,AF$100,FALSE),"-")</f>
        <v>-</v>
      </c>
      <c r="AG58" s="21" t="str">
        <f>IFERROR(VLOOKUP($A58,'All Running Order working doc'!$B$4:$CO$60,AG$100,FALSE),"-")</f>
        <v>-</v>
      </c>
      <c r="AH58" s="21" t="str">
        <f>IFERROR(VLOOKUP($A58,'All Running Order working doc'!$B$4:$CO$60,AH$100,FALSE),"-")</f>
        <v>-</v>
      </c>
      <c r="AI58" s="21" t="str">
        <f>IFERROR(VLOOKUP($A58,'All Running Order working doc'!$B$4:$CO$60,AI$100,FALSE),"-")</f>
        <v>-</v>
      </c>
      <c r="AJ58" s="21" t="str">
        <f>IFERROR(VLOOKUP($A58,'All Running Order working doc'!$B$4:$CO$60,AJ$100,FALSE),"-")</f>
        <v>-</v>
      </c>
      <c r="AK58" s="21" t="str">
        <f>IFERROR(VLOOKUP($A58,'All Running Order working doc'!$B$4:$CO$60,AK$100,FALSE),"-")</f>
        <v>-</v>
      </c>
      <c r="AL58" s="21" t="str">
        <f>IFERROR(VLOOKUP($A58,'All Running Order working doc'!$B$4:$CO$60,AL$100,FALSE),"-")</f>
        <v>-</v>
      </c>
      <c r="AM58" s="21" t="str">
        <f>IFERROR(VLOOKUP($A58,'All Running Order working doc'!$B$4:$CO$60,AM$100,FALSE),"-")</f>
        <v>-</v>
      </c>
      <c r="AN58" s="21" t="str">
        <f>IFERROR(VLOOKUP($A58,'All Running Order working doc'!$B$4:$CO$60,AN$100,FALSE),"-")</f>
        <v>-</v>
      </c>
      <c r="AO58" s="21" t="str">
        <f>IFERROR(VLOOKUP($A58,'All Running Order working doc'!$B$4:$CO$60,AO$100,FALSE),"-")</f>
        <v>-</v>
      </c>
      <c r="AP58" s="21" t="str">
        <f>IFERROR(VLOOKUP($A58,'All Running Order working doc'!$B$4:$CO$60,AP$100,FALSE),"-")</f>
        <v>-</v>
      </c>
      <c r="AQ58" s="21" t="str">
        <f>IFERROR(VLOOKUP($A58,'All Running Order working doc'!$B$4:$CO$60,AQ$100,FALSE),"-")</f>
        <v>-</v>
      </c>
      <c r="AR58" s="21" t="str">
        <f>IFERROR(VLOOKUP($A58,'All Running Order working doc'!$B$4:$CO$60,AR$100,FALSE),"-")</f>
        <v>-</v>
      </c>
      <c r="AS58" s="21" t="str">
        <f>IFERROR(VLOOKUP($A58,'All Running Order working doc'!$B$4:$CO$60,AS$100,FALSE),"-")</f>
        <v>-</v>
      </c>
      <c r="AT58" s="21" t="str">
        <f>IFERROR(VLOOKUP($A58,'All Running Order working doc'!$B$4:$CO$60,AT$100,FALSE),"-")</f>
        <v>-</v>
      </c>
      <c r="AU58" s="21" t="str">
        <f>IFERROR(VLOOKUP($A58,'All Running Order working doc'!$B$4:$CO$60,AU$100,FALSE),"-")</f>
        <v>-</v>
      </c>
      <c r="AV58" s="21" t="str">
        <f>IFERROR(VLOOKUP($A58,'All Running Order working doc'!$B$4:$CO$60,AV$100,FALSE),"-")</f>
        <v>-</v>
      </c>
      <c r="AW58" s="21" t="str">
        <f>IFERROR(VLOOKUP($A58,'All Running Order working doc'!$B$4:$CO$60,AW$100,FALSE),"-")</f>
        <v>-</v>
      </c>
      <c r="AX58" s="21" t="str">
        <f>IFERROR(VLOOKUP($A58,'All Running Order working doc'!$B$4:$CO$60,AX$100,FALSE),"-")</f>
        <v>-</v>
      </c>
      <c r="AY58" s="21" t="str">
        <f>IFERROR(VLOOKUP($A58,'All Running Order working doc'!$B$4:$CO$60,AY$100,FALSE),"-")</f>
        <v>-</v>
      </c>
      <c r="AZ58" s="21" t="str">
        <f>IFERROR(VLOOKUP($A58,'All Running Order working doc'!$B$4:$CO$60,AZ$100,FALSE),"-")</f>
        <v>-</v>
      </c>
      <c r="BA58" s="21" t="str">
        <f>IFERROR(VLOOKUP($A58,'All Running Order working doc'!$B$4:$CO$60,BA$100,FALSE),"-")</f>
        <v>-</v>
      </c>
      <c r="BB58" s="21" t="str">
        <f>IFERROR(VLOOKUP($A58,'All Running Order working doc'!$B$4:$CO$60,BB$100,FALSE),"-")</f>
        <v>-</v>
      </c>
      <c r="BC58" s="21" t="str">
        <f>IFERROR(VLOOKUP($A58,'All Running Order working doc'!$B$4:$CO$60,BC$100,FALSE),"-")</f>
        <v>-</v>
      </c>
      <c r="BD58" s="21" t="str">
        <f>IFERROR(VLOOKUP($A58,'All Running Order working doc'!$B$4:$CO$60,BD$100,FALSE),"-")</f>
        <v>-</v>
      </c>
      <c r="BE58" s="21" t="str">
        <f>IFERROR(VLOOKUP($A58,'All Running Order working doc'!$B$4:$CO$60,BE$100,FALSE),"-")</f>
        <v>-</v>
      </c>
      <c r="BF58" s="21" t="str">
        <f>IFERROR(VLOOKUP($A58,'All Running Order working doc'!$B$4:$CO$60,BF$100,FALSE),"-")</f>
        <v>-</v>
      </c>
      <c r="BG58" s="21" t="str">
        <f>IFERROR(VLOOKUP($A58,'All Running Order working doc'!$B$4:$CO$60,BG$100,FALSE),"-")</f>
        <v>-</v>
      </c>
      <c r="BH58" s="21" t="str">
        <f>IFERROR(VLOOKUP($A58,'All Running Order working doc'!$B$4:$CO$60,BH$100,FALSE),"-")</f>
        <v>-</v>
      </c>
      <c r="BI58" s="21" t="str">
        <f>IFERROR(VLOOKUP($A58,'All Running Order working doc'!$B$4:$CO$60,BI$100,FALSE),"-")</f>
        <v>-</v>
      </c>
      <c r="BJ58" s="21" t="str">
        <f>IFERROR(VLOOKUP($A58,'All Running Order working doc'!$B$4:$CO$60,BJ$100,FALSE),"-")</f>
        <v>-</v>
      </c>
      <c r="BK58" s="21" t="str">
        <f>IFERROR(VLOOKUP($A58,'All Running Order working doc'!$B$4:$CO$60,BK$100,FALSE),"-")</f>
        <v>-</v>
      </c>
      <c r="BL58" s="21" t="str">
        <f>IFERROR(VLOOKUP($A58,'All Running Order working doc'!$B$4:$CO$60,BL$100,FALSE),"-")</f>
        <v>-</v>
      </c>
      <c r="BM58" s="21" t="str">
        <f>IFERROR(VLOOKUP($A58,'All Running Order working doc'!$B$4:$CO$60,BM$100,FALSE),"-")</f>
        <v>-</v>
      </c>
      <c r="BN58" s="21" t="str">
        <f>IFERROR(VLOOKUP($A58,'All Running Order working doc'!$B$4:$CO$60,BN$100,FALSE),"-")</f>
        <v>-</v>
      </c>
      <c r="BO58" s="21" t="str">
        <f>IFERROR(VLOOKUP($A58,'All Running Order working doc'!$B$4:$CO$60,BO$100,FALSE),"-")</f>
        <v>-</v>
      </c>
      <c r="BP58" s="21" t="str">
        <f>IFERROR(VLOOKUP($A58,'All Running Order working doc'!$B$4:$CO$60,BP$100,FALSE),"-")</f>
        <v>-</v>
      </c>
      <c r="BQ58" s="21" t="str">
        <f>IFERROR(VLOOKUP($A58,'All Running Order working doc'!$B$4:$CO$60,BQ$100,FALSE),"-")</f>
        <v>-</v>
      </c>
      <c r="BR58" s="21" t="str">
        <f>IFERROR(VLOOKUP($A58,'All Running Order working doc'!$B$4:$CO$60,BR$100,FALSE),"-")</f>
        <v>-</v>
      </c>
      <c r="BS58" s="21" t="str">
        <f>IFERROR(VLOOKUP($A58,'All Running Order working doc'!$B$4:$CO$60,BS$100,FALSE),"-")</f>
        <v>-</v>
      </c>
      <c r="BT58" s="21" t="str">
        <f>IFERROR(VLOOKUP($A58,'All Running Order working doc'!$B$4:$CO$60,BT$100,FALSE),"-")</f>
        <v>-</v>
      </c>
      <c r="BU58" s="21" t="str">
        <f>IFERROR(VLOOKUP($A58,'All Running Order working doc'!$B$4:$CO$60,BU$100,FALSE),"-")</f>
        <v>-</v>
      </c>
      <c r="BV58" s="21" t="str">
        <f>IFERROR(VLOOKUP($A58,'All Running Order working doc'!$B$4:$CO$60,BV$100,FALSE),"-")</f>
        <v>-</v>
      </c>
      <c r="BW58" s="21" t="str">
        <f>IFERROR(VLOOKUP($A58,'All Running Order working doc'!$B$4:$CO$60,BW$100,FALSE),"-")</f>
        <v>-</v>
      </c>
      <c r="BX58" s="21" t="str">
        <f>IFERROR(VLOOKUP($A58,'All Running Order working doc'!$B$4:$CO$60,BX$100,FALSE),"-")</f>
        <v>-</v>
      </c>
      <c r="BY58" s="21" t="str">
        <f>IFERROR(VLOOKUP($A58,'All Running Order working doc'!$B$4:$CO$60,BY$100,FALSE),"-")</f>
        <v>-</v>
      </c>
      <c r="BZ58" s="21" t="str">
        <f>IFERROR(VLOOKUP($A58,'All Running Order working doc'!$B$4:$CO$60,BZ$100,FALSE),"-")</f>
        <v>-</v>
      </c>
      <c r="CA58" s="21" t="str">
        <f>IFERROR(VLOOKUP($A58,'All Running Order working doc'!$B$4:$CO$60,CA$100,FALSE),"-")</f>
        <v>-</v>
      </c>
      <c r="CB58" s="21" t="str">
        <f>IFERROR(VLOOKUP($A58,'All Running Order working doc'!$B$4:$CO$60,CB$100,FALSE),"-")</f>
        <v>-</v>
      </c>
      <c r="CC58" s="21" t="str">
        <f>IFERROR(VLOOKUP($A58,'All Running Order working doc'!$B$4:$CO$60,CC$100,FALSE),"-")</f>
        <v>-</v>
      </c>
      <c r="CD58" s="21" t="str">
        <f>IFERROR(VLOOKUP($A58,'All Running Order working doc'!$B$4:$CO$60,CD$100,FALSE),"-")</f>
        <v>-</v>
      </c>
      <c r="CE58" s="21" t="str">
        <f>IFERROR(VLOOKUP($A58,'All Running Order working doc'!$B$4:$CO$60,CE$100,FALSE),"-")</f>
        <v>-</v>
      </c>
      <c r="CF58" s="21" t="str">
        <f>IFERROR(VLOOKUP($A58,'All Running Order working doc'!$B$4:$CO$60,CF$100,FALSE),"-")</f>
        <v>-</v>
      </c>
      <c r="CG58" s="21" t="str">
        <f>IFERROR(VLOOKUP($A58,'All Running Order working doc'!$B$4:$CO$60,CG$100,FALSE),"-")</f>
        <v>-</v>
      </c>
      <c r="CH58" s="21" t="str">
        <f>IFERROR(VLOOKUP($A58,'All Running Order working doc'!$B$4:$CO$60,CH$100,FALSE),"-")</f>
        <v>-</v>
      </c>
      <c r="CI58" s="21" t="str">
        <f>IFERROR(VLOOKUP($A58,'All Running Order working doc'!$B$4:$CO$60,CI$100,FALSE),"-")</f>
        <v>-</v>
      </c>
      <c r="CJ58" s="21" t="str">
        <f>IFERROR(VLOOKUP($A58,'All Running Order working doc'!$B$4:$CO$60,CJ$100,FALSE),"-")</f>
        <v>-</v>
      </c>
      <c r="CK58" s="21" t="str">
        <f>IFERROR(VLOOKUP($A58,'All Running Order working doc'!$B$4:$CO$60,CK$100,FALSE),"-")</f>
        <v>-</v>
      </c>
      <c r="CL58" s="21" t="str">
        <f>IFERROR(VLOOKUP($A58,'All Running Order working doc'!$B$4:$CO$60,CL$100,FALSE),"-")</f>
        <v>-</v>
      </c>
      <c r="CM58" s="21" t="str">
        <f>IFERROR(VLOOKUP($A58,'All Running Order working doc'!$B$4:$CO$60,CM$100,FALSE),"-")</f>
        <v>-</v>
      </c>
      <c r="CN58" s="21" t="str">
        <f>IFERROR(VLOOKUP($A58,'All Running Order working doc'!$B$4:$CO$60,CN$100,FALSE),"-")</f>
        <v>-</v>
      </c>
      <c r="CQ58" s="3">
        <v>55</v>
      </c>
    </row>
    <row r="59" spans="1:95" x14ac:dyDescent="0.2">
      <c r="A59" s="3" t="str">
        <f>CONCATENATE(Constants!$D$2,CQ59,)</f>
        <v>National56</v>
      </c>
      <c r="B59" s="12" t="str">
        <f>IFERROR(VLOOKUP($A59,'All Running Order working doc'!$B$4:$CO$60,B$100,FALSE),"-")</f>
        <v>-</v>
      </c>
      <c r="C59" s="21" t="str">
        <f>IFERROR(VLOOKUP($A59,'All Running Order working doc'!$B$4:$CO$60,C$100,FALSE),"-")</f>
        <v>-</v>
      </c>
      <c r="D59" s="21" t="str">
        <f>IFERROR(VLOOKUP($A59,'All Running Order working doc'!$B$4:$CO$60,D$100,FALSE),"-")</f>
        <v>-</v>
      </c>
      <c r="E59" s="21" t="str">
        <f>IFERROR(VLOOKUP($A59,'All Running Order working doc'!$B$4:$CO$60,E$100,FALSE),"-")</f>
        <v>-</v>
      </c>
      <c r="F59" s="21" t="str">
        <f>IFERROR(VLOOKUP($A59,'All Running Order working doc'!$B$4:$CO$60,F$100,FALSE),"-")</f>
        <v>-</v>
      </c>
      <c r="G59" s="21" t="str">
        <f>IFERROR(VLOOKUP($A59,'All Running Order working doc'!$B$4:$CO$60,G$100,FALSE),"-")</f>
        <v>-</v>
      </c>
      <c r="H59" s="21" t="str">
        <f>IFERROR(VLOOKUP($A59,'All Running Order working doc'!$B$4:$CO$60,H$100,FALSE),"-")</f>
        <v>-</v>
      </c>
      <c r="I59" s="21" t="str">
        <f>IFERROR(VLOOKUP($A59,'All Running Order working doc'!$B$4:$CO$60,I$100,FALSE),"-")</f>
        <v>-</v>
      </c>
      <c r="J59" s="21" t="str">
        <f>IFERROR(VLOOKUP($A59,'All Running Order working doc'!$B$4:$CO$60,J$100,FALSE),"-")</f>
        <v>-</v>
      </c>
      <c r="K59" s="21" t="str">
        <f>IFERROR(VLOOKUP($A59,'All Running Order working doc'!$B$4:$CO$60,K$100,FALSE),"-")</f>
        <v>-</v>
      </c>
      <c r="L59" s="21" t="str">
        <f>IFERROR(VLOOKUP($A59,'All Running Order working doc'!$B$4:$CO$60,L$100,FALSE),"-")</f>
        <v>-</v>
      </c>
      <c r="M59" s="21" t="str">
        <f>IFERROR(VLOOKUP($A59,'All Running Order working doc'!$B$4:$CO$60,M$100,FALSE),"-")</f>
        <v>-</v>
      </c>
      <c r="N59" s="21" t="str">
        <f>IFERROR(VLOOKUP($A59,'All Running Order working doc'!$B$4:$CO$60,N$100,FALSE),"-")</f>
        <v>-</v>
      </c>
      <c r="O59" s="21" t="str">
        <f>IFERROR(VLOOKUP($A59,'All Running Order working doc'!$B$4:$CO$60,O$100,FALSE),"-")</f>
        <v>-</v>
      </c>
      <c r="P59" s="21" t="str">
        <f>IFERROR(VLOOKUP($A59,'All Running Order working doc'!$B$4:$CO$60,P$100,FALSE),"-")</f>
        <v>-</v>
      </c>
      <c r="Q59" s="21" t="str">
        <f>IFERROR(VLOOKUP($A59,'All Running Order working doc'!$B$4:$CO$60,Q$100,FALSE),"-")</f>
        <v>-</v>
      </c>
      <c r="R59" s="21" t="str">
        <f>IFERROR(VLOOKUP($A59,'All Running Order working doc'!$B$4:$CO$60,R$100,FALSE),"-")</f>
        <v>-</v>
      </c>
      <c r="S59" s="21" t="str">
        <f>IFERROR(VLOOKUP($A59,'All Running Order working doc'!$B$4:$CO$60,S$100,FALSE),"-")</f>
        <v>-</v>
      </c>
      <c r="T59" s="21" t="str">
        <f>IFERROR(VLOOKUP($A59,'All Running Order working doc'!$B$4:$CO$60,T$100,FALSE),"-")</f>
        <v>-</v>
      </c>
      <c r="U59" s="21" t="str">
        <f>IFERROR(VLOOKUP($A59,'All Running Order working doc'!$B$4:$CO$60,U$100,FALSE),"-")</f>
        <v>-</v>
      </c>
      <c r="V59" s="21" t="str">
        <f>IFERROR(VLOOKUP($A59,'All Running Order working doc'!$B$4:$CO$60,V$100,FALSE),"-")</f>
        <v>-</v>
      </c>
      <c r="W59" s="21" t="str">
        <f>IFERROR(VLOOKUP($A59,'All Running Order working doc'!$B$4:$CO$60,W$100,FALSE),"-")</f>
        <v>-</v>
      </c>
      <c r="X59" s="21" t="str">
        <f>IFERROR(VLOOKUP($A59,'All Running Order working doc'!$B$4:$CO$60,X$100,FALSE),"-")</f>
        <v>-</v>
      </c>
      <c r="Y59" s="21" t="str">
        <f>IFERROR(VLOOKUP($A59,'All Running Order working doc'!$B$4:$CO$60,Y$100,FALSE),"-")</f>
        <v>-</v>
      </c>
      <c r="Z59" s="21" t="str">
        <f>IFERROR(VLOOKUP($A59,'All Running Order working doc'!$B$4:$CO$60,Z$100,FALSE),"-")</f>
        <v>-</v>
      </c>
      <c r="AA59" s="21" t="str">
        <f>IFERROR(VLOOKUP($A59,'All Running Order working doc'!$B$4:$CO$60,AA$100,FALSE),"-")</f>
        <v>-</v>
      </c>
      <c r="AB59" s="21" t="str">
        <f>IFERROR(VLOOKUP($A59,'All Running Order working doc'!$B$4:$CO$60,AB$100,FALSE),"-")</f>
        <v>-</v>
      </c>
      <c r="AC59" s="21" t="str">
        <f>IFERROR(VLOOKUP($A59,'All Running Order working doc'!$B$4:$CO$60,AC$100,FALSE),"-")</f>
        <v>-</v>
      </c>
      <c r="AD59" s="21" t="str">
        <f>IFERROR(VLOOKUP($A59,'All Running Order working doc'!$B$4:$CO$60,AD$100,FALSE),"-")</f>
        <v>-</v>
      </c>
      <c r="AE59" s="21" t="str">
        <f>IFERROR(VLOOKUP($A59,'All Running Order working doc'!$B$4:$CO$60,AE$100,FALSE),"-")</f>
        <v>-</v>
      </c>
      <c r="AF59" s="21" t="str">
        <f>IFERROR(VLOOKUP($A59,'All Running Order working doc'!$B$4:$CO$60,AF$100,FALSE),"-")</f>
        <v>-</v>
      </c>
      <c r="AG59" s="21" t="str">
        <f>IFERROR(VLOOKUP($A59,'All Running Order working doc'!$B$4:$CO$60,AG$100,FALSE),"-")</f>
        <v>-</v>
      </c>
      <c r="AH59" s="21" t="str">
        <f>IFERROR(VLOOKUP($A59,'All Running Order working doc'!$B$4:$CO$60,AH$100,FALSE),"-")</f>
        <v>-</v>
      </c>
      <c r="AI59" s="21" t="str">
        <f>IFERROR(VLOOKUP($A59,'All Running Order working doc'!$B$4:$CO$60,AI$100,FALSE),"-")</f>
        <v>-</v>
      </c>
      <c r="AJ59" s="21" t="str">
        <f>IFERROR(VLOOKUP($A59,'All Running Order working doc'!$B$4:$CO$60,AJ$100,FALSE),"-")</f>
        <v>-</v>
      </c>
      <c r="AK59" s="21" t="str">
        <f>IFERROR(VLOOKUP($A59,'All Running Order working doc'!$B$4:$CO$60,AK$100,FALSE),"-")</f>
        <v>-</v>
      </c>
      <c r="AL59" s="21" t="str">
        <f>IFERROR(VLOOKUP($A59,'All Running Order working doc'!$B$4:$CO$60,AL$100,FALSE),"-")</f>
        <v>-</v>
      </c>
      <c r="AM59" s="21" t="str">
        <f>IFERROR(VLOOKUP($A59,'All Running Order working doc'!$B$4:$CO$60,AM$100,FALSE),"-")</f>
        <v>-</v>
      </c>
      <c r="AN59" s="21" t="str">
        <f>IFERROR(VLOOKUP($A59,'All Running Order working doc'!$B$4:$CO$60,AN$100,FALSE),"-")</f>
        <v>-</v>
      </c>
      <c r="AO59" s="21" t="str">
        <f>IFERROR(VLOOKUP($A59,'All Running Order working doc'!$B$4:$CO$60,AO$100,FALSE),"-")</f>
        <v>-</v>
      </c>
      <c r="AP59" s="21" t="str">
        <f>IFERROR(VLOOKUP($A59,'All Running Order working doc'!$B$4:$CO$60,AP$100,FALSE),"-")</f>
        <v>-</v>
      </c>
      <c r="AQ59" s="21" t="str">
        <f>IFERROR(VLOOKUP($A59,'All Running Order working doc'!$B$4:$CO$60,AQ$100,FALSE),"-")</f>
        <v>-</v>
      </c>
      <c r="AR59" s="21" t="str">
        <f>IFERROR(VLOOKUP($A59,'All Running Order working doc'!$B$4:$CO$60,AR$100,FALSE),"-")</f>
        <v>-</v>
      </c>
      <c r="AS59" s="21" t="str">
        <f>IFERROR(VLOOKUP($A59,'All Running Order working doc'!$B$4:$CO$60,AS$100,FALSE),"-")</f>
        <v>-</v>
      </c>
      <c r="AT59" s="21" t="str">
        <f>IFERROR(VLOOKUP($A59,'All Running Order working doc'!$B$4:$CO$60,AT$100,FALSE),"-")</f>
        <v>-</v>
      </c>
      <c r="AU59" s="21" t="str">
        <f>IFERROR(VLOOKUP($A59,'All Running Order working doc'!$B$4:$CO$60,AU$100,FALSE),"-")</f>
        <v>-</v>
      </c>
      <c r="AV59" s="21" t="str">
        <f>IFERROR(VLOOKUP($A59,'All Running Order working doc'!$B$4:$CO$60,AV$100,FALSE),"-")</f>
        <v>-</v>
      </c>
      <c r="AW59" s="21" t="str">
        <f>IFERROR(VLOOKUP($A59,'All Running Order working doc'!$B$4:$CO$60,AW$100,FALSE),"-")</f>
        <v>-</v>
      </c>
      <c r="AX59" s="21" t="str">
        <f>IFERROR(VLOOKUP($A59,'All Running Order working doc'!$B$4:$CO$60,AX$100,FALSE),"-")</f>
        <v>-</v>
      </c>
      <c r="AY59" s="21" t="str">
        <f>IFERROR(VLOOKUP($A59,'All Running Order working doc'!$B$4:$CO$60,AY$100,FALSE),"-")</f>
        <v>-</v>
      </c>
      <c r="AZ59" s="21" t="str">
        <f>IFERROR(VLOOKUP($A59,'All Running Order working doc'!$B$4:$CO$60,AZ$100,FALSE),"-")</f>
        <v>-</v>
      </c>
      <c r="BA59" s="21" t="str">
        <f>IFERROR(VLOOKUP($A59,'All Running Order working doc'!$B$4:$CO$60,BA$100,FALSE),"-")</f>
        <v>-</v>
      </c>
      <c r="BB59" s="21" t="str">
        <f>IFERROR(VLOOKUP($A59,'All Running Order working doc'!$B$4:$CO$60,BB$100,FALSE),"-")</f>
        <v>-</v>
      </c>
      <c r="BC59" s="21" t="str">
        <f>IFERROR(VLOOKUP($A59,'All Running Order working doc'!$B$4:$CO$60,BC$100,FALSE),"-")</f>
        <v>-</v>
      </c>
      <c r="BD59" s="21" t="str">
        <f>IFERROR(VLOOKUP($A59,'All Running Order working doc'!$B$4:$CO$60,BD$100,FALSE),"-")</f>
        <v>-</v>
      </c>
      <c r="BE59" s="21" t="str">
        <f>IFERROR(VLOOKUP($A59,'All Running Order working doc'!$B$4:$CO$60,BE$100,FALSE),"-")</f>
        <v>-</v>
      </c>
      <c r="BF59" s="21" t="str">
        <f>IFERROR(VLOOKUP($A59,'All Running Order working doc'!$B$4:$CO$60,BF$100,FALSE),"-")</f>
        <v>-</v>
      </c>
      <c r="BG59" s="21" t="str">
        <f>IFERROR(VLOOKUP($A59,'All Running Order working doc'!$B$4:$CO$60,BG$100,FALSE),"-")</f>
        <v>-</v>
      </c>
      <c r="BH59" s="21" t="str">
        <f>IFERROR(VLOOKUP($A59,'All Running Order working doc'!$B$4:$CO$60,BH$100,FALSE),"-")</f>
        <v>-</v>
      </c>
      <c r="BI59" s="21" t="str">
        <f>IFERROR(VLOOKUP($A59,'All Running Order working doc'!$B$4:$CO$60,BI$100,FALSE),"-")</f>
        <v>-</v>
      </c>
      <c r="BJ59" s="21" t="str">
        <f>IFERROR(VLOOKUP($A59,'All Running Order working doc'!$B$4:$CO$60,BJ$100,FALSE),"-")</f>
        <v>-</v>
      </c>
      <c r="BK59" s="21" t="str">
        <f>IFERROR(VLOOKUP($A59,'All Running Order working doc'!$B$4:$CO$60,BK$100,FALSE),"-")</f>
        <v>-</v>
      </c>
      <c r="BL59" s="21" t="str">
        <f>IFERROR(VLOOKUP($A59,'All Running Order working doc'!$B$4:$CO$60,BL$100,FALSE),"-")</f>
        <v>-</v>
      </c>
      <c r="BM59" s="21" t="str">
        <f>IFERROR(VLOOKUP($A59,'All Running Order working doc'!$B$4:$CO$60,BM$100,FALSE),"-")</f>
        <v>-</v>
      </c>
      <c r="BN59" s="21" t="str">
        <f>IFERROR(VLOOKUP($A59,'All Running Order working doc'!$B$4:$CO$60,BN$100,FALSE),"-")</f>
        <v>-</v>
      </c>
      <c r="BO59" s="21" t="str">
        <f>IFERROR(VLOOKUP($A59,'All Running Order working doc'!$B$4:$CO$60,BO$100,FALSE),"-")</f>
        <v>-</v>
      </c>
      <c r="BP59" s="21" t="str">
        <f>IFERROR(VLOOKUP($A59,'All Running Order working doc'!$B$4:$CO$60,BP$100,FALSE),"-")</f>
        <v>-</v>
      </c>
      <c r="BQ59" s="21" t="str">
        <f>IFERROR(VLOOKUP($A59,'All Running Order working doc'!$B$4:$CO$60,BQ$100,FALSE),"-")</f>
        <v>-</v>
      </c>
      <c r="BR59" s="21" t="str">
        <f>IFERROR(VLOOKUP($A59,'All Running Order working doc'!$B$4:$CO$60,BR$100,FALSE),"-")</f>
        <v>-</v>
      </c>
      <c r="BS59" s="21" t="str">
        <f>IFERROR(VLOOKUP($A59,'All Running Order working doc'!$B$4:$CO$60,BS$100,FALSE),"-")</f>
        <v>-</v>
      </c>
      <c r="BT59" s="21" t="str">
        <f>IFERROR(VLOOKUP($A59,'All Running Order working doc'!$B$4:$CO$60,BT$100,FALSE),"-")</f>
        <v>-</v>
      </c>
      <c r="BU59" s="21" t="str">
        <f>IFERROR(VLOOKUP($A59,'All Running Order working doc'!$B$4:$CO$60,BU$100,FALSE),"-")</f>
        <v>-</v>
      </c>
      <c r="BV59" s="21" t="str">
        <f>IFERROR(VLOOKUP($A59,'All Running Order working doc'!$B$4:$CO$60,BV$100,FALSE),"-")</f>
        <v>-</v>
      </c>
      <c r="BW59" s="21" t="str">
        <f>IFERROR(VLOOKUP($A59,'All Running Order working doc'!$B$4:$CO$60,BW$100,FALSE),"-")</f>
        <v>-</v>
      </c>
      <c r="BX59" s="21" t="str">
        <f>IFERROR(VLOOKUP($A59,'All Running Order working doc'!$B$4:$CO$60,BX$100,FALSE),"-")</f>
        <v>-</v>
      </c>
      <c r="BY59" s="21" t="str">
        <f>IFERROR(VLOOKUP($A59,'All Running Order working doc'!$B$4:$CO$60,BY$100,FALSE),"-")</f>
        <v>-</v>
      </c>
      <c r="BZ59" s="21" t="str">
        <f>IFERROR(VLOOKUP($A59,'All Running Order working doc'!$B$4:$CO$60,BZ$100,FALSE),"-")</f>
        <v>-</v>
      </c>
      <c r="CA59" s="21" t="str">
        <f>IFERROR(VLOOKUP($A59,'All Running Order working doc'!$B$4:$CO$60,CA$100,FALSE),"-")</f>
        <v>-</v>
      </c>
      <c r="CB59" s="21" t="str">
        <f>IFERROR(VLOOKUP($A59,'All Running Order working doc'!$B$4:$CO$60,CB$100,FALSE),"-")</f>
        <v>-</v>
      </c>
      <c r="CC59" s="21" t="str">
        <f>IFERROR(VLOOKUP($A59,'All Running Order working doc'!$B$4:$CO$60,CC$100,FALSE),"-")</f>
        <v>-</v>
      </c>
      <c r="CD59" s="21" t="str">
        <f>IFERROR(VLOOKUP($A59,'All Running Order working doc'!$B$4:$CO$60,CD$100,FALSE),"-")</f>
        <v>-</v>
      </c>
      <c r="CE59" s="21" t="str">
        <f>IFERROR(VLOOKUP($A59,'All Running Order working doc'!$B$4:$CO$60,CE$100,FALSE),"-")</f>
        <v>-</v>
      </c>
      <c r="CF59" s="21" t="str">
        <f>IFERROR(VLOOKUP($A59,'All Running Order working doc'!$B$4:$CO$60,CF$100,FALSE),"-")</f>
        <v>-</v>
      </c>
      <c r="CG59" s="21" t="str">
        <f>IFERROR(VLOOKUP($A59,'All Running Order working doc'!$B$4:$CO$60,CG$100,FALSE),"-")</f>
        <v>-</v>
      </c>
      <c r="CH59" s="21" t="str">
        <f>IFERROR(VLOOKUP($A59,'All Running Order working doc'!$B$4:$CO$60,CH$100,FALSE),"-")</f>
        <v>-</v>
      </c>
      <c r="CI59" s="21" t="str">
        <f>IFERROR(VLOOKUP($A59,'All Running Order working doc'!$B$4:$CO$60,CI$100,FALSE),"-")</f>
        <v>-</v>
      </c>
      <c r="CJ59" s="21" t="str">
        <f>IFERROR(VLOOKUP($A59,'All Running Order working doc'!$B$4:$CO$60,CJ$100,FALSE),"-")</f>
        <v>-</v>
      </c>
      <c r="CK59" s="21" t="str">
        <f>IFERROR(VLOOKUP($A59,'All Running Order working doc'!$B$4:$CO$60,CK$100,FALSE),"-")</f>
        <v>-</v>
      </c>
      <c r="CL59" s="21" t="str">
        <f>IFERROR(VLOOKUP($A59,'All Running Order working doc'!$B$4:$CO$60,CL$100,FALSE),"-")</f>
        <v>-</v>
      </c>
      <c r="CM59" s="21" t="str">
        <f>IFERROR(VLOOKUP($A59,'All Running Order working doc'!$B$4:$CO$60,CM$100,FALSE),"-")</f>
        <v>-</v>
      </c>
      <c r="CN59" s="21" t="str">
        <f>IFERROR(VLOOKUP($A59,'All Running Order working doc'!$B$4:$CO$60,CN$100,FALSE),"-")</f>
        <v>-</v>
      </c>
      <c r="CQ59" s="3">
        <v>56</v>
      </c>
    </row>
    <row r="60" spans="1:95" x14ac:dyDescent="0.2">
      <c r="A60" s="3" t="str">
        <f>CONCATENATE(Constants!$D$2,CQ60,)</f>
        <v>National57</v>
      </c>
      <c r="B60" s="12" t="str">
        <f>IFERROR(VLOOKUP($A60,'All Running Order working doc'!$B$4:$CO$60,B$100,FALSE),"-")</f>
        <v>-</v>
      </c>
      <c r="C60" s="21" t="str">
        <f>IFERROR(VLOOKUP($A60,'All Running Order working doc'!$B$4:$CO$60,C$100,FALSE),"-")</f>
        <v>-</v>
      </c>
      <c r="D60" s="21" t="str">
        <f>IFERROR(VLOOKUP($A60,'All Running Order working doc'!$B$4:$CO$60,D$100,FALSE),"-")</f>
        <v>-</v>
      </c>
      <c r="E60" s="21" t="str">
        <f>IFERROR(VLOOKUP($A60,'All Running Order working doc'!$B$4:$CO$60,E$100,FALSE),"-")</f>
        <v>-</v>
      </c>
      <c r="F60" s="21" t="str">
        <f>IFERROR(VLOOKUP($A60,'All Running Order working doc'!$B$4:$CO$60,F$100,FALSE),"-")</f>
        <v>-</v>
      </c>
      <c r="G60" s="21" t="str">
        <f>IFERROR(VLOOKUP($A60,'All Running Order working doc'!$B$4:$CO$60,G$100,FALSE),"-")</f>
        <v>-</v>
      </c>
      <c r="H60" s="21" t="str">
        <f>IFERROR(VLOOKUP($A60,'All Running Order working doc'!$B$4:$CO$60,H$100,FALSE),"-")</f>
        <v>-</v>
      </c>
      <c r="I60" s="21" t="str">
        <f>IFERROR(VLOOKUP($A60,'All Running Order working doc'!$B$4:$CO$60,I$100,FALSE),"-")</f>
        <v>-</v>
      </c>
      <c r="J60" s="21" t="str">
        <f>IFERROR(VLOOKUP($A60,'All Running Order working doc'!$B$4:$CO$60,J$100,FALSE),"-")</f>
        <v>-</v>
      </c>
      <c r="K60" s="21" t="str">
        <f>IFERROR(VLOOKUP($A60,'All Running Order working doc'!$B$4:$CO$60,K$100,FALSE),"-")</f>
        <v>-</v>
      </c>
      <c r="L60" s="21" t="str">
        <f>IFERROR(VLOOKUP($A60,'All Running Order working doc'!$B$4:$CO$60,L$100,FALSE),"-")</f>
        <v>-</v>
      </c>
      <c r="M60" s="21" t="str">
        <f>IFERROR(VLOOKUP($A60,'All Running Order working doc'!$B$4:$CO$60,M$100,FALSE),"-")</f>
        <v>-</v>
      </c>
      <c r="N60" s="21" t="str">
        <f>IFERROR(VLOOKUP($A60,'All Running Order working doc'!$B$4:$CO$60,N$100,FALSE),"-")</f>
        <v>-</v>
      </c>
      <c r="O60" s="21" t="str">
        <f>IFERROR(VLOOKUP($A60,'All Running Order working doc'!$B$4:$CO$60,O$100,FALSE),"-")</f>
        <v>-</v>
      </c>
      <c r="P60" s="21" t="str">
        <f>IFERROR(VLOOKUP($A60,'All Running Order working doc'!$B$4:$CO$60,P$100,FALSE),"-")</f>
        <v>-</v>
      </c>
      <c r="Q60" s="21" t="str">
        <f>IFERROR(VLOOKUP($A60,'All Running Order working doc'!$B$4:$CO$60,Q$100,FALSE),"-")</f>
        <v>-</v>
      </c>
      <c r="R60" s="21" t="str">
        <f>IFERROR(VLOOKUP($A60,'All Running Order working doc'!$B$4:$CO$60,R$100,FALSE),"-")</f>
        <v>-</v>
      </c>
      <c r="S60" s="21" t="str">
        <f>IFERROR(VLOOKUP($A60,'All Running Order working doc'!$B$4:$CO$60,S$100,FALSE),"-")</f>
        <v>-</v>
      </c>
      <c r="T60" s="21" t="str">
        <f>IFERROR(VLOOKUP($A60,'All Running Order working doc'!$B$4:$CO$60,T$100,FALSE),"-")</f>
        <v>-</v>
      </c>
      <c r="U60" s="21" t="str">
        <f>IFERROR(VLOOKUP($A60,'All Running Order working doc'!$B$4:$CO$60,U$100,FALSE),"-")</f>
        <v>-</v>
      </c>
      <c r="V60" s="21" t="str">
        <f>IFERROR(VLOOKUP($A60,'All Running Order working doc'!$B$4:$CO$60,V$100,FALSE),"-")</f>
        <v>-</v>
      </c>
      <c r="W60" s="21" t="str">
        <f>IFERROR(VLOOKUP($A60,'All Running Order working doc'!$B$4:$CO$60,W$100,FALSE),"-")</f>
        <v>-</v>
      </c>
      <c r="X60" s="21" t="str">
        <f>IFERROR(VLOOKUP($A60,'All Running Order working doc'!$B$4:$CO$60,X$100,FALSE),"-")</f>
        <v>-</v>
      </c>
      <c r="Y60" s="21" t="str">
        <f>IFERROR(VLOOKUP($A60,'All Running Order working doc'!$B$4:$CO$60,Y$100,FALSE),"-")</f>
        <v>-</v>
      </c>
      <c r="Z60" s="21" t="str">
        <f>IFERROR(VLOOKUP($A60,'All Running Order working doc'!$B$4:$CO$60,Z$100,FALSE),"-")</f>
        <v>-</v>
      </c>
      <c r="AA60" s="21" t="str">
        <f>IFERROR(VLOOKUP($A60,'All Running Order working doc'!$B$4:$CO$60,AA$100,FALSE),"-")</f>
        <v>-</v>
      </c>
      <c r="AB60" s="21" t="str">
        <f>IFERROR(VLOOKUP($A60,'All Running Order working doc'!$B$4:$CO$60,AB$100,FALSE),"-")</f>
        <v>-</v>
      </c>
      <c r="AC60" s="21" t="str">
        <f>IFERROR(VLOOKUP($A60,'All Running Order working doc'!$B$4:$CO$60,AC$100,FALSE),"-")</f>
        <v>-</v>
      </c>
      <c r="AD60" s="21" t="str">
        <f>IFERROR(VLOOKUP($A60,'All Running Order working doc'!$B$4:$CO$60,AD$100,FALSE),"-")</f>
        <v>-</v>
      </c>
      <c r="AE60" s="21" t="str">
        <f>IFERROR(VLOOKUP($A60,'All Running Order working doc'!$B$4:$CO$60,AE$100,FALSE),"-")</f>
        <v>-</v>
      </c>
      <c r="AF60" s="21" t="str">
        <f>IFERROR(VLOOKUP($A60,'All Running Order working doc'!$B$4:$CO$60,AF$100,FALSE),"-")</f>
        <v>-</v>
      </c>
      <c r="AG60" s="21" t="str">
        <f>IFERROR(VLOOKUP($A60,'All Running Order working doc'!$B$4:$CO$60,AG$100,FALSE),"-")</f>
        <v>-</v>
      </c>
      <c r="AH60" s="21" t="str">
        <f>IFERROR(VLOOKUP($A60,'All Running Order working doc'!$B$4:$CO$60,AH$100,FALSE),"-")</f>
        <v>-</v>
      </c>
      <c r="AI60" s="21" t="str">
        <f>IFERROR(VLOOKUP($A60,'All Running Order working doc'!$B$4:$CO$60,AI$100,FALSE),"-")</f>
        <v>-</v>
      </c>
      <c r="AJ60" s="21" t="str">
        <f>IFERROR(VLOOKUP($A60,'All Running Order working doc'!$B$4:$CO$60,AJ$100,FALSE),"-")</f>
        <v>-</v>
      </c>
      <c r="AK60" s="21" t="str">
        <f>IFERROR(VLOOKUP($A60,'All Running Order working doc'!$B$4:$CO$60,AK$100,FALSE),"-")</f>
        <v>-</v>
      </c>
      <c r="AL60" s="21" t="str">
        <f>IFERROR(VLOOKUP($A60,'All Running Order working doc'!$B$4:$CO$60,AL$100,FALSE),"-")</f>
        <v>-</v>
      </c>
      <c r="AM60" s="21" t="str">
        <f>IFERROR(VLOOKUP($A60,'All Running Order working doc'!$B$4:$CO$60,AM$100,FALSE),"-")</f>
        <v>-</v>
      </c>
      <c r="AN60" s="21" t="str">
        <f>IFERROR(VLOOKUP($A60,'All Running Order working doc'!$B$4:$CO$60,AN$100,FALSE),"-")</f>
        <v>-</v>
      </c>
      <c r="AO60" s="21" t="str">
        <f>IFERROR(VLOOKUP($A60,'All Running Order working doc'!$B$4:$CO$60,AO$100,FALSE),"-")</f>
        <v>-</v>
      </c>
      <c r="AP60" s="21" t="str">
        <f>IFERROR(VLOOKUP($A60,'All Running Order working doc'!$B$4:$CO$60,AP$100,FALSE),"-")</f>
        <v>-</v>
      </c>
      <c r="AQ60" s="21" t="str">
        <f>IFERROR(VLOOKUP($A60,'All Running Order working doc'!$B$4:$CO$60,AQ$100,FALSE),"-")</f>
        <v>-</v>
      </c>
      <c r="AR60" s="21" t="str">
        <f>IFERROR(VLOOKUP($A60,'All Running Order working doc'!$B$4:$CO$60,AR$100,FALSE),"-")</f>
        <v>-</v>
      </c>
      <c r="AS60" s="21" t="str">
        <f>IFERROR(VLOOKUP($A60,'All Running Order working doc'!$B$4:$CO$60,AS$100,FALSE),"-")</f>
        <v>-</v>
      </c>
      <c r="AT60" s="21" t="str">
        <f>IFERROR(VLOOKUP($A60,'All Running Order working doc'!$B$4:$CO$60,AT$100,FALSE),"-")</f>
        <v>-</v>
      </c>
      <c r="AU60" s="21" t="str">
        <f>IFERROR(VLOOKUP($A60,'All Running Order working doc'!$B$4:$CO$60,AU$100,FALSE),"-")</f>
        <v>-</v>
      </c>
      <c r="AV60" s="21" t="str">
        <f>IFERROR(VLOOKUP($A60,'All Running Order working doc'!$B$4:$CO$60,AV$100,FALSE),"-")</f>
        <v>-</v>
      </c>
      <c r="AW60" s="21" t="str">
        <f>IFERROR(VLOOKUP($A60,'All Running Order working doc'!$B$4:$CO$60,AW$100,FALSE),"-")</f>
        <v>-</v>
      </c>
      <c r="AX60" s="21" t="str">
        <f>IFERROR(VLOOKUP($A60,'All Running Order working doc'!$B$4:$CO$60,AX$100,FALSE),"-")</f>
        <v>-</v>
      </c>
      <c r="AY60" s="21" t="str">
        <f>IFERROR(VLOOKUP($A60,'All Running Order working doc'!$B$4:$CO$60,AY$100,FALSE),"-")</f>
        <v>-</v>
      </c>
      <c r="AZ60" s="21" t="str">
        <f>IFERROR(VLOOKUP($A60,'All Running Order working doc'!$B$4:$CO$60,AZ$100,FALSE),"-")</f>
        <v>-</v>
      </c>
      <c r="BA60" s="21" t="str">
        <f>IFERROR(VLOOKUP($A60,'All Running Order working doc'!$B$4:$CO$60,BA$100,FALSE),"-")</f>
        <v>-</v>
      </c>
      <c r="BB60" s="21" t="str">
        <f>IFERROR(VLOOKUP($A60,'All Running Order working doc'!$B$4:$CO$60,BB$100,FALSE),"-")</f>
        <v>-</v>
      </c>
      <c r="BC60" s="21" t="str">
        <f>IFERROR(VLOOKUP($A60,'All Running Order working doc'!$B$4:$CO$60,BC$100,FALSE),"-")</f>
        <v>-</v>
      </c>
      <c r="BD60" s="21" t="str">
        <f>IFERROR(VLOOKUP($A60,'All Running Order working doc'!$B$4:$CO$60,BD$100,FALSE),"-")</f>
        <v>-</v>
      </c>
      <c r="BE60" s="21" t="str">
        <f>IFERROR(VLOOKUP($A60,'All Running Order working doc'!$B$4:$CO$60,BE$100,FALSE),"-")</f>
        <v>-</v>
      </c>
      <c r="BF60" s="21" t="str">
        <f>IFERROR(VLOOKUP($A60,'All Running Order working doc'!$B$4:$CO$60,BF$100,FALSE),"-")</f>
        <v>-</v>
      </c>
      <c r="BG60" s="21" t="str">
        <f>IFERROR(VLOOKUP($A60,'All Running Order working doc'!$B$4:$CO$60,BG$100,FALSE),"-")</f>
        <v>-</v>
      </c>
      <c r="BH60" s="21" t="str">
        <f>IFERROR(VLOOKUP($A60,'All Running Order working doc'!$B$4:$CO$60,BH$100,FALSE),"-")</f>
        <v>-</v>
      </c>
      <c r="BI60" s="21" t="str">
        <f>IFERROR(VLOOKUP($A60,'All Running Order working doc'!$B$4:$CO$60,BI$100,FALSE),"-")</f>
        <v>-</v>
      </c>
      <c r="BJ60" s="21" t="str">
        <f>IFERROR(VLOOKUP($A60,'All Running Order working doc'!$B$4:$CO$60,BJ$100,FALSE),"-")</f>
        <v>-</v>
      </c>
      <c r="BK60" s="21" t="str">
        <f>IFERROR(VLOOKUP($A60,'All Running Order working doc'!$B$4:$CO$60,BK$100,FALSE),"-")</f>
        <v>-</v>
      </c>
      <c r="BL60" s="21" t="str">
        <f>IFERROR(VLOOKUP($A60,'All Running Order working doc'!$B$4:$CO$60,BL$100,FALSE),"-")</f>
        <v>-</v>
      </c>
      <c r="BM60" s="21" t="str">
        <f>IFERROR(VLOOKUP($A60,'All Running Order working doc'!$B$4:$CO$60,BM$100,FALSE),"-")</f>
        <v>-</v>
      </c>
      <c r="BN60" s="21" t="str">
        <f>IFERROR(VLOOKUP($A60,'All Running Order working doc'!$B$4:$CO$60,BN$100,FALSE),"-")</f>
        <v>-</v>
      </c>
      <c r="BO60" s="21" t="str">
        <f>IFERROR(VLOOKUP($A60,'All Running Order working doc'!$B$4:$CO$60,BO$100,FALSE),"-")</f>
        <v>-</v>
      </c>
      <c r="BP60" s="21" t="str">
        <f>IFERROR(VLOOKUP($A60,'All Running Order working doc'!$B$4:$CO$60,BP$100,FALSE),"-")</f>
        <v>-</v>
      </c>
      <c r="BQ60" s="21" t="str">
        <f>IFERROR(VLOOKUP($A60,'All Running Order working doc'!$B$4:$CO$60,BQ$100,FALSE),"-")</f>
        <v>-</v>
      </c>
      <c r="BR60" s="21" t="str">
        <f>IFERROR(VLOOKUP($A60,'All Running Order working doc'!$B$4:$CO$60,BR$100,FALSE),"-")</f>
        <v>-</v>
      </c>
      <c r="BS60" s="21" t="str">
        <f>IFERROR(VLOOKUP($A60,'All Running Order working doc'!$B$4:$CO$60,BS$100,FALSE),"-")</f>
        <v>-</v>
      </c>
      <c r="BT60" s="21" t="str">
        <f>IFERROR(VLOOKUP($A60,'All Running Order working doc'!$B$4:$CO$60,BT$100,FALSE),"-")</f>
        <v>-</v>
      </c>
      <c r="BU60" s="21" t="str">
        <f>IFERROR(VLOOKUP($A60,'All Running Order working doc'!$B$4:$CO$60,BU$100,FALSE),"-")</f>
        <v>-</v>
      </c>
      <c r="BV60" s="21" t="str">
        <f>IFERROR(VLOOKUP($A60,'All Running Order working doc'!$B$4:$CO$60,BV$100,FALSE),"-")</f>
        <v>-</v>
      </c>
      <c r="BW60" s="21" t="str">
        <f>IFERROR(VLOOKUP($A60,'All Running Order working doc'!$B$4:$CO$60,BW$100,FALSE),"-")</f>
        <v>-</v>
      </c>
      <c r="BX60" s="21" t="str">
        <f>IFERROR(VLOOKUP($A60,'All Running Order working doc'!$B$4:$CO$60,BX$100,FALSE),"-")</f>
        <v>-</v>
      </c>
      <c r="BY60" s="21" t="str">
        <f>IFERROR(VLOOKUP($A60,'All Running Order working doc'!$B$4:$CO$60,BY$100,FALSE),"-")</f>
        <v>-</v>
      </c>
      <c r="BZ60" s="21" t="str">
        <f>IFERROR(VLOOKUP($A60,'All Running Order working doc'!$B$4:$CO$60,BZ$100,FALSE),"-")</f>
        <v>-</v>
      </c>
      <c r="CA60" s="21" t="str">
        <f>IFERROR(VLOOKUP($A60,'All Running Order working doc'!$B$4:$CO$60,CA$100,FALSE),"-")</f>
        <v>-</v>
      </c>
      <c r="CB60" s="21" t="str">
        <f>IFERROR(VLOOKUP($A60,'All Running Order working doc'!$B$4:$CO$60,CB$100,FALSE),"-")</f>
        <v>-</v>
      </c>
      <c r="CC60" s="21" t="str">
        <f>IFERROR(VLOOKUP($A60,'All Running Order working doc'!$B$4:$CO$60,CC$100,FALSE),"-")</f>
        <v>-</v>
      </c>
      <c r="CD60" s="21" t="str">
        <f>IFERROR(VLOOKUP($A60,'All Running Order working doc'!$B$4:$CO$60,CD$100,FALSE),"-")</f>
        <v>-</v>
      </c>
      <c r="CE60" s="21" t="str">
        <f>IFERROR(VLOOKUP($A60,'All Running Order working doc'!$B$4:$CO$60,CE$100,FALSE),"-")</f>
        <v>-</v>
      </c>
      <c r="CF60" s="21" t="str">
        <f>IFERROR(VLOOKUP($A60,'All Running Order working doc'!$B$4:$CO$60,CF$100,FALSE),"-")</f>
        <v>-</v>
      </c>
      <c r="CG60" s="21" t="str">
        <f>IFERROR(VLOOKUP($A60,'All Running Order working doc'!$B$4:$CO$60,CG$100,FALSE),"-")</f>
        <v>-</v>
      </c>
      <c r="CH60" s="21" t="str">
        <f>IFERROR(VLOOKUP($A60,'All Running Order working doc'!$B$4:$CO$60,CH$100,FALSE),"-")</f>
        <v>-</v>
      </c>
      <c r="CI60" s="21" t="str">
        <f>IFERROR(VLOOKUP($A60,'All Running Order working doc'!$B$4:$CO$60,CI$100,FALSE),"-")</f>
        <v>-</v>
      </c>
      <c r="CJ60" s="21" t="str">
        <f>IFERROR(VLOOKUP($A60,'All Running Order working doc'!$B$4:$CO$60,CJ$100,FALSE),"-")</f>
        <v>-</v>
      </c>
      <c r="CK60" s="21" t="str">
        <f>IFERROR(VLOOKUP($A60,'All Running Order working doc'!$B$4:$CO$60,CK$100,FALSE),"-")</f>
        <v>-</v>
      </c>
      <c r="CL60" s="21" t="str">
        <f>IFERROR(VLOOKUP($A60,'All Running Order working doc'!$B$4:$CO$60,CL$100,FALSE),"-")</f>
        <v>-</v>
      </c>
      <c r="CM60" s="21" t="str">
        <f>IFERROR(VLOOKUP($A60,'All Running Order working doc'!$B$4:$CO$60,CM$100,FALSE),"-")</f>
        <v>-</v>
      </c>
      <c r="CN60" s="21" t="str">
        <f>IFERROR(VLOOKUP($A60,'All Running Order working doc'!$B$4:$CO$60,CN$100,FALSE),"-")</f>
        <v>-</v>
      </c>
      <c r="CQ60" s="3">
        <v>57</v>
      </c>
    </row>
    <row r="80" spans="1:1" x14ac:dyDescent="0.2">
      <c r="A80" s="3" t="s">
        <v>57</v>
      </c>
    </row>
    <row r="100" spans="1:92" x14ac:dyDescent="0.2">
      <c r="A100" s="3">
        <v>1</v>
      </c>
      <c r="B100" s="3">
        <v>2</v>
      </c>
      <c r="C100" s="22">
        <v>3</v>
      </c>
      <c r="D100" s="22">
        <v>4</v>
      </c>
      <c r="E100" s="22">
        <v>5</v>
      </c>
      <c r="F100" s="3">
        <v>6</v>
      </c>
      <c r="G100" s="3">
        <v>7</v>
      </c>
      <c r="H100" s="3">
        <v>8</v>
      </c>
      <c r="I100" s="3">
        <v>9</v>
      </c>
      <c r="J100" s="3">
        <v>10</v>
      </c>
      <c r="K100" s="3">
        <v>11</v>
      </c>
      <c r="L100" s="3">
        <v>12</v>
      </c>
      <c r="M100" s="3">
        <v>13</v>
      </c>
      <c r="N100" s="3">
        <v>14</v>
      </c>
      <c r="O100" s="3">
        <v>15</v>
      </c>
      <c r="P100" s="3">
        <v>16</v>
      </c>
      <c r="Q100" s="3">
        <v>17</v>
      </c>
      <c r="R100" s="3">
        <v>18</v>
      </c>
      <c r="S100" s="3">
        <v>19</v>
      </c>
      <c r="T100" s="3">
        <v>20</v>
      </c>
      <c r="U100" s="3">
        <v>21</v>
      </c>
      <c r="V100" s="3">
        <v>22</v>
      </c>
      <c r="W100" s="3">
        <v>23</v>
      </c>
      <c r="X100" s="3">
        <v>24</v>
      </c>
      <c r="Y100" s="3">
        <v>25</v>
      </c>
      <c r="Z100" s="3">
        <v>26</v>
      </c>
      <c r="AA100" s="3">
        <v>27</v>
      </c>
      <c r="AB100" s="3">
        <v>28</v>
      </c>
      <c r="AC100" s="3">
        <v>29</v>
      </c>
      <c r="AD100" s="3">
        <v>30</v>
      </c>
      <c r="AE100" s="3">
        <v>31</v>
      </c>
      <c r="AF100" s="3">
        <v>32</v>
      </c>
      <c r="AG100" s="3">
        <v>33</v>
      </c>
      <c r="AH100" s="3">
        <v>34</v>
      </c>
      <c r="AI100" s="3">
        <v>35</v>
      </c>
      <c r="AJ100" s="3">
        <v>36</v>
      </c>
      <c r="AK100" s="3">
        <v>37</v>
      </c>
      <c r="AL100" s="3">
        <v>38</v>
      </c>
      <c r="AM100" s="3">
        <v>39</v>
      </c>
      <c r="AN100" s="3">
        <v>40</v>
      </c>
      <c r="AO100" s="3">
        <v>41</v>
      </c>
      <c r="AP100" s="3">
        <v>42</v>
      </c>
      <c r="AQ100" s="3">
        <v>43</v>
      </c>
      <c r="AR100" s="3">
        <v>44</v>
      </c>
      <c r="AS100" s="3">
        <v>45</v>
      </c>
      <c r="AT100" s="3">
        <v>46</v>
      </c>
      <c r="AU100" s="3">
        <v>47</v>
      </c>
      <c r="AV100" s="3">
        <v>48</v>
      </c>
      <c r="AW100" s="3">
        <v>49</v>
      </c>
      <c r="AX100" s="3">
        <v>50</v>
      </c>
      <c r="AY100" s="3">
        <v>51</v>
      </c>
      <c r="AZ100" s="3">
        <v>52</v>
      </c>
      <c r="BA100" s="3">
        <v>53</v>
      </c>
      <c r="BB100" s="3">
        <v>54</v>
      </c>
      <c r="BC100" s="3">
        <v>55</v>
      </c>
      <c r="BD100" s="3">
        <v>56</v>
      </c>
      <c r="BE100" s="3">
        <v>57</v>
      </c>
      <c r="BF100" s="3">
        <v>58</v>
      </c>
      <c r="BG100" s="3">
        <v>59</v>
      </c>
      <c r="BH100" s="3">
        <v>60</v>
      </c>
      <c r="BI100" s="3">
        <v>61</v>
      </c>
      <c r="BJ100" s="3">
        <v>62</v>
      </c>
      <c r="BK100" s="3">
        <v>63</v>
      </c>
      <c r="BL100" s="3">
        <v>64</v>
      </c>
      <c r="BM100" s="3">
        <v>65</v>
      </c>
      <c r="BN100" s="3">
        <v>66</v>
      </c>
      <c r="BO100" s="3">
        <v>67</v>
      </c>
      <c r="BP100" s="3">
        <v>68</v>
      </c>
      <c r="BQ100" s="3">
        <v>69</v>
      </c>
      <c r="BR100" s="3">
        <v>70</v>
      </c>
      <c r="BS100" s="3">
        <v>71</v>
      </c>
      <c r="BT100" s="3">
        <v>72</v>
      </c>
      <c r="BU100" s="3">
        <v>73</v>
      </c>
      <c r="BV100" s="3">
        <v>74</v>
      </c>
      <c r="BW100" s="3">
        <v>75</v>
      </c>
      <c r="BX100" s="3">
        <v>76</v>
      </c>
      <c r="BY100" s="3">
        <v>77</v>
      </c>
      <c r="BZ100" s="3">
        <v>78</v>
      </c>
      <c r="CA100" s="3">
        <v>79</v>
      </c>
      <c r="CB100" s="3">
        <v>80</v>
      </c>
      <c r="CC100" s="3">
        <v>81</v>
      </c>
      <c r="CD100" s="3">
        <v>82</v>
      </c>
      <c r="CE100" s="3">
        <v>83</v>
      </c>
      <c r="CF100" s="3">
        <v>84</v>
      </c>
      <c r="CG100" s="3">
        <v>85</v>
      </c>
      <c r="CH100" s="3">
        <v>86</v>
      </c>
      <c r="CI100" s="3">
        <v>87</v>
      </c>
      <c r="CJ100" s="3">
        <v>88</v>
      </c>
      <c r="CK100" s="3">
        <v>89</v>
      </c>
      <c r="CL100" s="3">
        <v>90</v>
      </c>
      <c r="CM100" s="3">
        <v>91</v>
      </c>
      <c r="CN100" s="3">
        <v>92</v>
      </c>
    </row>
    <row r="1003" spans="6:6" x14ac:dyDescent="0.2">
      <c r="F1003" s="3" t="s">
        <v>46</v>
      </c>
    </row>
    <row r="1004" spans="6:6" x14ac:dyDescent="0.2">
      <c r="F1004" s="3" t="s">
        <v>54</v>
      </c>
    </row>
  </sheetData>
  <sheetProtection sheet="1" objects="1" scenarios="1" deleteRows="0"/>
  <mergeCells count="39">
    <mergeCell ref="CG1:CG2"/>
    <mergeCell ref="CJ1:CJ2"/>
    <mergeCell ref="CK1:CK2"/>
    <mergeCell ref="CL1:CL2"/>
    <mergeCell ref="CM1:CM2"/>
    <mergeCell ref="CN1:CN2"/>
    <mergeCell ref="BR1:BR2"/>
    <mergeCell ref="BS1:BS2"/>
    <mergeCell ref="BZ1:BZ2"/>
    <mergeCell ref="CA1:CA2"/>
    <mergeCell ref="CB1:CB2"/>
    <mergeCell ref="BV1:BV2"/>
    <mergeCell ref="BW1:BW2"/>
    <mergeCell ref="BX1:BX2"/>
    <mergeCell ref="BY1:BY2"/>
    <mergeCell ref="CH1:CH2"/>
    <mergeCell ref="CI1:CI2"/>
    <mergeCell ref="CC1:CC2"/>
    <mergeCell ref="CD1:CD2"/>
    <mergeCell ref="CE1:CE2"/>
    <mergeCell ref="CF1:CF2"/>
    <mergeCell ref="BU1:BU2"/>
    <mergeCell ref="AJ1:AJ2"/>
    <mergeCell ref="AK1:AK2"/>
    <mergeCell ref="AL1:AU1"/>
    <mergeCell ref="AV1:AV2"/>
    <mergeCell ref="AW1:AW2"/>
    <mergeCell ref="AX1:BG1"/>
    <mergeCell ref="BH1:BH2"/>
    <mergeCell ref="BI1:BI2"/>
    <mergeCell ref="BJ1:BM1"/>
    <mergeCell ref="BN1:BQ1"/>
    <mergeCell ref="BT1:BT2"/>
    <mergeCell ref="Z1:AI1"/>
    <mergeCell ref="H1:K1"/>
    <mergeCell ref="L1:L2"/>
    <mergeCell ref="N1:N2"/>
    <mergeCell ref="O1:X1"/>
    <mergeCell ref="Y1: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Q1004"/>
  <sheetViews>
    <sheetView topLeftCell="B1" zoomScale="80" zoomScaleNormal="80" workbookViewId="0" xr3:uid="{78B4E459-6924-5F8B-B7BA-2DD04133E49E}">
      <selection activeCell="D3" sqref="D3"/>
    </sheetView>
  </sheetViews>
  <sheetFormatPr defaultColWidth="9.14453125" defaultRowHeight="15" x14ac:dyDescent="0.2"/>
  <cols>
    <col min="1" max="1" width="11.97265625" style="3" hidden="1" customWidth="1"/>
    <col min="2" max="2" width="4.5703125" style="3" bestFit="1" customWidth="1"/>
    <col min="3" max="4" width="20.71484375" style="22" customWidth="1"/>
    <col min="5" max="5" width="15.73828125" style="22" customWidth="1"/>
    <col min="6" max="6" width="5.6484375" style="3" customWidth="1"/>
    <col min="7" max="7" width="12.64453125" style="3" bestFit="1" customWidth="1"/>
    <col min="8" max="11" width="2.95703125" style="3" customWidth="1"/>
    <col min="12" max="12" width="7.6640625" style="3" bestFit="1" customWidth="1"/>
    <col min="13" max="13" width="9.14453125" style="3" bestFit="1" customWidth="1"/>
    <col min="14" max="14" width="6.58984375" style="3" bestFit="1" customWidth="1"/>
    <col min="15" max="24" width="2.95703125" style="3" customWidth="1"/>
    <col min="25" max="25" width="8.203125" style="3" bestFit="1" customWidth="1"/>
    <col min="26" max="35" width="2.95703125" style="3" customWidth="1"/>
    <col min="36" max="36" width="8.203125" style="3" bestFit="1" customWidth="1"/>
    <col min="37" max="37" width="11.296875" style="3" bestFit="1" customWidth="1"/>
    <col min="38" max="47" width="2.95703125" style="3" customWidth="1"/>
    <col min="48" max="48" width="8.203125" style="3" bestFit="1" customWidth="1"/>
    <col min="49" max="49" width="11.296875" style="3" bestFit="1" customWidth="1"/>
    <col min="50" max="59" width="2.95703125" style="3" customWidth="1"/>
    <col min="60" max="60" width="8.203125" style="3" bestFit="1" customWidth="1"/>
    <col min="61" max="61" width="7.93359375" style="3" bestFit="1" customWidth="1"/>
    <col min="62" max="69" width="3.765625" style="3" customWidth="1"/>
    <col min="70" max="70" width="10.0859375" style="3" hidden="1" customWidth="1"/>
    <col min="71" max="71" width="11.1640625" style="3" hidden="1" customWidth="1"/>
    <col min="72" max="72" width="8.47265625" style="3" hidden="1" customWidth="1"/>
    <col min="73" max="73" width="10.22265625" style="3" hidden="1" customWidth="1"/>
    <col min="74" max="74" width="8.47265625" style="3" hidden="1" customWidth="1"/>
    <col min="75" max="75" width="10.22265625" style="3" hidden="1" customWidth="1"/>
    <col min="76" max="76" width="7.26171875" style="3" hidden="1" customWidth="1"/>
    <col min="77" max="78" width="10.22265625" style="3" hidden="1" customWidth="1"/>
    <col min="79" max="79" width="10.22265625" style="3" customWidth="1"/>
    <col min="80" max="80" width="10.22265625" style="3" hidden="1" customWidth="1"/>
    <col min="81" max="81" width="10.22265625" style="3" customWidth="1"/>
    <col min="82" max="82" width="10.22265625" style="3" hidden="1" customWidth="1"/>
    <col min="83" max="83" width="10.22265625" style="3" customWidth="1"/>
    <col min="84" max="84" width="10.22265625" style="3" hidden="1" customWidth="1"/>
    <col min="85" max="85" width="10.22265625" style="3" customWidth="1"/>
    <col min="86" max="86" width="7.93359375" style="3" customWidth="1"/>
    <col min="87" max="87" width="12.375" style="3" customWidth="1"/>
    <col min="88" max="88" width="9.81640625" style="3" bestFit="1" customWidth="1"/>
    <col min="89" max="89" width="10.22265625" style="3" bestFit="1" customWidth="1"/>
    <col min="90" max="90" width="12.23828125" style="3" bestFit="1" customWidth="1"/>
    <col min="91" max="92" width="16.27734375" style="3" bestFit="1" customWidth="1"/>
    <col min="93" max="94" width="9.14453125" style="3"/>
    <col min="95" max="95" width="3.359375" style="3" customWidth="1"/>
    <col min="96" max="16384" width="9.14453125" style="3"/>
  </cols>
  <sheetData>
    <row r="1" spans="1:95" ht="51.75" customHeight="1" x14ac:dyDescent="0.2">
      <c r="B1" s="13"/>
      <c r="C1" s="20"/>
      <c r="D1" s="20"/>
      <c r="E1" s="20"/>
      <c r="F1" s="13"/>
      <c r="G1" s="13"/>
      <c r="H1" s="35" t="s">
        <v>0</v>
      </c>
      <c r="I1" s="35"/>
      <c r="J1" s="35"/>
      <c r="K1" s="35"/>
      <c r="L1" s="36" t="s">
        <v>1</v>
      </c>
      <c r="M1" s="1"/>
      <c r="N1" s="42" t="s">
        <v>2</v>
      </c>
      <c r="O1" s="38" t="s">
        <v>3</v>
      </c>
      <c r="P1" s="38"/>
      <c r="Q1" s="38"/>
      <c r="R1" s="38"/>
      <c r="S1" s="38"/>
      <c r="T1" s="38"/>
      <c r="U1" s="38"/>
      <c r="V1" s="38"/>
      <c r="W1" s="38"/>
      <c r="X1" s="38"/>
      <c r="Y1" s="35" t="s">
        <v>4</v>
      </c>
      <c r="Z1" s="38" t="s">
        <v>5</v>
      </c>
      <c r="AA1" s="38"/>
      <c r="AB1" s="38"/>
      <c r="AC1" s="38"/>
      <c r="AD1" s="38"/>
      <c r="AE1" s="38"/>
      <c r="AF1" s="38"/>
      <c r="AG1" s="38"/>
      <c r="AH1" s="38"/>
      <c r="AI1" s="38"/>
      <c r="AJ1" s="35" t="s">
        <v>4</v>
      </c>
      <c r="AK1" s="35" t="s">
        <v>6</v>
      </c>
      <c r="AL1" s="38" t="s">
        <v>7</v>
      </c>
      <c r="AM1" s="38"/>
      <c r="AN1" s="38"/>
      <c r="AO1" s="38"/>
      <c r="AP1" s="38"/>
      <c r="AQ1" s="38"/>
      <c r="AR1" s="38"/>
      <c r="AS1" s="38"/>
      <c r="AT1" s="38"/>
      <c r="AU1" s="38"/>
      <c r="AV1" s="35" t="s">
        <v>4</v>
      </c>
      <c r="AW1" s="35" t="s">
        <v>6</v>
      </c>
      <c r="AX1" s="38" t="s">
        <v>43</v>
      </c>
      <c r="AY1" s="38"/>
      <c r="AZ1" s="38"/>
      <c r="BA1" s="38"/>
      <c r="BB1" s="38"/>
      <c r="BC1" s="38"/>
      <c r="BD1" s="38"/>
      <c r="BE1" s="38"/>
      <c r="BF1" s="38"/>
      <c r="BG1" s="38"/>
      <c r="BH1" s="35" t="s">
        <v>4</v>
      </c>
      <c r="BI1" s="35" t="s">
        <v>8</v>
      </c>
      <c r="BJ1" s="32" t="s">
        <v>9</v>
      </c>
      <c r="BK1" s="33"/>
      <c r="BL1" s="33"/>
      <c r="BM1" s="34"/>
      <c r="BN1" s="32" t="s">
        <v>9</v>
      </c>
      <c r="BO1" s="33"/>
      <c r="BP1" s="33"/>
      <c r="BQ1" s="34"/>
      <c r="BR1" s="36" t="str">
        <f>Constants!$D$2</f>
        <v>National</v>
      </c>
      <c r="BS1" s="36" t="str">
        <f>CONCATENATE("Position in "," ",Constants!$D$2)</f>
        <v>Position in  National</v>
      </c>
      <c r="BT1" s="36" t="str">
        <f>CONCATENATE(,"CLASS"," ",Constants!$B$2)</f>
        <v>CLASS Red</v>
      </c>
      <c r="BU1" s="36" t="str">
        <f>CONCATENATE("Position in CLASS"," ",Constants!$B$2)</f>
        <v>Position in CLASS Red</v>
      </c>
      <c r="BV1" s="36" t="str">
        <f>CONCATENATE(,"CLASS"," ",Constants!$B$3)</f>
        <v>CLASS Blue</v>
      </c>
      <c r="BW1" s="36" t="str">
        <f>CONCATENATE("Position in CLASS"," ",Constants!$B$3)</f>
        <v>Position in CLASS Blue</v>
      </c>
      <c r="BX1" s="36" t="str">
        <f>CONCATENATE(,Constants!$B$4," ","CLASS")</f>
        <v>Rookie CLASS</v>
      </c>
      <c r="BY1" s="36" t="str">
        <f>CONCATENATE("Position in ",Constants!$B$4," ","CLASS")</f>
        <v>Position in Rookie CLASS</v>
      </c>
      <c r="BZ1" s="36" t="str">
        <f>Constants!$D$3</f>
        <v>Clubman</v>
      </c>
      <c r="CA1" s="36" t="str">
        <f>CONCATENATE("Position in "," ",Constants!$D$3)</f>
        <v>Position in  Clubman</v>
      </c>
      <c r="CB1" s="36" t="str">
        <f>CONCATENATE(,Constants!$B$5," ","CLASS")</f>
        <v>Club-A CLASS</v>
      </c>
      <c r="CC1" s="36" t="str">
        <f>CONCATENATE("Position in ",Constants!$B$5," ","CLASS")</f>
        <v>Position in Club-A CLASS</v>
      </c>
      <c r="CD1" s="36" t="str">
        <f>CONCATENATE(,Constants!$B$6," ","CLASS")</f>
        <v>Club-B CLASS</v>
      </c>
      <c r="CE1" s="36" t="str">
        <f>CONCATENATE("Position in ",Constants!$B$6," ","CLASS")</f>
        <v>Position in Club-B CLASS</v>
      </c>
      <c r="CF1" s="36" t="str">
        <f>CONCATENATE(,Constants!$B$7," ","CLASS")</f>
        <v>Club-N CLASS</v>
      </c>
      <c r="CG1" s="36" t="str">
        <f>CONCATENATE("Position in ",Constants!$B$7," ","CLASS")</f>
        <v>Position in Club-N CLASS</v>
      </c>
      <c r="CH1" s="36" t="s">
        <v>49</v>
      </c>
      <c r="CI1" s="36" t="str">
        <f>CONCATENATE("Position in ",Constants!$C$4," ","CLASS")</f>
        <v>Position in Post-Historic CLASS</v>
      </c>
      <c r="CJ1" s="36" t="s">
        <v>10</v>
      </c>
      <c r="CK1" s="36" t="s">
        <v>11</v>
      </c>
      <c r="CL1" s="35" t="s">
        <v>12</v>
      </c>
      <c r="CM1" s="35" t="s">
        <v>13</v>
      </c>
      <c r="CN1" s="35" t="s">
        <v>50</v>
      </c>
      <c r="CO1" s="2"/>
      <c r="CP1" s="2"/>
      <c r="CQ1" s="2"/>
    </row>
    <row r="2" spans="1:95" ht="16.5" customHeight="1" x14ac:dyDescent="0.2">
      <c r="B2" s="4" t="s">
        <v>21</v>
      </c>
      <c r="C2" s="5" t="s">
        <v>22</v>
      </c>
      <c r="D2" s="5" t="s">
        <v>23</v>
      </c>
      <c r="E2" s="5" t="s">
        <v>24</v>
      </c>
      <c r="F2" s="4" t="s">
        <v>25</v>
      </c>
      <c r="G2" s="4" t="s">
        <v>26</v>
      </c>
      <c r="H2" s="6">
        <v>1</v>
      </c>
      <c r="I2" s="6">
        <v>2</v>
      </c>
      <c r="J2" s="6">
        <v>3</v>
      </c>
      <c r="K2" s="6">
        <v>4</v>
      </c>
      <c r="L2" s="37"/>
      <c r="M2" s="15" t="s">
        <v>78</v>
      </c>
      <c r="N2" s="42"/>
      <c r="O2" s="4" t="s">
        <v>27</v>
      </c>
      <c r="P2" s="4" t="s">
        <v>28</v>
      </c>
      <c r="Q2" s="4" t="s">
        <v>29</v>
      </c>
      <c r="R2" s="4" t="s">
        <v>30</v>
      </c>
      <c r="S2" s="4" t="s">
        <v>31</v>
      </c>
      <c r="T2" s="4" t="s">
        <v>32</v>
      </c>
      <c r="U2" s="4" t="s">
        <v>33</v>
      </c>
      <c r="V2" s="4" t="s">
        <v>34</v>
      </c>
      <c r="W2" s="4" t="s">
        <v>35</v>
      </c>
      <c r="X2" s="4" t="s">
        <v>36</v>
      </c>
      <c r="Y2" s="35"/>
      <c r="Z2" s="4" t="s">
        <v>27</v>
      </c>
      <c r="AA2" s="4" t="s">
        <v>28</v>
      </c>
      <c r="AB2" s="4" t="s">
        <v>29</v>
      </c>
      <c r="AC2" s="4" t="s">
        <v>30</v>
      </c>
      <c r="AD2" s="4" t="s">
        <v>31</v>
      </c>
      <c r="AE2" s="4" t="s">
        <v>32</v>
      </c>
      <c r="AF2" s="4" t="s">
        <v>33</v>
      </c>
      <c r="AG2" s="4" t="s">
        <v>34</v>
      </c>
      <c r="AH2" s="4" t="s">
        <v>35</v>
      </c>
      <c r="AI2" s="4" t="s">
        <v>36</v>
      </c>
      <c r="AJ2" s="35"/>
      <c r="AK2" s="35"/>
      <c r="AL2" s="4" t="s">
        <v>27</v>
      </c>
      <c r="AM2" s="4" t="s">
        <v>28</v>
      </c>
      <c r="AN2" s="4" t="s">
        <v>29</v>
      </c>
      <c r="AO2" s="4" t="s">
        <v>30</v>
      </c>
      <c r="AP2" s="4" t="s">
        <v>31</v>
      </c>
      <c r="AQ2" s="4" t="s">
        <v>32</v>
      </c>
      <c r="AR2" s="4" t="s">
        <v>33</v>
      </c>
      <c r="AS2" s="4" t="s">
        <v>34</v>
      </c>
      <c r="AT2" s="4" t="s">
        <v>35</v>
      </c>
      <c r="AU2" s="4" t="s">
        <v>36</v>
      </c>
      <c r="AV2" s="35"/>
      <c r="AW2" s="35"/>
      <c r="AX2" s="4" t="s">
        <v>27</v>
      </c>
      <c r="AY2" s="4" t="s">
        <v>28</v>
      </c>
      <c r="AZ2" s="4" t="s">
        <v>29</v>
      </c>
      <c r="BA2" s="4" t="s">
        <v>30</v>
      </c>
      <c r="BB2" s="4" t="s">
        <v>31</v>
      </c>
      <c r="BC2" s="4" t="s">
        <v>32</v>
      </c>
      <c r="BD2" s="4" t="s">
        <v>33</v>
      </c>
      <c r="BE2" s="4" t="s">
        <v>34</v>
      </c>
      <c r="BF2" s="4" t="s">
        <v>35</v>
      </c>
      <c r="BG2" s="4" t="s">
        <v>36</v>
      </c>
      <c r="BH2" s="35"/>
      <c r="BI2" s="35"/>
      <c r="BJ2" s="6">
        <v>1</v>
      </c>
      <c r="BK2" s="6">
        <v>2</v>
      </c>
      <c r="BL2" s="6">
        <v>3</v>
      </c>
      <c r="BM2" s="6">
        <v>4</v>
      </c>
      <c r="BN2" s="6">
        <v>1</v>
      </c>
      <c r="BO2" s="6">
        <v>2</v>
      </c>
      <c r="BP2" s="6">
        <v>3</v>
      </c>
      <c r="BQ2" s="15">
        <v>4</v>
      </c>
      <c r="BR2" s="37"/>
      <c r="BS2" s="37"/>
      <c r="BT2" s="37"/>
      <c r="BU2" s="37"/>
      <c r="BV2" s="37"/>
      <c r="BW2" s="37"/>
      <c r="BX2" s="37"/>
      <c r="BY2" s="37"/>
      <c r="BZ2" s="37"/>
      <c r="CA2" s="37"/>
      <c r="CB2" s="37"/>
      <c r="CC2" s="37"/>
      <c r="CD2" s="37"/>
      <c r="CE2" s="37"/>
      <c r="CF2" s="37"/>
      <c r="CG2" s="37"/>
      <c r="CH2" s="37"/>
      <c r="CI2" s="37"/>
      <c r="CJ2" s="37"/>
      <c r="CK2" s="37"/>
      <c r="CL2" s="35"/>
      <c r="CM2" s="35" t="s">
        <v>13</v>
      </c>
      <c r="CN2" s="35" t="s">
        <v>13</v>
      </c>
      <c r="CO2" s="2"/>
      <c r="CP2" s="2"/>
      <c r="CQ2" s="2"/>
    </row>
    <row r="3" spans="1:95" ht="16.5" customHeight="1" x14ac:dyDescent="0.2">
      <c r="C3" s="17" t="s">
        <v>39</v>
      </c>
      <c r="D3" s="17"/>
      <c r="E3" s="17"/>
      <c r="F3" s="7"/>
      <c r="G3" s="7"/>
      <c r="H3" s="8"/>
      <c r="I3" s="8"/>
      <c r="J3" s="8"/>
      <c r="K3" s="8"/>
      <c r="L3" s="8"/>
      <c r="M3" s="8"/>
      <c r="N3" s="7" t="s">
        <v>40</v>
      </c>
      <c r="O3" s="7">
        <f t="shared" ref="O3:X3" si="0">MIN(O4:O60)</f>
        <v>4</v>
      </c>
      <c r="P3" s="7">
        <f t="shared" si="0"/>
        <v>1</v>
      </c>
      <c r="Q3" s="7">
        <f t="shared" si="0"/>
        <v>5</v>
      </c>
      <c r="R3" s="7">
        <f t="shared" si="0"/>
        <v>0</v>
      </c>
      <c r="S3" s="7">
        <f t="shared" si="0"/>
        <v>1</v>
      </c>
      <c r="T3" s="7">
        <f t="shared" si="0"/>
        <v>4</v>
      </c>
      <c r="U3" s="7">
        <f t="shared" si="0"/>
        <v>0</v>
      </c>
      <c r="V3" s="7">
        <f t="shared" si="0"/>
        <v>3</v>
      </c>
      <c r="W3" s="7">
        <f t="shared" si="0"/>
        <v>0</v>
      </c>
      <c r="X3" s="7">
        <f t="shared" si="0"/>
        <v>0</v>
      </c>
      <c r="Y3" s="8">
        <f>SUM(O3:X3)</f>
        <v>18</v>
      </c>
      <c r="Z3" s="7">
        <f t="shared" ref="Z3:AI3" si="1">MIN(Z4:Z60)</f>
        <v>0</v>
      </c>
      <c r="AA3" s="7">
        <f t="shared" si="1"/>
        <v>0</v>
      </c>
      <c r="AB3" s="7">
        <f t="shared" si="1"/>
        <v>0</v>
      </c>
      <c r="AC3" s="7">
        <f t="shared" si="1"/>
        <v>0</v>
      </c>
      <c r="AD3" s="7">
        <f t="shared" si="1"/>
        <v>0</v>
      </c>
      <c r="AE3" s="7">
        <f t="shared" si="1"/>
        <v>0</v>
      </c>
      <c r="AF3" s="7">
        <f t="shared" si="1"/>
        <v>0</v>
      </c>
      <c r="AG3" s="7">
        <f t="shared" si="1"/>
        <v>0</v>
      </c>
      <c r="AH3" s="7">
        <f t="shared" si="1"/>
        <v>0</v>
      </c>
      <c r="AI3" s="7">
        <f t="shared" si="1"/>
        <v>0</v>
      </c>
      <c r="AJ3" s="8">
        <f>SUM(Z3:AI3)</f>
        <v>0</v>
      </c>
      <c r="AK3" s="8">
        <f>AJ3+Y3</f>
        <v>18</v>
      </c>
      <c r="AL3" s="7">
        <f t="shared" ref="AL3:AU3" si="2">MIN(AL4:AL60)</f>
        <v>0</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0</v>
      </c>
      <c r="AW3" s="8">
        <f>AV3+AK3</f>
        <v>18</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18</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2">
      <c r="A4" s="3" t="str">
        <f>CONCATENATE(Constants!$D$3,CQ4,)</f>
        <v>Clubman1</v>
      </c>
      <c r="B4" s="12">
        <f>IFERROR(VLOOKUP($A4,'All Running Order working doc'!$B$4:$CO$60,B$100,FALSE),"-")</f>
        <v>22</v>
      </c>
      <c r="C4" s="21" t="str">
        <f>IFERROR(VLOOKUP($A4,'All Running Order working doc'!$B$4:$CO$60,C$100,FALSE),"-")</f>
        <v>Phil Haines</v>
      </c>
      <c r="D4" s="21">
        <f>IFERROR(VLOOKUP($A4,'All Running Order working doc'!$B$4:$CO$60,D$100,FALSE),"-")</f>
        <v>0</v>
      </c>
      <c r="E4" s="21" t="str">
        <f>IFERROR(VLOOKUP($A4,'All Running Order working doc'!$B$4:$CO$60,E$100,FALSE),"-")</f>
        <v>Facsimile</v>
      </c>
      <c r="F4" s="21">
        <f>IFERROR(VLOOKUP($A4,'All Running Order working doc'!$B$4:$CO$60,F$100,FALSE),"-")</f>
        <v>1300</v>
      </c>
      <c r="G4" s="21" t="str">
        <f>IFERROR(VLOOKUP($A4,'All Running Order working doc'!$B$4:$CO$60,G$100,FALSE),"-")</f>
        <v>Live</v>
      </c>
      <c r="H4" s="21">
        <f>IFERROR(VLOOKUP($A4,'All Running Order working doc'!$B$4:$CO$60,H$100,FALSE),"-")</f>
        <v>0</v>
      </c>
      <c r="I4" s="21">
        <f>IFERROR(VLOOKUP($A4,'All Running Order working doc'!$B$4:$CO$60,I$100,FALSE),"-")</f>
        <v>0</v>
      </c>
      <c r="J4" s="21">
        <f>IFERROR(VLOOKUP($A4,'All Running Order working doc'!$B$4:$CO$60,J$100,FALSE),"-")</f>
        <v>0</v>
      </c>
      <c r="K4" s="21">
        <f>IFERROR(VLOOKUP($A4,'All Running Order working doc'!$B$4:$CO$60,K$100,FALSE),"-")</f>
        <v>0</v>
      </c>
      <c r="L4" s="21">
        <f>IFERROR(VLOOKUP($A4,'All Running Order working doc'!$B$4:$CO$60,L$100,FALSE),"-")</f>
        <v>0</v>
      </c>
      <c r="M4" s="21" t="str">
        <f>IFERROR(VLOOKUP($A4,'All Running Order working doc'!$B$4:$CO$60,M$100,FALSE),"-")</f>
        <v>Clubman</v>
      </c>
      <c r="N4" s="21" t="str">
        <f>IFERROR(VLOOKUP($A4,'All Running Order working doc'!$B$4:$CO$60,N$100,FALSE),"-")</f>
        <v>Club-A</v>
      </c>
      <c r="O4" s="21">
        <f>IFERROR(VLOOKUP($A4,'All Running Order working doc'!$B$4:$CO$60,O$100,FALSE),"-")</f>
        <v>5</v>
      </c>
      <c r="P4" s="21">
        <f>IFERROR(VLOOKUP($A4,'All Running Order working doc'!$B$4:$CO$60,P$100,FALSE),"-")</f>
        <v>1</v>
      </c>
      <c r="Q4" s="21">
        <f>IFERROR(VLOOKUP($A4,'All Running Order working doc'!$B$4:$CO$60,Q$100,FALSE),"-")</f>
        <v>6</v>
      </c>
      <c r="R4" s="21">
        <f>IFERROR(VLOOKUP($A4,'All Running Order working doc'!$B$4:$CO$60,R$100,FALSE),"-")</f>
        <v>4</v>
      </c>
      <c r="S4" s="21">
        <f>IFERROR(VLOOKUP($A4,'All Running Order working doc'!$B$4:$CO$60,S$100,FALSE),"-")</f>
        <v>8</v>
      </c>
      <c r="T4" s="21">
        <f>IFERROR(VLOOKUP($A4,'All Running Order working doc'!$B$4:$CO$60,T$100,FALSE),"-")</f>
        <v>4</v>
      </c>
      <c r="U4" s="21">
        <f>IFERROR(VLOOKUP($A4,'All Running Order working doc'!$B$4:$CO$60,U$100,FALSE),"-")</f>
        <v>2</v>
      </c>
      <c r="V4" s="21">
        <f>IFERROR(VLOOKUP($A4,'All Running Order working doc'!$B$4:$CO$60,V$100,FALSE),"-")</f>
        <v>4</v>
      </c>
      <c r="W4" s="21">
        <f>IFERROR(VLOOKUP($A4,'All Running Order working doc'!$B$4:$CO$60,W$100,FALSE),"-")</f>
        <v>0</v>
      </c>
      <c r="X4" s="21">
        <f>IFERROR(VLOOKUP($A4,'All Running Order working doc'!$B$4:$CO$60,X$100,FALSE),"-")</f>
        <v>0</v>
      </c>
      <c r="Y4" s="21">
        <f>IFERROR(VLOOKUP($A4,'All Running Order working doc'!$B$4:$CO$60,Y$100,FALSE),"-")</f>
        <v>34</v>
      </c>
      <c r="Z4" s="21">
        <f>IFERROR(VLOOKUP($A4,'All Running Order working doc'!$B$4:$CO$60,Z$100,FALSE),"-")</f>
        <v>0</v>
      </c>
      <c r="AA4" s="21">
        <f>IFERROR(VLOOKUP($A4,'All Running Order working doc'!$B$4:$CO$60,AA$100,FALSE),"-")</f>
        <v>1</v>
      </c>
      <c r="AB4" s="21">
        <f>IFERROR(VLOOKUP($A4,'All Running Order working doc'!$B$4:$CO$60,AB$100,FALSE),"-")</f>
        <v>1</v>
      </c>
      <c r="AC4" s="21">
        <f>IFERROR(VLOOKUP($A4,'All Running Order working doc'!$B$4:$CO$60,AC$100,FALSE),"-")</f>
        <v>3</v>
      </c>
      <c r="AD4" s="21">
        <f>IFERROR(VLOOKUP($A4,'All Running Order working doc'!$B$4:$CO$60,AD$100,FALSE),"-")</f>
        <v>3</v>
      </c>
      <c r="AE4" s="21">
        <f>IFERROR(VLOOKUP($A4,'All Running Order working doc'!$B$4:$CO$60,AE$100,FALSE),"-")</f>
        <v>0</v>
      </c>
      <c r="AF4" s="21">
        <f>IFERROR(VLOOKUP($A4,'All Running Order working doc'!$B$4:$CO$60,AF$100,FALSE),"-")</f>
        <v>0</v>
      </c>
      <c r="AG4" s="21">
        <f>IFERROR(VLOOKUP($A4,'All Running Order working doc'!$B$4:$CO$60,AG$100,FALSE),"-")</f>
        <v>4</v>
      </c>
      <c r="AH4" s="21">
        <f>IFERROR(VLOOKUP($A4,'All Running Order working doc'!$B$4:$CO$60,AH$100,FALSE),"-")</f>
        <v>0</v>
      </c>
      <c r="AI4" s="21">
        <f>IFERROR(VLOOKUP($A4,'All Running Order working doc'!$B$4:$CO$60,AI$100,FALSE),"-")</f>
        <v>0</v>
      </c>
      <c r="AJ4" s="21">
        <f>IFERROR(VLOOKUP($A4,'All Running Order working doc'!$B$4:$CO$60,AJ$100,FALSE),"-")</f>
        <v>12</v>
      </c>
      <c r="AK4" s="21">
        <f>IFERROR(VLOOKUP($A4,'All Running Order working doc'!$B$4:$CO$60,AK$100,FALSE),"-")</f>
        <v>46</v>
      </c>
      <c r="AL4" s="21">
        <f>IFERROR(VLOOKUP($A4,'All Running Order working doc'!$B$4:$CO$60,AL$100,FALSE),"-")</f>
        <v>6</v>
      </c>
      <c r="AM4" s="21">
        <f>IFERROR(VLOOKUP($A4,'All Running Order working doc'!$B$4:$CO$60,AM$100,FALSE),"-")</f>
        <v>0</v>
      </c>
      <c r="AN4" s="21">
        <f>IFERROR(VLOOKUP($A4,'All Running Order working doc'!$B$4:$CO$60,AN$100,FALSE),"-")</f>
        <v>2</v>
      </c>
      <c r="AO4" s="21">
        <f>IFERROR(VLOOKUP($A4,'All Running Order working doc'!$B$4:$CO$60,AO$100,FALSE),"-")</f>
        <v>0</v>
      </c>
      <c r="AP4" s="21">
        <f>IFERROR(VLOOKUP($A4,'All Running Order working doc'!$B$4:$CO$60,AP$100,FALSE),"-")</f>
        <v>0</v>
      </c>
      <c r="AQ4" s="21">
        <f>IFERROR(VLOOKUP($A4,'All Running Order working doc'!$B$4:$CO$60,AQ$100,FALSE),"-")</f>
        <v>0</v>
      </c>
      <c r="AR4" s="21">
        <f>IFERROR(VLOOKUP($A4,'All Running Order working doc'!$B$4:$CO$60,AR$100,FALSE),"-")</f>
        <v>4</v>
      </c>
      <c r="AS4" s="21">
        <f>IFERROR(VLOOKUP($A4,'All Running Order working doc'!$B$4:$CO$60,AS$100,FALSE),"-")</f>
        <v>4</v>
      </c>
      <c r="AT4" s="21">
        <f>IFERROR(VLOOKUP($A4,'All Running Order working doc'!$B$4:$CO$60,AT$100,FALSE),"-")</f>
        <v>0</v>
      </c>
      <c r="AU4" s="21">
        <f>IFERROR(VLOOKUP($A4,'All Running Order working doc'!$B$4:$CO$60,AU$100,FALSE),"-")</f>
        <v>0</v>
      </c>
      <c r="AV4" s="21">
        <f>IFERROR(VLOOKUP($A4,'All Running Order working doc'!$B$4:$CO$60,AV$100,FALSE),"-")</f>
        <v>16</v>
      </c>
      <c r="AW4" s="21">
        <f>IFERROR(VLOOKUP($A4,'All Running Order working doc'!$B$4:$CO$60,AW$100,FALSE),"-")</f>
        <v>62</v>
      </c>
      <c r="AX4" s="21">
        <f>IFERROR(VLOOKUP($A4,'All Running Order working doc'!$B$4:$CO$60,AX$100,FALSE),"-")</f>
        <v>0</v>
      </c>
      <c r="AY4" s="21">
        <f>IFERROR(VLOOKUP($A4,'All Running Order working doc'!$B$4:$CO$60,AY$100,FALSE),"-")</f>
        <v>0</v>
      </c>
      <c r="AZ4" s="21">
        <f>IFERROR(VLOOKUP($A4,'All Running Order working doc'!$B$4:$CO$60,AZ$100,FALSE),"-")</f>
        <v>0</v>
      </c>
      <c r="BA4" s="21">
        <f>IFERROR(VLOOKUP($A4,'All Running Order working doc'!$B$4:$CO$60,BA$100,FALSE),"-")</f>
        <v>0</v>
      </c>
      <c r="BB4" s="21">
        <f>IFERROR(VLOOKUP($A4,'All Running Order working doc'!$B$4:$CO$60,BB$100,FALSE),"-")</f>
        <v>0</v>
      </c>
      <c r="BC4" s="21">
        <f>IFERROR(VLOOKUP($A4,'All Running Order working doc'!$B$4:$CO$60,BC$100,FALSE),"-")</f>
        <v>0</v>
      </c>
      <c r="BD4" s="21">
        <f>IFERROR(VLOOKUP($A4,'All Running Order working doc'!$B$4:$CO$60,BD$100,FALSE),"-")</f>
        <v>0</v>
      </c>
      <c r="BE4" s="21">
        <f>IFERROR(VLOOKUP($A4,'All Running Order working doc'!$B$4:$CO$60,BE$100,FALSE),"-")</f>
        <v>0</v>
      </c>
      <c r="BF4" s="21">
        <f>IFERROR(VLOOKUP($A4,'All Running Order working doc'!$B$4:$CO$60,BF$100,FALSE),"-")</f>
        <v>0</v>
      </c>
      <c r="BG4" s="21">
        <f>IFERROR(VLOOKUP($A4,'All Running Order working doc'!$B$4:$CO$60,BG$100,FALSE),"-")</f>
        <v>0</v>
      </c>
      <c r="BH4" s="21">
        <f>IFERROR(VLOOKUP($A4,'All Running Order working doc'!$B$4:$CO$60,BH$100,FALSE),"-")</f>
        <v>0</v>
      </c>
      <c r="BI4" s="21">
        <f>IFERROR(VLOOKUP($A4,'All Running Order working doc'!$B$4:$CO$60,BI$100,FALSE),"-")</f>
        <v>62</v>
      </c>
      <c r="BJ4" s="21">
        <f>IFERROR(VLOOKUP($A4,'All Running Order working doc'!$B$4:$CO$60,BJ$100,FALSE),"-")</f>
        <v>15</v>
      </c>
      <c r="BK4" s="21">
        <f>IFERROR(VLOOKUP($A4,'All Running Order working doc'!$B$4:$CO$60,BK$100,FALSE),"-")</f>
        <v>9</v>
      </c>
      <c r="BL4" s="21">
        <f>IFERROR(VLOOKUP($A4,'All Running Order working doc'!$B$4:$CO$60,BL$100,FALSE),"-")</f>
        <v>8</v>
      </c>
      <c r="BM4" s="21">
        <f>IFERROR(VLOOKUP($A4,'All Running Order working doc'!$B$4:$CO$60,BM$100,FALSE),"-")</f>
        <v>8</v>
      </c>
      <c r="BN4" s="21">
        <f>IFERROR(VLOOKUP($A4,'All Running Order working doc'!$B$4:$CO$60,BN$100,FALSE),"-")</f>
        <v>15</v>
      </c>
      <c r="BO4" s="21">
        <f>IFERROR(VLOOKUP($A4,'All Running Order working doc'!$B$4:$CO$60,BO$100,FALSE),"-")</f>
        <v>9</v>
      </c>
      <c r="BP4" s="21">
        <f>IFERROR(VLOOKUP($A4,'All Running Order working doc'!$B$4:$CO$60,BP$100,FALSE),"-")</f>
        <v>8</v>
      </c>
      <c r="BQ4" s="21">
        <f>IFERROR(VLOOKUP($A4,'All Running Order working doc'!$B$4:$CO$60,BQ$100,FALSE),"-")</f>
        <v>8</v>
      </c>
      <c r="BR4" s="21" t="str">
        <f>IFERROR(VLOOKUP($A4,'All Running Order working doc'!$B$4:$CO$60,BR$100,FALSE),"-")</f>
        <v>-</v>
      </c>
      <c r="BS4" s="21" t="str">
        <f>IFERROR(VLOOKUP($A4,'All Running Order working doc'!$B$4:$CO$60,BS$100,FALSE),"-")</f>
        <v/>
      </c>
      <c r="BT4" s="21" t="str">
        <f>IFERROR(VLOOKUP($A4,'All Running Order working doc'!$B$4:$CO$60,BT$100,FALSE),"-")</f>
        <v>-</v>
      </c>
      <c r="BU4" s="21" t="str">
        <f>IFERROR(VLOOKUP($A4,'All Running Order working doc'!$B$4:$CO$60,BU$100,FALSE),"-")</f>
        <v/>
      </c>
      <c r="BV4" s="21" t="str">
        <f>IFERROR(VLOOKUP($A4,'All Running Order working doc'!$B$4:$CO$60,BV$100,FALSE),"-")</f>
        <v>-</v>
      </c>
      <c r="BW4" s="21" t="str">
        <f>IFERROR(VLOOKUP($A4,'All Running Order working doc'!$B$4:$CO$60,BW$100,FALSE),"-")</f>
        <v/>
      </c>
      <c r="BX4" s="21" t="str">
        <f>IFERROR(VLOOKUP($A4,'All Running Order working doc'!$B$4:$CO$60,BX$100,FALSE),"-")</f>
        <v>-</v>
      </c>
      <c r="BY4" s="21" t="str">
        <f>IFERROR(VLOOKUP($A4,'All Running Order working doc'!$B$4:$CO$60,BY$100,FALSE),"-")</f>
        <v/>
      </c>
      <c r="BZ4" s="21">
        <f>IFERROR(VLOOKUP($A4,'All Running Order working doc'!$B$4:$CO$60,BZ$100,FALSE),"-")</f>
        <v>8</v>
      </c>
      <c r="CA4" s="21">
        <f>IFERROR(VLOOKUP($A4,'All Running Order working doc'!$B$4:$CO$60,CA$100,FALSE),"-")</f>
        <v>1</v>
      </c>
      <c r="CB4" s="21">
        <f>IFERROR(VLOOKUP($A4,'All Running Order working doc'!$B$4:$CO$60,CB$100,FALSE),"-")</f>
        <v>8</v>
      </c>
      <c r="CC4" s="21">
        <f>IFERROR(VLOOKUP($A4,'All Running Order working doc'!$B$4:$CO$60,CC$100,FALSE),"-")</f>
        <v>1</v>
      </c>
      <c r="CD4" s="21" t="str">
        <f>IFERROR(VLOOKUP($A4,'All Running Order working doc'!$B$4:$CO$60,CD$100,FALSE),"-")</f>
        <v>-</v>
      </c>
      <c r="CE4" s="21" t="str">
        <f>IFERROR(VLOOKUP($A4,'All Running Order working doc'!$B$4:$CO$60,CE$100,FALSE),"-")</f>
        <v/>
      </c>
      <c r="CF4" s="21" t="str">
        <f>IFERROR(VLOOKUP($A4,'All Running Order working doc'!$B$4:$CO$60,CF$100,FALSE),"-")</f>
        <v>-</v>
      </c>
      <c r="CG4" s="21" t="str">
        <f>IFERROR(VLOOKUP($A4,'All Running Order working doc'!$B$4:$CO$60,CG$100,FALSE),"-")</f>
        <v/>
      </c>
      <c r="CH4" s="21" t="str">
        <f>IFERROR(VLOOKUP($A4,'All Running Order working doc'!$B$4:$CO$60,CH$100,FALSE),"-")</f>
        <v>-</v>
      </c>
      <c r="CI4" s="21" t="str">
        <f>IFERROR(VLOOKUP($A4,'All Running Order working doc'!$B$4:$CO$60,CI$100,FALSE),"-")</f>
        <v xml:space="preserve"> </v>
      </c>
      <c r="CJ4" s="21">
        <f>IFERROR(VLOOKUP($A4,'All Running Order working doc'!$B$4:$CO$60,CJ$100,FALSE),"-")</f>
        <v>8</v>
      </c>
      <c r="CK4" s="21">
        <f>IFERROR(VLOOKUP($A4,'All Running Order working doc'!$B$4:$CO$60,CK$100,FALSE),"-")</f>
        <v>2</v>
      </c>
      <c r="CL4" s="21" t="str">
        <f>IFERROR(VLOOKUP($A4,'All Running Order working doc'!$B$4:$CO$60,CL$100,FALSE),"-")</f>
        <v>1</v>
      </c>
      <c r="CM4" s="21">
        <f>IFERROR(VLOOKUP($A4,'All Running Order working doc'!$B$4:$CO$60,CM$100,FALSE),"-")</f>
        <v>2</v>
      </c>
      <c r="CN4" s="21" t="str">
        <f>IFERROR(VLOOKUP($A4,'All Running Order working doc'!$B$4:$CO$60,CN$100,FALSE),"-")</f>
        <v xml:space="preserve"> </v>
      </c>
      <c r="CO4" s="19"/>
      <c r="CP4" s="19"/>
      <c r="CQ4" s="19">
        <v>1</v>
      </c>
    </row>
    <row r="5" spans="1:95" x14ac:dyDescent="0.2">
      <c r="A5" s="3" t="str">
        <f>CONCATENATE(Constants!$D$3,CQ5,)</f>
        <v>Clubman2</v>
      </c>
      <c r="B5" s="12">
        <f>IFERROR(VLOOKUP($A5,'All Running Order working doc'!$B$4:$CO$60,B$100,FALSE),"-")</f>
        <v>31</v>
      </c>
      <c r="C5" s="21" t="str">
        <f>IFERROR(VLOOKUP($A5,'All Running Order working doc'!$B$4:$CO$60,C$100,FALSE),"-")</f>
        <v>Andy Gowen</v>
      </c>
      <c r="D5" s="21">
        <f>IFERROR(VLOOKUP($A5,'All Running Order working doc'!$B$4:$CO$60,D$100,FALSE),"-")</f>
        <v>0</v>
      </c>
      <c r="E5" s="21" t="str">
        <f>IFERROR(VLOOKUP($A5,'All Running Order working doc'!$B$4:$CO$60,E$100,FALSE),"-")</f>
        <v>Facsimile</v>
      </c>
      <c r="F5" s="21">
        <f>IFERROR(VLOOKUP($A5,'All Running Order working doc'!$B$4:$CO$60,F$100,FALSE),"-")</f>
        <v>1200</v>
      </c>
      <c r="G5" s="21" t="str">
        <f>IFERROR(VLOOKUP($A5,'All Running Order working doc'!$B$4:$CO$60,G$100,FALSE),"-")</f>
        <v>Live</v>
      </c>
      <c r="H5" s="21">
        <f>IFERROR(VLOOKUP($A5,'All Running Order working doc'!$B$4:$CO$60,H$100,FALSE),"-")</f>
        <v>0</v>
      </c>
      <c r="I5" s="21">
        <f>IFERROR(VLOOKUP($A5,'All Running Order working doc'!$B$4:$CO$60,I$100,FALSE),"-")</f>
        <v>0</v>
      </c>
      <c r="J5" s="21">
        <f>IFERROR(VLOOKUP($A5,'All Running Order working doc'!$B$4:$CO$60,J$100,FALSE),"-")</f>
        <v>0</v>
      </c>
      <c r="K5" s="21">
        <f>IFERROR(VLOOKUP($A5,'All Running Order working doc'!$B$4:$CO$60,K$100,FALSE),"-")</f>
        <v>0</v>
      </c>
      <c r="L5" s="21">
        <f>IFERROR(VLOOKUP($A5,'All Running Order working doc'!$B$4:$CO$60,L$100,FALSE),"-")</f>
        <v>0</v>
      </c>
      <c r="M5" s="21" t="str">
        <f>IFERROR(VLOOKUP($A5,'All Running Order working doc'!$B$4:$CO$60,M$100,FALSE),"-")</f>
        <v>Clubman</v>
      </c>
      <c r="N5" s="21" t="str">
        <f>IFERROR(VLOOKUP($A5,'All Running Order working doc'!$B$4:$CO$60,N$100,FALSE),"-")</f>
        <v>Club-B</v>
      </c>
      <c r="O5" s="21">
        <f>IFERROR(VLOOKUP($A5,'All Running Order working doc'!$B$4:$CO$60,O$100,FALSE),"-")</f>
        <v>4</v>
      </c>
      <c r="P5" s="21">
        <f>IFERROR(VLOOKUP($A5,'All Running Order working doc'!$B$4:$CO$60,P$100,FALSE),"-")</f>
        <v>7</v>
      </c>
      <c r="Q5" s="21">
        <f>IFERROR(VLOOKUP($A5,'All Running Order working doc'!$B$4:$CO$60,Q$100,FALSE),"-")</f>
        <v>5</v>
      </c>
      <c r="R5" s="21">
        <f>IFERROR(VLOOKUP($A5,'All Running Order working doc'!$B$4:$CO$60,R$100,FALSE),"-")</f>
        <v>0</v>
      </c>
      <c r="S5" s="21">
        <f>IFERROR(VLOOKUP($A5,'All Running Order working doc'!$B$4:$CO$60,S$100,FALSE),"-")</f>
        <v>3</v>
      </c>
      <c r="T5" s="21">
        <f>IFERROR(VLOOKUP($A5,'All Running Order working doc'!$B$4:$CO$60,T$100,FALSE),"-")</f>
        <v>5</v>
      </c>
      <c r="U5" s="21">
        <f>IFERROR(VLOOKUP($A5,'All Running Order working doc'!$B$4:$CO$60,U$100,FALSE),"-")</f>
        <v>0</v>
      </c>
      <c r="V5" s="21">
        <f>IFERROR(VLOOKUP($A5,'All Running Order working doc'!$B$4:$CO$60,V$100,FALSE),"-")</f>
        <v>3</v>
      </c>
      <c r="W5" s="21">
        <f>IFERROR(VLOOKUP($A5,'All Running Order working doc'!$B$4:$CO$60,W$100,FALSE),"-")</f>
        <v>0</v>
      </c>
      <c r="X5" s="21">
        <f>IFERROR(VLOOKUP($A5,'All Running Order working doc'!$B$4:$CO$60,X$100,FALSE),"-")</f>
        <v>0</v>
      </c>
      <c r="Y5" s="21">
        <f>IFERROR(VLOOKUP($A5,'All Running Order working doc'!$B$4:$CO$60,Y$100,FALSE),"-")</f>
        <v>27</v>
      </c>
      <c r="Z5" s="21">
        <f>IFERROR(VLOOKUP($A5,'All Running Order working doc'!$B$4:$CO$60,Z$100,FALSE),"-")</f>
        <v>3</v>
      </c>
      <c r="AA5" s="21">
        <f>IFERROR(VLOOKUP($A5,'All Running Order working doc'!$B$4:$CO$60,AA$100,FALSE),"-")</f>
        <v>1</v>
      </c>
      <c r="AB5" s="21">
        <f>IFERROR(VLOOKUP($A5,'All Running Order working doc'!$B$4:$CO$60,AB$100,FALSE),"-")</f>
        <v>0</v>
      </c>
      <c r="AC5" s="21">
        <f>IFERROR(VLOOKUP($A5,'All Running Order working doc'!$B$4:$CO$60,AC$100,FALSE),"-")</f>
        <v>0</v>
      </c>
      <c r="AD5" s="21">
        <f>IFERROR(VLOOKUP($A5,'All Running Order working doc'!$B$4:$CO$60,AD$100,FALSE),"-")</f>
        <v>3</v>
      </c>
      <c r="AE5" s="21">
        <f>IFERROR(VLOOKUP($A5,'All Running Order working doc'!$B$4:$CO$60,AE$100,FALSE),"-")</f>
        <v>3</v>
      </c>
      <c r="AF5" s="21">
        <f>IFERROR(VLOOKUP($A5,'All Running Order working doc'!$B$4:$CO$60,AF$100,FALSE),"-")</f>
        <v>2</v>
      </c>
      <c r="AG5" s="21">
        <f>IFERROR(VLOOKUP($A5,'All Running Order working doc'!$B$4:$CO$60,AG$100,FALSE),"-")</f>
        <v>0</v>
      </c>
      <c r="AH5" s="21">
        <f>IFERROR(VLOOKUP($A5,'All Running Order working doc'!$B$4:$CO$60,AH$100,FALSE),"-")</f>
        <v>0</v>
      </c>
      <c r="AI5" s="21">
        <f>IFERROR(VLOOKUP($A5,'All Running Order working doc'!$B$4:$CO$60,AI$100,FALSE),"-")</f>
        <v>0</v>
      </c>
      <c r="AJ5" s="21">
        <f>IFERROR(VLOOKUP($A5,'All Running Order working doc'!$B$4:$CO$60,AJ$100,FALSE),"-")</f>
        <v>12</v>
      </c>
      <c r="AK5" s="21">
        <f>IFERROR(VLOOKUP($A5,'All Running Order working doc'!$B$4:$CO$60,AK$100,FALSE),"-")</f>
        <v>39</v>
      </c>
      <c r="AL5" s="21">
        <f>IFERROR(VLOOKUP($A5,'All Running Order working doc'!$B$4:$CO$60,AL$100,FALSE),"-")</f>
        <v>3</v>
      </c>
      <c r="AM5" s="21">
        <f>IFERROR(VLOOKUP($A5,'All Running Order working doc'!$B$4:$CO$60,AM$100,FALSE),"-")</f>
        <v>0</v>
      </c>
      <c r="AN5" s="21">
        <f>IFERROR(VLOOKUP($A5,'All Running Order working doc'!$B$4:$CO$60,AN$100,FALSE),"-")</f>
        <v>2</v>
      </c>
      <c r="AO5" s="21">
        <f>IFERROR(VLOOKUP($A5,'All Running Order working doc'!$B$4:$CO$60,AO$100,FALSE),"-")</f>
        <v>3</v>
      </c>
      <c r="AP5" s="21">
        <f>IFERROR(VLOOKUP($A5,'All Running Order working doc'!$B$4:$CO$60,AP$100,FALSE),"-")</f>
        <v>3</v>
      </c>
      <c r="AQ5" s="21">
        <f>IFERROR(VLOOKUP($A5,'All Running Order working doc'!$B$4:$CO$60,AQ$100,FALSE),"-")</f>
        <v>4</v>
      </c>
      <c r="AR5" s="21">
        <f>IFERROR(VLOOKUP($A5,'All Running Order working doc'!$B$4:$CO$60,AR$100,FALSE),"-")</f>
        <v>4</v>
      </c>
      <c r="AS5" s="21">
        <f>IFERROR(VLOOKUP($A5,'All Running Order working doc'!$B$4:$CO$60,AS$100,FALSE),"-")</f>
        <v>4</v>
      </c>
      <c r="AT5" s="21">
        <f>IFERROR(VLOOKUP($A5,'All Running Order working doc'!$B$4:$CO$60,AT$100,FALSE),"-")</f>
        <v>0</v>
      </c>
      <c r="AU5" s="21">
        <f>IFERROR(VLOOKUP($A5,'All Running Order working doc'!$B$4:$CO$60,AU$100,FALSE),"-")</f>
        <v>0</v>
      </c>
      <c r="AV5" s="21">
        <f>IFERROR(VLOOKUP($A5,'All Running Order working doc'!$B$4:$CO$60,AV$100,FALSE),"-")</f>
        <v>23</v>
      </c>
      <c r="AW5" s="21">
        <f>IFERROR(VLOOKUP($A5,'All Running Order working doc'!$B$4:$CO$60,AW$100,FALSE),"-")</f>
        <v>62</v>
      </c>
      <c r="AX5" s="21">
        <f>IFERROR(VLOOKUP($A5,'All Running Order working doc'!$B$4:$CO$60,AX$100,FALSE),"-")</f>
        <v>0</v>
      </c>
      <c r="AY5" s="21">
        <f>IFERROR(VLOOKUP($A5,'All Running Order working doc'!$B$4:$CO$60,AY$100,FALSE),"-")</f>
        <v>0</v>
      </c>
      <c r="AZ5" s="21">
        <f>IFERROR(VLOOKUP($A5,'All Running Order working doc'!$B$4:$CO$60,AZ$100,FALSE),"-")</f>
        <v>0</v>
      </c>
      <c r="BA5" s="21">
        <f>IFERROR(VLOOKUP($A5,'All Running Order working doc'!$B$4:$CO$60,BA$100,FALSE),"-")</f>
        <v>0</v>
      </c>
      <c r="BB5" s="21">
        <f>IFERROR(VLOOKUP($A5,'All Running Order working doc'!$B$4:$CO$60,BB$100,FALSE),"-")</f>
        <v>0</v>
      </c>
      <c r="BC5" s="21">
        <f>IFERROR(VLOOKUP($A5,'All Running Order working doc'!$B$4:$CO$60,BC$100,FALSE),"-")</f>
        <v>0</v>
      </c>
      <c r="BD5" s="21">
        <f>IFERROR(VLOOKUP($A5,'All Running Order working doc'!$B$4:$CO$60,BD$100,FALSE),"-")</f>
        <v>0</v>
      </c>
      <c r="BE5" s="21">
        <f>IFERROR(VLOOKUP($A5,'All Running Order working doc'!$B$4:$CO$60,BE$100,FALSE),"-")</f>
        <v>0</v>
      </c>
      <c r="BF5" s="21">
        <f>IFERROR(VLOOKUP($A5,'All Running Order working doc'!$B$4:$CO$60,BF$100,FALSE),"-")</f>
        <v>0</v>
      </c>
      <c r="BG5" s="21">
        <f>IFERROR(VLOOKUP($A5,'All Running Order working doc'!$B$4:$CO$60,BG$100,FALSE),"-")</f>
        <v>0</v>
      </c>
      <c r="BH5" s="21">
        <f>IFERROR(VLOOKUP($A5,'All Running Order working doc'!$B$4:$CO$60,BH$100,FALSE),"-")</f>
        <v>0</v>
      </c>
      <c r="BI5" s="21">
        <f>IFERROR(VLOOKUP($A5,'All Running Order working doc'!$B$4:$CO$60,BI$100,FALSE),"-")</f>
        <v>62</v>
      </c>
      <c r="BJ5" s="21">
        <f>IFERROR(VLOOKUP($A5,'All Running Order working doc'!$B$4:$CO$60,BJ$100,FALSE),"-")</f>
        <v>11</v>
      </c>
      <c r="BK5" s="21">
        <f>IFERROR(VLOOKUP($A5,'All Running Order working doc'!$B$4:$CO$60,BK$100,FALSE),"-")</f>
        <v>7</v>
      </c>
      <c r="BL5" s="21">
        <f>IFERROR(VLOOKUP($A5,'All Running Order working doc'!$B$4:$CO$60,BL$100,FALSE),"-")</f>
        <v>9</v>
      </c>
      <c r="BM5" s="21">
        <f>IFERROR(VLOOKUP($A5,'All Running Order working doc'!$B$4:$CO$60,BM$100,FALSE),"-")</f>
        <v>9</v>
      </c>
      <c r="BN5" s="21">
        <f>IFERROR(VLOOKUP($A5,'All Running Order working doc'!$B$4:$CO$60,BN$100,FALSE),"-")</f>
        <v>9</v>
      </c>
      <c r="BO5" s="21">
        <f>IFERROR(VLOOKUP($A5,'All Running Order working doc'!$B$4:$CO$60,BO$100,FALSE),"-")</f>
        <v>7</v>
      </c>
      <c r="BP5" s="21">
        <f>IFERROR(VLOOKUP($A5,'All Running Order working doc'!$B$4:$CO$60,BP$100,FALSE),"-")</f>
        <v>8</v>
      </c>
      <c r="BQ5" s="21">
        <f>IFERROR(VLOOKUP($A5,'All Running Order working doc'!$B$4:$CO$60,BQ$100,FALSE),"-")</f>
        <v>8</v>
      </c>
      <c r="BR5" s="21" t="str">
        <f>IFERROR(VLOOKUP($A5,'All Running Order working doc'!$B$4:$CO$60,BR$100,FALSE),"-")</f>
        <v>-</v>
      </c>
      <c r="BS5" s="21" t="str">
        <f>IFERROR(VLOOKUP($A5,'All Running Order working doc'!$B$4:$CO$60,BS$100,FALSE),"-")</f>
        <v/>
      </c>
      <c r="BT5" s="21" t="str">
        <f>IFERROR(VLOOKUP($A5,'All Running Order working doc'!$B$4:$CO$60,BT$100,FALSE),"-")</f>
        <v>-</v>
      </c>
      <c r="BU5" s="21" t="str">
        <f>IFERROR(VLOOKUP($A5,'All Running Order working doc'!$B$4:$CO$60,BU$100,FALSE),"-")</f>
        <v/>
      </c>
      <c r="BV5" s="21" t="str">
        <f>IFERROR(VLOOKUP($A5,'All Running Order working doc'!$B$4:$CO$60,BV$100,FALSE),"-")</f>
        <v>-</v>
      </c>
      <c r="BW5" s="21" t="str">
        <f>IFERROR(VLOOKUP($A5,'All Running Order working doc'!$B$4:$CO$60,BW$100,FALSE),"-")</f>
        <v/>
      </c>
      <c r="BX5" s="21" t="str">
        <f>IFERROR(VLOOKUP($A5,'All Running Order working doc'!$B$4:$CO$60,BX$100,FALSE),"-")</f>
        <v>-</v>
      </c>
      <c r="BY5" s="21" t="str">
        <f>IFERROR(VLOOKUP($A5,'All Running Order working doc'!$B$4:$CO$60,BY$100,FALSE),"-")</f>
        <v/>
      </c>
      <c r="BZ5" s="21">
        <f>IFERROR(VLOOKUP($A5,'All Running Order working doc'!$B$4:$CO$60,BZ$100,FALSE),"-")</f>
        <v>9</v>
      </c>
      <c r="CA5" s="21">
        <f>IFERROR(VLOOKUP($A5,'All Running Order working doc'!$B$4:$CO$60,CA$100,FALSE),"-")</f>
        <v>2</v>
      </c>
      <c r="CB5" s="21" t="str">
        <f>IFERROR(VLOOKUP($A5,'All Running Order working doc'!$B$4:$CO$60,CB$100,FALSE),"-")</f>
        <v>-</v>
      </c>
      <c r="CC5" s="21" t="str">
        <f>IFERROR(VLOOKUP($A5,'All Running Order working doc'!$B$4:$CO$60,CC$100,FALSE),"-")</f>
        <v/>
      </c>
      <c r="CD5" s="21">
        <f>IFERROR(VLOOKUP($A5,'All Running Order working doc'!$B$4:$CO$60,CD$100,FALSE),"-")</f>
        <v>9</v>
      </c>
      <c r="CE5" s="21">
        <f>IFERROR(VLOOKUP($A5,'All Running Order working doc'!$B$4:$CO$60,CE$100,FALSE),"-")</f>
        <v>1</v>
      </c>
      <c r="CF5" s="21" t="str">
        <f>IFERROR(VLOOKUP($A5,'All Running Order working doc'!$B$4:$CO$60,CF$100,FALSE),"-")</f>
        <v>-</v>
      </c>
      <c r="CG5" s="21" t="str">
        <f>IFERROR(VLOOKUP($A5,'All Running Order working doc'!$B$4:$CO$60,CG$100,FALSE),"-")</f>
        <v/>
      </c>
      <c r="CH5" s="21" t="str">
        <f>IFERROR(VLOOKUP($A5,'All Running Order working doc'!$B$4:$CO$60,CH$100,FALSE),"-")</f>
        <v>-</v>
      </c>
      <c r="CI5" s="21" t="str">
        <f>IFERROR(VLOOKUP($A5,'All Running Order working doc'!$B$4:$CO$60,CI$100,FALSE),"-")</f>
        <v xml:space="preserve"> </v>
      </c>
      <c r="CJ5" s="21">
        <f>IFERROR(VLOOKUP($A5,'All Running Order working doc'!$B$4:$CO$60,CJ$100,FALSE),"-")</f>
        <v>9</v>
      </c>
      <c r="CK5" s="21">
        <f>IFERROR(VLOOKUP($A5,'All Running Order working doc'!$B$4:$CO$60,CK$100,FALSE),"-")</f>
        <v>3</v>
      </c>
      <c r="CL5" s="21" t="str">
        <f>IFERROR(VLOOKUP($A5,'All Running Order working doc'!$B$4:$CO$60,CL$100,FALSE),"-")</f>
        <v>1</v>
      </c>
      <c r="CM5" s="21">
        <f>IFERROR(VLOOKUP($A5,'All Running Order working doc'!$B$4:$CO$60,CM$100,FALSE),"-")</f>
        <v>3</v>
      </c>
      <c r="CN5" s="21" t="str">
        <f>IFERROR(VLOOKUP($A5,'All Running Order working doc'!$B$4:$CO$60,CN$100,FALSE),"-")</f>
        <v xml:space="preserve"> </v>
      </c>
      <c r="CQ5" s="3">
        <v>2</v>
      </c>
    </row>
    <row r="6" spans="1:95" x14ac:dyDescent="0.2">
      <c r="A6" s="3" t="str">
        <f>CONCATENATE(Constants!$D$3,CQ6,)</f>
        <v>Clubman3</v>
      </c>
      <c r="B6" s="12">
        <f>IFERROR(VLOOKUP($A6,'All Running Order working doc'!$B$4:$CO$60,B$100,FALSE),"-")</f>
        <v>4</v>
      </c>
      <c r="C6" s="21" t="str">
        <f>IFERROR(VLOOKUP($A6,'All Running Order working doc'!$B$4:$CO$60,C$100,FALSE),"-")</f>
        <v>Ricky P-M</v>
      </c>
      <c r="D6" s="21">
        <f>IFERROR(VLOOKUP($A6,'All Running Order working doc'!$B$4:$CO$60,D$100,FALSE),"-")</f>
        <v>0</v>
      </c>
      <c r="E6" s="21" t="str">
        <f>IFERROR(VLOOKUP($A6,'All Running Order working doc'!$B$4:$CO$60,E$100,FALSE),"-")</f>
        <v>Kincraft</v>
      </c>
      <c r="F6" s="21">
        <f>IFERROR(VLOOKUP($A6,'All Running Order working doc'!$B$4:$CO$60,F$100,FALSE),"-")</f>
        <v>1650</v>
      </c>
      <c r="G6" s="21" t="str">
        <f>IFERROR(VLOOKUP($A6,'All Running Order working doc'!$B$4:$CO$60,G$100,FALSE),"-")</f>
        <v>Live</v>
      </c>
      <c r="H6" s="21">
        <f>IFERROR(VLOOKUP($A6,'All Running Order working doc'!$B$4:$CO$60,H$100,FALSE),"-")</f>
        <v>0</v>
      </c>
      <c r="I6" s="21">
        <f>IFERROR(VLOOKUP($A6,'All Running Order working doc'!$B$4:$CO$60,I$100,FALSE),"-")</f>
        <v>0</v>
      </c>
      <c r="J6" s="21">
        <f>IFERROR(VLOOKUP($A6,'All Running Order working doc'!$B$4:$CO$60,J$100,FALSE),"-")</f>
        <v>0</v>
      </c>
      <c r="K6" s="21">
        <f>IFERROR(VLOOKUP($A6,'All Running Order working doc'!$B$4:$CO$60,K$100,FALSE),"-")</f>
        <v>0</v>
      </c>
      <c r="L6" s="21">
        <f>IFERROR(VLOOKUP($A6,'All Running Order working doc'!$B$4:$CO$60,L$100,FALSE),"-")</f>
        <v>0</v>
      </c>
      <c r="M6" s="21" t="str">
        <f>IFERROR(VLOOKUP($A6,'All Running Order working doc'!$B$4:$CO$60,M$100,FALSE),"-")</f>
        <v>Clubman</v>
      </c>
      <c r="N6" s="21" t="str">
        <f>IFERROR(VLOOKUP($A6,'All Running Order working doc'!$B$4:$CO$60,N$100,FALSE),"-")</f>
        <v>Club-N</v>
      </c>
      <c r="O6" s="21">
        <f>IFERROR(VLOOKUP($A6,'All Running Order working doc'!$B$4:$CO$60,O$100,FALSE),"-")</f>
        <v>4</v>
      </c>
      <c r="P6" s="21">
        <f>IFERROR(VLOOKUP($A6,'All Running Order working doc'!$B$4:$CO$60,P$100,FALSE),"-")</f>
        <v>7</v>
      </c>
      <c r="Q6" s="21">
        <f>IFERROR(VLOOKUP($A6,'All Running Order working doc'!$B$4:$CO$60,Q$100,FALSE),"-")</f>
        <v>6</v>
      </c>
      <c r="R6" s="21">
        <f>IFERROR(VLOOKUP($A6,'All Running Order working doc'!$B$4:$CO$60,R$100,FALSE),"-")</f>
        <v>4</v>
      </c>
      <c r="S6" s="21">
        <f>IFERROR(VLOOKUP($A6,'All Running Order working doc'!$B$4:$CO$60,S$100,FALSE),"-")</f>
        <v>3</v>
      </c>
      <c r="T6" s="21">
        <f>IFERROR(VLOOKUP($A6,'All Running Order working doc'!$B$4:$CO$60,T$100,FALSE),"-")</f>
        <v>4</v>
      </c>
      <c r="U6" s="21">
        <f>IFERROR(VLOOKUP($A6,'All Running Order working doc'!$B$4:$CO$60,U$100,FALSE),"-")</f>
        <v>2</v>
      </c>
      <c r="V6" s="21">
        <f>IFERROR(VLOOKUP($A6,'All Running Order working doc'!$B$4:$CO$60,V$100,FALSE),"-")</f>
        <v>7</v>
      </c>
      <c r="W6" s="21">
        <f>IFERROR(VLOOKUP($A6,'All Running Order working doc'!$B$4:$CO$60,W$100,FALSE),"-")</f>
        <v>0</v>
      </c>
      <c r="X6" s="21">
        <f>IFERROR(VLOOKUP($A6,'All Running Order working doc'!$B$4:$CO$60,X$100,FALSE),"-")</f>
        <v>0</v>
      </c>
      <c r="Y6" s="21">
        <f>IFERROR(VLOOKUP($A6,'All Running Order working doc'!$B$4:$CO$60,Y$100,FALSE),"-")</f>
        <v>37</v>
      </c>
      <c r="Z6" s="21">
        <f>IFERROR(VLOOKUP($A6,'All Running Order working doc'!$B$4:$CO$60,Z$100,FALSE),"-")</f>
        <v>3</v>
      </c>
      <c r="AA6" s="21">
        <f>IFERROR(VLOOKUP($A6,'All Running Order working doc'!$B$4:$CO$60,AA$100,FALSE),"-")</f>
        <v>4</v>
      </c>
      <c r="AB6" s="21">
        <f>IFERROR(VLOOKUP($A6,'All Running Order working doc'!$B$4:$CO$60,AB$100,FALSE),"-")</f>
        <v>3</v>
      </c>
      <c r="AC6" s="21">
        <f>IFERROR(VLOOKUP($A6,'All Running Order working doc'!$B$4:$CO$60,AC$100,FALSE),"-")</f>
        <v>5</v>
      </c>
      <c r="AD6" s="21">
        <f>IFERROR(VLOOKUP($A6,'All Running Order working doc'!$B$4:$CO$60,AD$100,FALSE),"-")</f>
        <v>3</v>
      </c>
      <c r="AE6" s="21">
        <f>IFERROR(VLOOKUP($A6,'All Running Order working doc'!$B$4:$CO$60,AE$100,FALSE),"-")</f>
        <v>5</v>
      </c>
      <c r="AF6" s="21">
        <f>IFERROR(VLOOKUP($A6,'All Running Order working doc'!$B$4:$CO$60,AF$100,FALSE),"-")</f>
        <v>4</v>
      </c>
      <c r="AG6" s="21">
        <f>IFERROR(VLOOKUP($A6,'All Running Order working doc'!$B$4:$CO$60,AG$100,FALSE),"-")</f>
        <v>3</v>
      </c>
      <c r="AH6" s="21">
        <f>IFERROR(VLOOKUP($A6,'All Running Order working doc'!$B$4:$CO$60,AH$100,FALSE),"-")</f>
        <v>0</v>
      </c>
      <c r="AI6" s="21">
        <f>IFERROR(VLOOKUP($A6,'All Running Order working doc'!$B$4:$CO$60,AI$100,FALSE),"-")</f>
        <v>0</v>
      </c>
      <c r="AJ6" s="21">
        <f>IFERROR(VLOOKUP($A6,'All Running Order working doc'!$B$4:$CO$60,AJ$100,FALSE),"-")</f>
        <v>30</v>
      </c>
      <c r="AK6" s="21">
        <f>IFERROR(VLOOKUP($A6,'All Running Order working doc'!$B$4:$CO$60,AK$100,FALSE),"-")</f>
        <v>67</v>
      </c>
      <c r="AL6" s="21">
        <f>IFERROR(VLOOKUP($A6,'All Running Order working doc'!$B$4:$CO$60,AL$100,FALSE),"-")</f>
        <v>0</v>
      </c>
      <c r="AM6" s="21">
        <f>IFERROR(VLOOKUP($A6,'All Running Order working doc'!$B$4:$CO$60,AM$100,FALSE),"-")</f>
        <v>5</v>
      </c>
      <c r="AN6" s="21">
        <f>IFERROR(VLOOKUP($A6,'All Running Order working doc'!$B$4:$CO$60,AN$100,FALSE),"-")</f>
        <v>3</v>
      </c>
      <c r="AO6" s="21">
        <f>IFERROR(VLOOKUP($A6,'All Running Order working doc'!$B$4:$CO$60,AO$100,FALSE),"-")</f>
        <v>5</v>
      </c>
      <c r="AP6" s="21">
        <f>IFERROR(VLOOKUP($A6,'All Running Order working doc'!$B$4:$CO$60,AP$100,FALSE),"-")</f>
        <v>4</v>
      </c>
      <c r="AQ6" s="21">
        <f>IFERROR(VLOOKUP($A6,'All Running Order working doc'!$B$4:$CO$60,AQ$100,FALSE),"-")</f>
        <v>5</v>
      </c>
      <c r="AR6" s="21">
        <f>IFERROR(VLOOKUP($A6,'All Running Order working doc'!$B$4:$CO$60,AR$100,FALSE),"-")</f>
        <v>3</v>
      </c>
      <c r="AS6" s="21">
        <f>IFERROR(VLOOKUP($A6,'All Running Order working doc'!$B$4:$CO$60,AS$100,FALSE),"-")</f>
        <v>4</v>
      </c>
      <c r="AT6" s="21">
        <f>IFERROR(VLOOKUP($A6,'All Running Order working doc'!$B$4:$CO$60,AT$100,FALSE),"-")</f>
        <v>0</v>
      </c>
      <c r="AU6" s="21">
        <f>IFERROR(VLOOKUP($A6,'All Running Order working doc'!$B$4:$CO$60,AU$100,FALSE),"-")</f>
        <v>0</v>
      </c>
      <c r="AV6" s="21">
        <f>IFERROR(VLOOKUP($A6,'All Running Order working doc'!$B$4:$CO$60,AV$100,FALSE),"-")</f>
        <v>29</v>
      </c>
      <c r="AW6" s="21">
        <f>IFERROR(VLOOKUP($A6,'All Running Order working doc'!$B$4:$CO$60,AW$100,FALSE),"-")</f>
        <v>96</v>
      </c>
      <c r="AX6" s="21">
        <f>IFERROR(VLOOKUP($A6,'All Running Order working doc'!$B$4:$CO$60,AX$100,FALSE),"-")</f>
        <v>0</v>
      </c>
      <c r="AY6" s="21">
        <f>IFERROR(VLOOKUP($A6,'All Running Order working doc'!$B$4:$CO$60,AY$100,FALSE),"-")</f>
        <v>0</v>
      </c>
      <c r="AZ6" s="21">
        <f>IFERROR(VLOOKUP($A6,'All Running Order working doc'!$B$4:$CO$60,AZ$100,FALSE),"-")</f>
        <v>0</v>
      </c>
      <c r="BA6" s="21">
        <f>IFERROR(VLOOKUP($A6,'All Running Order working doc'!$B$4:$CO$60,BA$100,FALSE),"-")</f>
        <v>0</v>
      </c>
      <c r="BB6" s="21">
        <f>IFERROR(VLOOKUP($A6,'All Running Order working doc'!$B$4:$CO$60,BB$100,FALSE),"-")</f>
        <v>0</v>
      </c>
      <c r="BC6" s="21">
        <f>IFERROR(VLOOKUP($A6,'All Running Order working doc'!$B$4:$CO$60,BC$100,FALSE),"-")</f>
        <v>0</v>
      </c>
      <c r="BD6" s="21">
        <f>IFERROR(VLOOKUP($A6,'All Running Order working doc'!$B$4:$CO$60,BD$100,FALSE),"-")</f>
        <v>0</v>
      </c>
      <c r="BE6" s="21">
        <f>IFERROR(VLOOKUP($A6,'All Running Order working doc'!$B$4:$CO$60,BE$100,FALSE),"-")</f>
        <v>0</v>
      </c>
      <c r="BF6" s="21">
        <f>IFERROR(VLOOKUP($A6,'All Running Order working doc'!$B$4:$CO$60,BF$100,FALSE),"-")</f>
        <v>0</v>
      </c>
      <c r="BG6" s="21">
        <f>IFERROR(VLOOKUP($A6,'All Running Order working doc'!$B$4:$CO$60,BG$100,FALSE),"-")</f>
        <v>0</v>
      </c>
      <c r="BH6" s="21">
        <f>IFERROR(VLOOKUP($A6,'All Running Order working doc'!$B$4:$CO$60,BH$100,FALSE),"-")</f>
        <v>0</v>
      </c>
      <c r="BI6" s="21">
        <f>IFERROR(VLOOKUP($A6,'All Running Order working doc'!$B$4:$CO$60,BI$100,FALSE),"-")</f>
        <v>96</v>
      </c>
      <c r="BJ6" s="21">
        <f>IFERROR(VLOOKUP($A6,'All Running Order working doc'!$B$4:$CO$60,BJ$100,FALSE),"-")</f>
        <v>19</v>
      </c>
      <c r="BK6" s="21">
        <f>IFERROR(VLOOKUP($A6,'All Running Order working doc'!$B$4:$CO$60,BK$100,FALSE),"-")</f>
        <v>18</v>
      </c>
      <c r="BL6" s="21">
        <f>IFERROR(VLOOKUP($A6,'All Running Order working doc'!$B$4:$CO$60,BL$100,FALSE),"-")</f>
        <v>19</v>
      </c>
      <c r="BM6" s="21">
        <f>IFERROR(VLOOKUP($A6,'All Running Order working doc'!$B$4:$CO$60,BM$100,FALSE),"-")</f>
        <v>19</v>
      </c>
      <c r="BN6" s="21">
        <f>IFERROR(VLOOKUP($A6,'All Running Order working doc'!$B$4:$CO$60,BN$100,FALSE),"-")</f>
        <v>19</v>
      </c>
      <c r="BO6" s="21">
        <f>IFERROR(VLOOKUP($A6,'All Running Order working doc'!$B$4:$CO$60,BO$100,FALSE),"-")</f>
        <v>18</v>
      </c>
      <c r="BP6" s="21">
        <f>IFERROR(VLOOKUP($A6,'All Running Order working doc'!$B$4:$CO$60,BP$100,FALSE),"-")</f>
        <v>19</v>
      </c>
      <c r="BQ6" s="21">
        <f>IFERROR(VLOOKUP($A6,'All Running Order working doc'!$B$4:$CO$60,BQ$100,FALSE),"-")</f>
        <v>19</v>
      </c>
      <c r="BR6" s="21" t="str">
        <f>IFERROR(VLOOKUP($A6,'All Running Order working doc'!$B$4:$CO$60,BR$100,FALSE),"-")</f>
        <v>-</v>
      </c>
      <c r="BS6" s="21" t="str">
        <f>IFERROR(VLOOKUP($A6,'All Running Order working doc'!$B$4:$CO$60,BS$100,FALSE),"-")</f>
        <v/>
      </c>
      <c r="BT6" s="21" t="str">
        <f>IFERROR(VLOOKUP($A6,'All Running Order working doc'!$B$4:$CO$60,BT$100,FALSE),"-")</f>
        <v>-</v>
      </c>
      <c r="BU6" s="21" t="str">
        <f>IFERROR(VLOOKUP($A6,'All Running Order working doc'!$B$4:$CO$60,BU$100,FALSE),"-")</f>
        <v/>
      </c>
      <c r="BV6" s="21" t="str">
        <f>IFERROR(VLOOKUP($A6,'All Running Order working doc'!$B$4:$CO$60,BV$100,FALSE),"-")</f>
        <v>-</v>
      </c>
      <c r="BW6" s="21" t="str">
        <f>IFERROR(VLOOKUP($A6,'All Running Order working doc'!$B$4:$CO$60,BW$100,FALSE),"-")</f>
        <v/>
      </c>
      <c r="BX6" s="21" t="str">
        <f>IFERROR(VLOOKUP($A6,'All Running Order working doc'!$B$4:$CO$60,BX$100,FALSE),"-")</f>
        <v>-</v>
      </c>
      <c r="BY6" s="21" t="str">
        <f>IFERROR(VLOOKUP($A6,'All Running Order working doc'!$B$4:$CO$60,BY$100,FALSE),"-")</f>
        <v/>
      </c>
      <c r="BZ6" s="21">
        <f>IFERROR(VLOOKUP($A6,'All Running Order working doc'!$B$4:$CO$60,BZ$100,FALSE),"-")</f>
        <v>19</v>
      </c>
      <c r="CA6" s="21">
        <f>IFERROR(VLOOKUP($A6,'All Running Order working doc'!$B$4:$CO$60,CA$100,FALSE),"-")</f>
        <v>3</v>
      </c>
      <c r="CB6" s="21" t="str">
        <f>IFERROR(VLOOKUP($A6,'All Running Order working doc'!$B$4:$CO$60,CB$100,FALSE),"-")</f>
        <v>-</v>
      </c>
      <c r="CC6" s="21" t="str">
        <f>IFERROR(VLOOKUP($A6,'All Running Order working doc'!$B$4:$CO$60,CC$100,FALSE),"-")</f>
        <v/>
      </c>
      <c r="CD6" s="21" t="str">
        <f>IFERROR(VLOOKUP($A6,'All Running Order working doc'!$B$4:$CO$60,CD$100,FALSE),"-")</f>
        <v>-</v>
      </c>
      <c r="CE6" s="21" t="str">
        <f>IFERROR(VLOOKUP($A6,'All Running Order working doc'!$B$4:$CO$60,CE$100,FALSE),"-")</f>
        <v/>
      </c>
      <c r="CF6" s="21">
        <f>IFERROR(VLOOKUP($A6,'All Running Order working doc'!$B$4:$CO$60,CF$100,FALSE),"-")</f>
        <v>19</v>
      </c>
      <c r="CG6" s="21">
        <f>IFERROR(VLOOKUP($A6,'All Running Order working doc'!$B$4:$CO$60,CG$100,FALSE),"-")</f>
        <v>1</v>
      </c>
      <c r="CH6" s="21" t="str">
        <f>IFERROR(VLOOKUP($A6,'All Running Order working doc'!$B$4:$CO$60,CH$100,FALSE),"-")</f>
        <v>-</v>
      </c>
      <c r="CI6" s="21" t="str">
        <f>IFERROR(VLOOKUP($A6,'All Running Order working doc'!$B$4:$CO$60,CI$100,FALSE),"-")</f>
        <v xml:space="preserve"> </v>
      </c>
      <c r="CJ6" s="21">
        <f>IFERROR(VLOOKUP($A6,'All Running Order working doc'!$B$4:$CO$60,CJ$100,FALSE),"-")</f>
        <v>19</v>
      </c>
      <c r="CK6" s="21">
        <f>IFERROR(VLOOKUP($A6,'All Running Order working doc'!$B$4:$CO$60,CK$100,FALSE),"-")</f>
        <v>9</v>
      </c>
      <c r="CL6" s="21" t="str">
        <f>IFERROR(VLOOKUP($A6,'All Running Order working doc'!$B$4:$CO$60,CL$100,FALSE),"-")</f>
        <v>1</v>
      </c>
      <c r="CM6" s="21">
        <f>IFERROR(VLOOKUP($A6,'All Running Order working doc'!$B$4:$CO$60,CM$100,FALSE),"-")</f>
        <v>9</v>
      </c>
      <c r="CN6" s="21" t="str">
        <f>IFERROR(VLOOKUP($A6,'All Running Order working doc'!$B$4:$CO$60,CN$100,FALSE),"-")</f>
        <v xml:space="preserve"> </v>
      </c>
      <c r="CQ6" s="3">
        <v>3</v>
      </c>
    </row>
    <row r="7" spans="1:95" x14ac:dyDescent="0.2">
      <c r="A7" s="3" t="str">
        <f>CONCATENATE(Constants!$D$3,CQ7,)</f>
        <v>Clubman4</v>
      </c>
      <c r="B7" s="12">
        <f>IFERROR(VLOOKUP($A7,'All Running Order working doc'!$B$4:$CO$60,B$100,FALSE),"-")</f>
        <v>9</v>
      </c>
      <c r="C7" s="21" t="str">
        <f>IFERROR(VLOOKUP($A7,'All Running Order working doc'!$B$4:$CO$60,C$100,FALSE),"-")</f>
        <v>Bill Hicks</v>
      </c>
      <c r="D7" s="21">
        <f>IFERROR(VLOOKUP($A7,'All Running Order working doc'!$B$4:$CO$60,D$100,FALSE),"-")</f>
        <v>0</v>
      </c>
      <c r="E7" s="21" t="str">
        <f>IFERROR(VLOOKUP($A7,'All Running Order working doc'!$B$4:$CO$60,E$100,FALSE),"-")</f>
        <v>Ibex</v>
      </c>
      <c r="F7" s="21">
        <f>IFERROR(VLOOKUP($A7,'All Running Order working doc'!$B$4:$CO$60,F$100,FALSE),"-")</f>
        <v>1340</v>
      </c>
      <c r="G7" s="21" t="str">
        <f>IFERROR(VLOOKUP($A7,'All Running Order working doc'!$B$4:$CO$60,G$100,FALSE),"-")</f>
        <v>Live</v>
      </c>
      <c r="H7" s="21">
        <f>IFERROR(VLOOKUP($A7,'All Running Order working doc'!$B$4:$CO$60,H$100,FALSE),"-")</f>
        <v>0</v>
      </c>
      <c r="I7" s="21">
        <f>IFERROR(VLOOKUP($A7,'All Running Order working doc'!$B$4:$CO$60,I$100,FALSE),"-")</f>
        <v>0</v>
      </c>
      <c r="J7" s="21">
        <f>IFERROR(VLOOKUP($A7,'All Running Order working doc'!$B$4:$CO$60,J$100,FALSE),"-")</f>
        <v>0</v>
      </c>
      <c r="K7" s="21">
        <f>IFERROR(VLOOKUP($A7,'All Running Order working doc'!$B$4:$CO$60,K$100,FALSE),"-")</f>
        <v>0</v>
      </c>
      <c r="L7" s="21">
        <f>IFERROR(VLOOKUP($A7,'All Running Order working doc'!$B$4:$CO$60,L$100,FALSE),"-")</f>
        <v>0</v>
      </c>
      <c r="M7" s="21" t="str">
        <f>IFERROR(VLOOKUP($A7,'All Running Order working doc'!$B$4:$CO$60,M$100,FALSE),"-")</f>
        <v>Clubman</v>
      </c>
      <c r="N7" s="21" t="str">
        <f>IFERROR(VLOOKUP($A7,'All Running Order working doc'!$B$4:$CO$60,N$100,FALSE),"-")</f>
        <v>Club-B</v>
      </c>
      <c r="O7" s="21">
        <f>IFERROR(VLOOKUP($A7,'All Running Order working doc'!$B$4:$CO$60,O$100,FALSE),"-")</f>
        <v>6</v>
      </c>
      <c r="P7" s="21">
        <f>IFERROR(VLOOKUP($A7,'All Running Order working doc'!$B$4:$CO$60,P$100,FALSE),"-")</f>
        <v>8</v>
      </c>
      <c r="Q7" s="21">
        <f>IFERROR(VLOOKUP($A7,'All Running Order working doc'!$B$4:$CO$60,Q$100,FALSE),"-")</f>
        <v>6</v>
      </c>
      <c r="R7" s="21">
        <f>IFERROR(VLOOKUP($A7,'All Running Order working doc'!$B$4:$CO$60,R$100,FALSE),"-")</f>
        <v>1</v>
      </c>
      <c r="S7" s="21">
        <f>IFERROR(VLOOKUP($A7,'All Running Order working doc'!$B$4:$CO$60,S$100,FALSE),"-")</f>
        <v>5</v>
      </c>
      <c r="T7" s="21">
        <f>IFERROR(VLOOKUP($A7,'All Running Order working doc'!$B$4:$CO$60,T$100,FALSE),"-")</f>
        <v>5</v>
      </c>
      <c r="U7" s="21">
        <f>IFERROR(VLOOKUP($A7,'All Running Order working doc'!$B$4:$CO$60,U$100,FALSE),"-")</f>
        <v>4</v>
      </c>
      <c r="V7" s="21">
        <f>IFERROR(VLOOKUP($A7,'All Running Order working doc'!$B$4:$CO$60,V$100,FALSE),"-")</f>
        <v>3</v>
      </c>
      <c r="W7" s="21">
        <f>IFERROR(VLOOKUP($A7,'All Running Order working doc'!$B$4:$CO$60,W$100,FALSE),"-")</f>
        <v>0</v>
      </c>
      <c r="X7" s="21">
        <f>IFERROR(VLOOKUP($A7,'All Running Order working doc'!$B$4:$CO$60,X$100,FALSE),"-")</f>
        <v>0</v>
      </c>
      <c r="Y7" s="21">
        <f>IFERROR(VLOOKUP($A7,'All Running Order working doc'!$B$4:$CO$60,Y$100,FALSE),"-")</f>
        <v>38</v>
      </c>
      <c r="Z7" s="21">
        <f>IFERROR(VLOOKUP($A7,'All Running Order working doc'!$B$4:$CO$60,Z$100,FALSE),"-")</f>
        <v>6</v>
      </c>
      <c r="AA7" s="21">
        <f>IFERROR(VLOOKUP($A7,'All Running Order working doc'!$B$4:$CO$60,AA$100,FALSE),"-")</f>
        <v>7</v>
      </c>
      <c r="AB7" s="21">
        <f>IFERROR(VLOOKUP($A7,'All Running Order working doc'!$B$4:$CO$60,AB$100,FALSE),"-")</f>
        <v>6</v>
      </c>
      <c r="AC7" s="21">
        <f>IFERROR(VLOOKUP($A7,'All Running Order working doc'!$B$4:$CO$60,AC$100,FALSE),"-")</f>
        <v>6</v>
      </c>
      <c r="AD7" s="21">
        <f>IFERROR(VLOOKUP($A7,'All Running Order working doc'!$B$4:$CO$60,AD$100,FALSE),"-")</f>
        <v>6</v>
      </c>
      <c r="AE7" s="21">
        <f>IFERROR(VLOOKUP($A7,'All Running Order working doc'!$B$4:$CO$60,AE$100,FALSE),"-")</f>
        <v>3</v>
      </c>
      <c r="AF7" s="21">
        <f>IFERROR(VLOOKUP($A7,'All Running Order working doc'!$B$4:$CO$60,AF$100,FALSE),"-")</f>
        <v>5</v>
      </c>
      <c r="AG7" s="21">
        <f>IFERROR(VLOOKUP($A7,'All Running Order working doc'!$B$4:$CO$60,AG$100,FALSE),"-")</f>
        <v>3</v>
      </c>
      <c r="AH7" s="21">
        <f>IFERROR(VLOOKUP($A7,'All Running Order working doc'!$B$4:$CO$60,AH$100,FALSE),"-")</f>
        <v>0</v>
      </c>
      <c r="AI7" s="21">
        <f>IFERROR(VLOOKUP($A7,'All Running Order working doc'!$B$4:$CO$60,AI$100,FALSE),"-")</f>
        <v>0</v>
      </c>
      <c r="AJ7" s="21">
        <f>IFERROR(VLOOKUP($A7,'All Running Order working doc'!$B$4:$CO$60,AJ$100,FALSE),"-")</f>
        <v>42</v>
      </c>
      <c r="AK7" s="21">
        <f>IFERROR(VLOOKUP($A7,'All Running Order working doc'!$B$4:$CO$60,AK$100,FALSE),"-")</f>
        <v>80</v>
      </c>
      <c r="AL7" s="21">
        <f>IFERROR(VLOOKUP($A7,'All Running Order working doc'!$B$4:$CO$60,AL$100,FALSE),"-")</f>
        <v>7</v>
      </c>
      <c r="AM7" s="21">
        <f>IFERROR(VLOOKUP($A7,'All Running Order working doc'!$B$4:$CO$60,AM$100,FALSE),"-")</f>
        <v>4</v>
      </c>
      <c r="AN7" s="21">
        <f>IFERROR(VLOOKUP($A7,'All Running Order working doc'!$B$4:$CO$60,AN$100,FALSE),"-")</f>
        <v>7</v>
      </c>
      <c r="AO7" s="21">
        <f>IFERROR(VLOOKUP($A7,'All Running Order working doc'!$B$4:$CO$60,AO$100,FALSE),"-")</f>
        <v>6</v>
      </c>
      <c r="AP7" s="21">
        <f>IFERROR(VLOOKUP($A7,'All Running Order working doc'!$B$4:$CO$60,AP$100,FALSE),"-")</f>
        <v>3</v>
      </c>
      <c r="AQ7" s="21">
        <f>IFERROR(VLOOKUP($A7,'All Running Order working doc'!$B$4:$CO$60,AQ$100,FALSE),"-")</f>
        <v>2</v>
      </c>
      <c r="AR7" s="21">
        <f>IFERROR(VLOOKUP($A7,'All Running Order working doc'!$B$4:$CO$60,AR$100,FALSE),"-")</f>
        <v>4</v>
      </c>
      <c r="AS7" s="21">
        <f>IFERROR(VLOOKUP($A7,'All Running Order working doc'!$B$4:$CO$60,AS$100,FALSE),"-")</f>
        <v>4</v>
      </c>
      <c r="AT7" s="21">
        <f>IFERROR(VLOOKUP($A7,'All Running Order working doc'!$B$4:$CO$60,AT$100,FALSE),"-")</f>
        <v>0</v>
      </c>
      <c r="AU7" s="21">
        <f>IFERROR(VLOOKUP($A7,'All Running Order working doc'!$B$4:$CO$60,AU$100,FALSE),"-")</f>
        <v>0</v>
      </c>
      <c r="AV7" s="21">
        <f>IFERROR(VLOOKUP($A7,'All Running Order working doc'!$B$4:$CO$60,AV$100,FALSE),"-")</f>
        <v>37</v>
      </c>
      <c r="AW7" s="21">
        <f>IFERROR(VLOOKUP($A7,'All Running Order working doc'!$B$4:$CO$60,AW$100,FALSE),"-")</f>
        <v>117</v>
      </c>
      <c r="AX7" s="21">
        <f>IFERROR(VLOOKUP($A7,'All Running Order working doc'!$B$4:$CO$60,AX$100,FALSE),"-")</f>
        <v>0</v>
      </c>
      <c r="AY7" s="21">
        <f>IFERROR(VLOOKUP($A7,'All Running Order working doc'!$B$4:$CO$60,AY$100,FALSE),"-")</f>
        <v>0</v>
      </c>
      <c r="AZ7" s="21">
        <f>IFERROR(VLOOKUP($A7,'All Running Order working doc'!$B$4:$CO$60,AZ$100,FALSE),"-")</f>
        <v>0</v>
      </c>
      <c r="BA7" s="21">
        <f>IFERROR(VLOOKUP($A7,'All Running Order working doc'!$B$4:$CO$60,BA$100,FALSE),"-")</f>
        <v>0</v>
      </c>
      <c r="BB7" s="21">
        <f>IFERROR(VLOOKUP($A7,'All Running Order working doc'!$B$4:$CO$60,BB$100,FALSE),"-")</f>
        <v>0</v>
      </c>
      <c r="BC7" s="21">
        <f>IFERROR(VLOOKUP($A7,'All Running Order working doc'!$B$4:$CO$60,BC$100,FALSE),"-")</f>
        <v>0</v>
      </c>
      <c r="BD7" s="21">
        <f>IFERROR(VLOOKUP($A7,'All Running Order working doc'!$B$4:$CO$60,BD$100,FALSE),"-")</f>
        <v>0</v>
      </c>
      <c r="BE7" s="21">
        <f>IFERROR(VLOOKUP($A7,'All Running Order working doc'!$B$4:$CO$60,BE$100,FALSE),"-")</f>
        <v>0</v>
      </c>
      <c r="BF7" s="21">
        <f>IFERROR(VLOOKUP($A7,'All Running Order working doc'!$B$4:$CO$60,BF$100,FALSE),"-")</f>
        <v>0</v>
      </c>
      <c r="BG7" s="21">
        <f>IFERROR(VLOOKUP($A7,'All Running Order working doc'!$B$4:$CO$60,BG$100,FALSE),"-")</f>
        <v>0</v>
      </c>
      <c r="BH7" s="21">
        <f>IFERROR(VLOOKUP($A7,'All Running Order working doc'!$B$4:$CO$60,BH$100,FALSE),"-")</f>
        <v>0</v>
      </c>
      <c r="BI7" s="21">
        <f>IFERROR(VLOOKUP($A7,'All Running Order working doc'!$B$4:$CO$60,BI$100,FALSE),"-")</f>
        <v>117</v>
      </c>
      <c r="BJ7" s="21">
        <f>IFERROR(VLOOKUP($A7,'All Running Order working doc'!$B$4:$CO$60,BJ$100,FALSE),"-")</f>
        <v>20</v>
      </c>
      <c r="BK7" s="21">
        <f>IFERROR(VLOOKUP($A7,'All Running Order working doc'!$B$4:$CO$60,BK$100,FALSE),"-")</f>
        <v>23</v>
      </c>
      <c r="BL7" s="21">
        <f>IFERROR(VLOOKUP($A7,'All Running Order working doc'!$B$4:$CO$60,BL$100,FALSE),"-")</f>
        <v>22</v>
      </c>
      <c r="BM7" s="21">
        <f>IFERROR(VLOOKUP($A7,'All Running Order working doc'!$B$4:$CO$60,BM$100,FALSE),"-")</f>
        <v>22</v>
      </c>
      <c r="BN7" s="21">
        <f>IFERROR(VLOOKUP($A7,'All Running Order working doc'!$B$4:$CO$60,BN$100,FALSE),"-")</f>
        <v>20</v>
      </c>
      <c r="BO7" s="21">
        <f>IFERROR(VLOOKUP($A7,'All Running Order working doc'!$B$4:$CO$60,BO$100,FALSE),"-")</f>
        <v>23</v>
      </c>
      <c r="BP7" s="21">
        <f>IFERROR(VLOOKUP($A7,'All Running Order working doc'!$B$4:$CO$60,BP$100,FALSE),"-")</f>
        <v>22</v>
      </c>
      <c r="BQ7" s="21">
        <f>IFERROR(VLOOKUP($A7,'All Running Order working doc'!$B$4:$CO$60,BQ$100,FALSE),"-")</f>
        <v>22</v>
      </c>
      <c r="BR7" s="21" t="str">
        <f>IFERROR(VLOOKUP($A7,'All Running Order working doc'!$B$4:$CO$60,BR$100,FALSE),"-")</f>
        <v>-</v>
      </c>
      <c r="BS7" s="21" t="str">
        <f>IFERROR(VLOOKUP($A7,'All Running Order working doc'!$B$4:$CO$60,BS$100,FALSE),"-")</f>
        <v/>
      </c>
      <c r="BT7" s="21" t="str">
        <f>IFERROR(VLOOKUP($A7,'All Running Order working doc'!$B$4:$CO$60,BT$100,FALSE),"-")</f>
        <v>-</v>
      </c>
      <c r="BU7" s="21" t="str">
        <f>IFERROR(VLOOKUP($A7,'All Running Order working doc'!$B$4:$CO$60,BU$100,FALSE),"-")</f>
        <v/>
      </c>
      <c r="BV7" s="21" t="str">
        <f>IFERROR(VLOOKUP($A7,'All Running Order working doc'!$B$4:$CO$60,BV$100,FALSE),"-")</f>
        <v>-</v>
      </c>
      <c r="BW7" s="21" t="str">
        <f>IFERROR(VLOOKUP($A7,'All Running Order working doc'!$B$4:$CO$60,BW$100,FALSE),"-")</f>
        <v/>
      </c>
      <c r="BX7" s="21" t="str">
        <f>IFERROR(VLOOKUP($A7,'All Running Order working doc'!$B$4:$CO$60,BX$100,FALSE),"-")</f>
        <v>-</v>
      </c>
      <c r="BY7" s="21" t="str">
        <f>IFERROR(VLOOKUP($A7,'All Running Order working doc'!$B$4:$CO$60,BY$100,FALSE),"-")</f>
        <v/>
      </c>
      <c r="BZ7" s="21">
        <f>IFERROR(VLOOKUP($A7,'All Running Order working doc'!$B$4:$CO$60,BZ$100,FALSE),"-")</f>
        <v>22</v>
      </c>
      <c r="CA7" s="21">
        <f>IFERROR(VLOOKUP($A7,'All Running Order working doc'!$B$4:$CO$60,CA$100,FALSE),"-")</f>
        <v>4</v>
      </c>
      <c r="CB7" s="21" t="str">
        <f>IFERROR(VLOOKUP($A7,'All Running Order working doc'!$B$4:$CO$60,CB$100,FALSE),"-")</f>
        <v>-</v>
      </c>
      <c r="CC7" s="21" t="str">
        <f>IFERROR(VLOOKUP($A7,'All Running Order working doc'!$B$4:$CO$60,CC$100,FALSE),"-")</f>
        <v/>
      </c>
      <c r="CD7" s="21">
        <f>IFERROR(VLOOKUP($A7,'All Running Order working doc'!$B$4:$CO$60,CD$100,FALSE),"-")</f>
        <v>22</v>
      </c>
      <c r="CE7" s="21">
        <f>IFERROR(VLOOKUP($A7,'All Running Order working doc'!$B$4:$CO$60,CE$100,FALSE),"-")</f>
        <v>2</v>
      </c>
      <c r="CF7" s="21" t="str">
        <f>IFERROR(VLOOKUP($A7,'All Running Order working doc'!$B$4:$CO$60,CF$100,FALSE),"-")</f>
        <v>-</v>
      </c>
      <c r="CG7" s="21" t="str">
        <f>IFERROR(VLOOKUP($A7,'All Running Order working doc'!$B$4:$CO$60,CG$100,FALSE),"-")</f>
        <v/>
      </c>
      <c r="CH7" s="21" t="str">
        <f>IFERROR(VLOOKUP($A7,'All Running Order working doc'!$B$4:$CO$60,CH$100,FALSE),"-")</f>
        <v>-</v>
      </c>
      <c r="CI7" s="21" t="str">
        <f>IFERROR(VLOOKUP($A7,'All Running Order working doc'!$B$4:$CO$60,CI$100,FALSE),"-")</f>
        <v xml:space="preserve"> </v>
      </c>
      <c r="CJ7" s="21">
        <f>IFERROR(VLOOKUP($A7,'All Running Order working doc'!$B$4:$CO$60,CJ$100,FALSE),"-")</f>
        <v>22</v>
      </c>
      <c r="CK7" s="21">
        <f>IFERROR(VLOOKUP($A7,'All Running Order working doc'!$B$4:$CO$60,CK$100,FALSE),"-")</f>
        <v>11</v>
      </c>
      <c r="CL7" s="21" t="str">
        <f>IFERROR(VLOOKUP($A7,'All Running Order working doc'!$B$4:$CO$60,CL$100,FALSE),"-")</f>
        <v>2</v>
      </c>
      <c r="CM7" s="21">
        <f>IFERROR(VLOOKUP($A7,'All Running Order working doc'!$B$4:$CO$60,CM$100,FALSE),"-")</f>
        <v>11</v>
      </c>
      <c r="CN7" s="21" t="str">
        <f>IFERROR(VLOOKUP($A7,'All Running Order working doc'!$B$4:$CO$60,CN$100,FALSE),"-")</f>
        <v xml:space="preserve"> </v>
      </c>
      <c r="CQ7" s="3">
        <v>4</v>
      </c>
    </row>
    <row r="8" spans="1:95" x14ac:dyDescent="0.2">
      <c r="A8" s="3" t="str">
        <f>CONCATENATE(Constants!$D$3,CQ8,)</f>
        <v>Clubman5</v>
      </c>
      <c r="B8" s="12">
        <f>IFERROR(VLOOKUP($A8,'All Running Order working doc'!$B$4:$CO$60,B$100,FALSE),"-")</f>
        <v>25</v>
      </c>
      <c r="C8" s="21" t="str">
        <f>IFERROR(VLOOKUP($A8,'All Running Order working doc'!$B$4:$CO$60,C$100,FALSE),"-")</f>
        <v>Steve Hodge</v>
      </c>
      <c r="D8" s="21">
        <f>IFERROR(VLOOKUP($A8,'All Running Order working doc'!$B$4:$CO$60,D$100,FALSE),"-")</f>
        <v>0</v>
      </c>
      <c r="E8" s="21" t="str">
        <f>IFERROR(VLOOKUP($A8,'All Running Order working doc'!$B$4:$CO$60,E$100,FALSE),"-")</f>
        <v>Sherpa</v>
      </c>
      <c r="F8" s="21">
        <f>IFERROR(VLOOKUP($A8,'All Running Order working doc'!$B$4:$CO$60,F$100,FALSE),"-")</f>
        <v>1340</v>
      </c>
      <c r="G8" s="21" t="str">
        <f>IFERROR(VLOOKUP($A8,'All Running Order working doc'!$B$4:$CO$60,G$100,FALSE),"-")</f>
        <v>Live</v>
      </c>
      <c r="H8" s="21">
        <f>IFERROR(VLOOKUP($A8,'All Running Order working doc'!$B$4:$CO$60,H$100,FALSE),"-")</f>
        <v>0</v>
      </c>
      <c r="I8" s="21">
        <f>IFERROR(VLOOKUP($A8,'All Running Order working doc'!$B$4:$CO$60,I$100,FALSE),"-")</f>
        <v>0</v>
      </c>
      <c r="J8" s="21">
        <f>IFERROR(VLOOKUP($A8,'All Running Order working doc'!$B$4:$CO$60,J$100,FALSE),"-")</f>
        <v>0</v>
      </c>
      <c r="K8" s="21">
        <f>IFERROR(VLOOKUP($A8,'All Running Order working doc'!$B$4:$CO$60,K$100,FALSE),"-")</f>
        <v>0</v>
      </c>
      <c r="L8" s="21">
        <f>IFERROR(VLOOKUP($A8,'All Running Order working doc'!$B$4:$CO$60,L$100,FALSE),"-")</f>
        <v>0</v>
      </c>
      <c r="M8" s="21" t="str">
        <f>IFERROR(VLOOKUP($A8,'All Running Order working doc'!$B$4:$CO$60,M$100,FALSE),"-")</f>
        <v>Clubman</v>
      </c>
      <c r="N8" s="21" t="str">
        <f>IFERROR(VLOOKUP($A8,'All Running Order working doc'!$B$4:$CO$60,N$100,FALSE),"-")</f>
        <v>Club-B</v>
      </c>
      <c r="O8" s="21">
        <f>IFERROR(VLOOKUP($A8,'All Running Order working doc'!$B$4:$CO$60,O$100,FALSE),"-")</f>
        <v>7</v>
      </c>
      <c r="P8" s="21">
        <f>IFERROR(VLOOKUP($A8,'All Running Order working doc'!$B$4:$CO$60,P$100,FALSE),"-")</f>
        <v>4</v>
      </c>
      <c r="Q8" s="21">
        <f>IFERROR(VLOOKUP($A8,'All Running Order working doc'!$B$4:$CO$60,Q$100,FALSE),"-")</f>
        <v>10</v>
      </c>
      <c r="R8" s="21">
        <f>IFERROR(VLOOKUP($A8,'All Running Order working doc'!$B$4:$CO$60,R$100,FALSE),"-")</f>
        <v>6</v>
      </c>
      <c r="S8" s="21">
        <f>IFERROR(VLOOKUP($A8,'All Running Order working doc'!$B$4:$CO$60,S$100,FALSE),"-")</f>
        <v>5</v>
      </c>
      <c r="T8" s="21">
        <f>IFERROR(VLOOKUP($A8,'All Running Order working doc'!$B$4:$CO$60,T$100,FALSE),"-")</f>
        <v>8</v>
      </c>
      <c r="U8" s="21">
        <f>IFERROR(VLOOKUP($A8,'All Running Order working doc'!$B$4:$CO$60,U$100,FALSE),"-")</f>
        <v>4</v>
      </c>
      <c r="V8" s="21">
        <f>IFERROR(VLOOKUP($A8,'All Running Order working doc'!$B$4:$CO$60,V$100,FALSE),"-")</f>
        <v>7</v>
      </c>
      <c r="W8" s="21">
        <f>IFERROR(VLOOKUP($A8,'All Running Order working doc'!$B$4:$CO$60,W$100,FALSE),"-")</f>
        <v>0</v>
      </c>
      <c r="X8" s="21">
        <f>IFERROR(VLOOKUP($A8,'All Running Order working doc'!$B$4:$CO$60,X$100,FALSE),"-")</f>
        <v>0</v>
      </c>
      <c r="Y8" s="21">
        <f>IFERROR(VLOOKUP($A8,'All Running Order working doc'!$B$4:$CO$60,Y$100,FALSE),"-")</f>
        <v>51</v>
      </c>
      <c r="Z8" s="21">
        <f>IFERROR(VLOOKUP($A8,'All Running Order working doc'!$B$4:$CO$60,Z$100,FALSE),"-")</f>
        <v>7</v>
      </c>
      <c r="AA8" s="21">
        <f>IFERROR(VLOOKUP($A8,'All Running Order working doc'!$B$4:$CO$60,AA$100,FALSE),"-")</f>
        <v>1</v>
      </c>
      <c r="AB8" s="21">
        <f>IFERROR(VLOOKUP($A8,'All Running Order working doc'!$B$4:$CO$60,AB$100,FALSE),"-")</f>
        <v>2</v>
      </c>
      <c r="AC8" s="21">
        <f>IFERROR(VLOOKUP($A8,'All Running Order working doc'!$B$4:$CO$60,AC$100,FALSE),"-")</f>
        <v>7</v>
      </c>
      <c r="AD8" s="21">
        <f>IFERROR(VLOOKUP($A8,'All Running Order working doc'!$B$4:$CO$60,AD$100,FALSE),"-")</f>
        <v>3</v>
      </c>
      <c r="AE8" s="21">
        <f>IFERROR(VLOOKUP($A8,'All Running Order working doc'!$B$4:$CO$60,AE$100,FALSE),"-")</f>
        <v>5</v>
      </c>
      <c r="AF8" s="21">
        <f>IFERROR(VLOOKUP($A8,'All Running Order working doc'!$B$4:$CO$60,AF$100,FALSE),"-")</f>
        <v>5</v>
      </c>
      <c r="AG8" s="21">
        <f>IFERROR(VLOOKUP($A8,'All Running Order working doc'!$B$4:$CO$60,AG$100,FALSE),"-")</f>
        <v>7</v>
      </c>
      <c r="AH8" s="21">
        <f>IFERROR(VLOOKUP($A8,'All Running Order working doc'!$B$4:$CO$60,AH$100,FALSE),"-")</f>
        <v>0</v>
      </c>
      <c r="AI8" s="21">
        <f>IFERROR(VLOOKUP($A8,'All Running Order working doc'!$B$4:$CO$60,AI$100,FALSE),"-")</f>
        <v>0</v>
      </c>
      <c r="AJ8" s="21">
        <f>IFERROR(VLOOKUP($A8,'All Running Order working doc'!$B$4:$CO$60,AJ$100,FALSE),"-")</f>
        <v>37</v>
      </c>
      <c r="AK8" s="21">
        <f>IFERROR(VLOOKUP($A8,'All Running Order working doc'!$B$4:$CO$60,AK$100,FALSE),"-")</f>
        <v>88</v>
      </c>
      <c r="AL8" s="21">
        <f>IFERROR(VLOOKUP($A8,'All Running Order working doc'!$B$4:$CO$60,AL$100,FALSE),"-")</f>
        <v>6</v>
      </c>
      <c r="AM8" s="21">
        <f>IFERROR(VLOOKUP($A8,'All Running Order working doc'!$B$4:$CO$60,AM$100,FALSE),"-")</f>
        <v>1</v>
      </c>
      <c r="AN8" s="21">
        <f>IFERROR(VLOOKUP($A8,'All Running Order working doc'!$B$4:$CO$60,AN$100,FALSE),"-")</f>
        <v>2</v>
      </c>
      <c r="AO8" s="21">
        <f>IFERROR(VLOOKUP($A8,'All Running Order working doc'!$B$4:$CO$60,AO$100,FALSE),"-")</f>
        <v>6</v>
      </c>
      <c r="AP8" s="21">
        <f>IFERROR(VLOOKUP($A8,'All Running Order working doc'!$B$4:$CO$60,AP$100,FALSE),"-")</f>
        <v>5</v>
      </c>
      <c r="AQ8" s="21">
        <f>IFERROR(VLOOKUP($A8,'All Running Order working doc'!$B$4:$CO$60,AQ$100,FALSE),"-")</f>
        <v>5</v>
      </c>
      <c r="AR8" s="21">
        <f>IFERROR(VLOOKUP($A8,'All Running Order working doc'!$B$4:$CO$60,AR$100,FALSE),"-")</f>
        <v>4</v>
      </c>
      <c r="AS8" s="21">
        <f>IFERROR(VLOOKUP($A8,'All Running Order working doc'!$B$4:$CO$60,AS$100,FALSE),"-")</f>
        <v>6</v>
      </c>
      <c r="AT8" s="21">
        <f>IFERROR(VLOOKUP($A8,'All Running Order working doc'!$B$4:$CO$60,AT$100,FALSE),"-")</f>
        <v>0</v>
      </c>
      <c r="AU8" s="21">
        <f>IFERROR(VLOOKUP($A8,'All Running Order working doc'!$B$4:$CO$60,AU$100,FALSE),"-")</f>
        <v>0</v>
      </c>
      <c r="AV8" s="21">
        <f>IFERROR(VLOOKUP($A8,'All Running Order working doc'!$B$4:$CO$60,AV$100,FALSE),"-")</f>
        <v>35</v>
      </c>
      <c r="AW8" s="21">
        <f>IFERROR(VLOOKUP($A8,'All Running Order working doc'!$B$4:$CO$60,AW$100,FALSE),"-")</f>
        <v>123</v>
      </c>
      <c r="AX8" s="21">
        <f>IFERROR(VLOOKUP($A8,'All Running Order working doc'!$B$4:$CO$60,AX$100,FALSE),"-")</f>
        <v>0</v>
      </c>
      <c r="AY8" s="21">
        <f>IFERROR(VLOOKUP($A8,'All Running Order working doc'!$B$4:$CO$60,AY$100,FALSE),"-")</f>
        <v>0</v>
      </c>
      <c r="AZ8" s="21">
        <f>IFERROR(VLOOKUP($A8,'All Running Order working doc'!$B$4:$CO$60,AZ$100,FALSE),"-")</f>
        <v>0</v>
      </c>
      <c r="BA8" s="21">
        <f>IFERROR(VLOOKUP($A8,'All Running Order working doc'!$B$4:$CO$60,BA$100,FALSE),"-")</f>
        <v>0</v>
      </c>
      <c r="BB8" s="21">
        <f>IFERROR(VLOOKUP($A8,'All Running Order working doc'!$B$4:$CO$60,BB$100,FALSE),"-")</f>
        <v>0</v>
      </c>
      <c r="BC8" s="21">
        <f>IFERROR(VLOOKUP($A8,'All Running Order working doc'!$B$4:$CO$60,BC$100,FALSE),"-")</f>
        <v>0</v>
      </c>
      <c r="BD8" s="21">
        <f>IFERROR(VLOOKUP($A8,'All Running Order working doc'!$B$4:$CO$60,BD$100,FALSE),"-")</f>
        <v>0</v>
      </c>
      <c r="BE8" s="21">
        <f>IFERROR(VLOOKUP($A8,'All Running Order working doc'!$B$4:$CO$60,BE$100,FALSE),"-")</f>
        <v>0</v>
      </c>
      <c r="BF8" s="21">
        <f>IFERROR(VLOOKUP($A8,'All Running Order working doc'!$B$4:$CO$60,BF$100,FALSE),"-")</f>
        <v>0</v>
      </c>
      <c r="BG8" s="21">
        <f>IFERROR(VLOOKUP($A8,'All Running Order working doc'!$B$4:$CO$60,BG$100,FALSE),"-")</f>
        <v>0</v>
      </c>
      <c r="BH8" s="21">
        <f>IFERROR(VLOOKUP($A8,'All Running Order working doc'!$B$4:$CO$60,BH$100,FALSE),"-")</f>
        <v>0</v>
      </c>
      <c r="BI8" s="21">
        <f>IFERROR(VLOOKUP($A8,'All Running Order working doc'!$B$4:$CO$60,BI$100,FALSE),"-")</f>
        <v>123</v>
      </c>
      <c r="BJ8" s="21">
        <f>IFERROR(VLOOKUP($A8,'All Running Order working doc'!$B$4:$CO$60,BJ$100,FALSE),"-")</f>
        <v>25</v>
      </c>
      <c r="BK8" s="21">
        <f>IFERROR(VLOOKUP($A8,'All Running Order working doc'!$B$4:$CO$60,BK$100,FALSE),"-")</f>
        <v>24</v>
      </c>
      <c r="BL8" s="21">
        <f>IFERROR(VLOOKUP($A8,'All Running Order working doc'!$B$4:$CO$60,BL$100,FALSE),"-")</f>
        <v>24</v>
      </c>
      <c r="BM8" s="21">
        <f>IFERROR(VLOOKUP($A8,'All Running Order working doc'!$B$4:$CO$60,BM$100,FALSE),"-")</f>
        <v>24</v>
      </c>
      <c r="BN8" s="21">
        <f>IFERROR(VLOOKUP($A8,'All Running Order working doc'!$B$4:$CO$60,BN$100,FALSE),"-")</f>
        <v>24</v>
      </c>
      <c r="BO8" s="21">
        <f>IFERROR(VLOOKUP($A8,'All Running Order working doc'!$B$4:$CO$60,BO$100,FALSE),"-")</f>
        <v>24</v>
      </c>
      <c r="BP8" s="21">
        <f>IFERROR(VLOOKUP($A8,'All Running Order working doc'!$B$4:$CO$60,BP$100,FALSE),"-")</f>
        <v>24</v>
      </c>
      <c r="BQ8" s="21">
        <f>IFERROR(VLOOKUP($A8,'All Running Order working doc'!$B$4:$CO$60,BQ$100,FALSE),"-")</f>
        <v>24</v>
      </c>
      <c r="BR8" s="21" t="str">
        <f>IFERROR(VLOOKUP($A8,'All Running Order working doc'!$B$4:$CO$60,BR$100,FALSE),"-")</f>
        <v>-</v>
      </c>
      <c r="BS8" s="21" t="str">
        <f>IFERROR(VLOOKUP($A8,'All Running Order working doc'!$B$4:$CO$60,BS$100,FALSE),"-")</f>
        <v/>
      </c>
      <c r="BT8" s="21" t="str">
        <f>IFERROR(VLOOKUP($A8,'All Running Order working doc'!$B$4:$CO$60,BT$100,FALSE),"-")</f>
        <v>-</v>
      </c>
      <c r="BU8" s="21" t="str">
        <f>IFERROR(VLOOKUP($A8,'All Running Order working doc'!$B$4:$CO$60,BU$100,FALSE),"-")</f>
        <v/>
      </c>
      <c r="BV8" s="21" t="str">
        <f>IFERROR(VLOOKUP($A8,'All Running Order working doc'!$B$4:$CO$60,BV$100,FALSE),"-")</f>
        <v>-</v>
      </c>
      <c r="BW8" s="21" t="str">
        <f>IFERROR(VLOOKUP($A8,'All Running Order working doc'!$B$4:$CO$60,BW$100,FALSE),"-")</f>
        <v/>
      </c>
      <c r="BX8" s="21" t="str">
        <f>IFERROR(VLOOKUP($A8,'All Running Order working doc'!$B$4:$CO$60,BX$100,FALSE),"-")</f>
        <v>-</v>
      </c>
      <c r="BY8" s="21" t="str">
        <f>IFERROR(VLOOKUP($A8,'All Running Order working doc'!$B$4:$CO$60,BY$100,FALSE),"-")</f>
        <v/>
      </c>
      <c r="BZ8" s="21">
        <f>IFERROR(VLOOKUP($A8,'All Running Order working doc'!$B$4:$CO$60,BZ$100,FALSE),"-")</f>
        <v>24</v>
      </c>
      <c r="CA8" s="21">
        <f>IFERROR(VLOOKUP($A8,'All Running Order working doc'!$B$4:$CO$60,CA$100,FALSE),"-")</f>
        <v>5</v>
      </c>
      <c r="CB8" s="21" t="str">
        <f>IFERROR(VLOOKUP($A8,'All Running Order working doc'!$B$4:$CO$60,CB$100,FALSE),"-")</f>
        <v>-</v>
      </c>
      <c r="CC8" s="21" t="str">
        <f>IFERROR(VLOOKUP($A8,'All Running Order working doc'!$B$4:$CO$60,CC$100,FALSE),"-")</f>
        <v/>
      </c>
      <c r="CD8" s="21">
        <f>IFERROR(VLOOKUP($A8,'All Running Order working doc'!$B$4:$CO$60,CD$100,FALSE),"-")</f>
        <v>24</v>
      </c>
      <c r="CE8" s="21">
        <f>IFERROR(VLOOKUP($A8,'All Running Order working doc'!$B$4:$CO$60,CE$100,FALSE),"-")</f>
        <v>3</v>
      </c>
      <c r="CF8" s="21" t="str">
        <f>IFERROR(VLOOKUP($A8,'All Running Order working doc'!$B$4:$CO$60,CF$100,FALSE),"-")</f>
        <v>-</v>
      </c>
      <c r="CG8" s="21" t="str">
        <f>IFERROR(VLOOKUP($A8,'All Running Order working doc'!$B$4:$CO$60,CG$100,FALSE),"-")</f>
        <v/>
      </c>
      <c r="CH8" s="21" t="str">
        <f>IFERROR(VLOOKUP($A8,'All Running Order working doc'!$B$4:$CO$60,CH$100,FALSE),"-")</f>
        <v>-</v>
      </c>
      <c r="CI8" s="21" t="str">
        <f>IFERROR(VLOOKUP($A8,'All Running Order working doc'!$B$4:$CO$60,CI$100,FALSE),"-")</f>
        <v xml:space="preserve"> </v>
      </c>
      <c r="CJ8" s="21">
        <f>IFERROR(VLOOKUP($A8,'All Running Order working doc'!$B$4:$CO$60,CJ$100,FALSE),"-")</f>
        <v>24</v>
      </c>
      <c r="CK8" s="21">
        <f>IFERROR(VLOOKUP($A8,'All Running Order working doc'!$B$4:$CO$60,CK$100,FALSE),"-")</f>
        <v>13</v>
      </c>
      <c r="CL8" s="21" t="str">
        <f>IFERROR(VLOOKUP($A8,'All Running Order working doc'!$B$4:$CO$60,CL$100,FALSE),"-")</f>
        <v>3</v>
      </c>
      <c r="CM8" s="21">
        <f>IFERROR(VLOOKUP($A8,'All Running Order working doc'!$B$4:$CO$60,CM$100,FALSE),"-")</f>
        <v>13</v>
      </c>
      <c r="CN8" s="21" t="str">
        <f>IFERROR(VLOOKUP($A8,'All Running Order working doc'!$B$4:$CO$60,CN$100,FALSE),"-")</f>
        <v xml:space="preserve"> </v>
      </c>
      <c r="CQ8" s="3">
        <v>5</v>
      </c>
    </row>
    <row r="9" spans="1:95" x14ac:dyDescent="0.2">
      <c r="A9" s="3" t="str">
        <f>CONCATENATE(Constants!$D$3,CQ9,)</f>
        <v>Clubman6</v>
      </c>
      <c r="B9" s="12">
        <f>IFERROR(VLOOKUP($A9,'All Running Order working doc'!$B$4:$CO$60,B$100,FALSE),"-")</f>
        <v>28</v>
      </c>
      <c r="C9" s="21" t="str">
        <f>IFERROR(VLOOKUP($A9,'All Running Order working doc'!$B$4:$CO$60,C$100,FALSE),"-")</f>
        <v>Greg Hodge</v>
      </c>
      <c r="D9" s="21">
        <f>IFERROR(VLOOKUP($A9,'All Running Order working doc'!$B$4:$CO$60,D$100,FALSE),"-")</f>
        <v>0</v>
      </c>
      <c r="E9" s="21" t="str">
        <f>IFERROR(VLOOKUP($A9,'All Running Order working doc'!$B$4:$CO$60,E$100,FALSE),"-")</f>
        <v>SRB</v>
      </c>
      <c r="F9" s="21">
        <f>IFERROR(VLOOKUP($A9,'All Running Order working doc'!$B$4:$CO$60,F$100,FALSE),"-")</f>
        <v>0</v>
      </c>
      <c r="G9" s="21" t="str">
        <f>IFERROR(VLOOKUP($A9,'All Running Order working doc'!$B$4:$CO$60,G$100,FALSE),"-")</f>
        <v>IRS</v>
      </c>
      <c r="H9" s="21">
        <f>IFERROR(VLOOKUP($A9,'All Running Order working doc'!$B$4:$CO$60,H$100,FALSE),"-")</f>
        <v>0</v>
      </c>
      <c r="I9" s="21">
        <f>IFERROR(VLOOKUP($A9,'All Running Order working doc'!$B$4:$CO$60,I$100,FALSE),"-")</f>
        <v>0</v>
      </c>
      <c r="J9" s="21">
        <f>IFERROR(VLOOKUP($A9,'All Running Order working doc'!$B$4:$CO$60,J$100,FALSE),"-")</f>
        <v>0</v>
      </c>
      <c r="K9" s="21">
        <f>IFERROR(VLOOKUP($A9,'All Running Order working doc'!$B$4:$CO$60,K$100,FALSE),"-")</f>
        <v>0</v>
      </c>
      <c r="L9" s="21">
        <f>IFERROR(VLOOKUP($A9,'All Running Order working doc'!$B$4:$CO$60,L$100,FALSE),"-")</f>
        <v>0</v>
      </c>
      <c r="M9" s="21" t="str">
        <f>IFERROR(VLOOKUP($A9,'All Running Order working doc'!$B$4:$CO$60,M$100,FALSE),"-")</f>
        <v>Clubman</v>
      </c>
      <c r="N9" s="21" t="str">
        <f>IFERROR(VLOOKUP($A9,'All Running Order working doc'!$B$4:$CO$60,N$100,FALSE),"-")</f>
        <v>Club-N</v>
      </c>
      <c r="O9" s="21">
        <f>IFERROR(VLOOKUP($A9,'All Running Order working doc'!$B$4:$CO$60,O$100,FALSE),"-")</f>
        <v>6</v>
      </c>
      <c r="P9" s="21">
        <f>IFERROR(VLOOKUP($A9,'All Running Order working doc'!$B$4:$CO$60,P$100,FALSE),"-")</f>
        <v>5</v>
      </c>
      <c r="Q9" s="21">
        <f>IFERROR(VLOOKUP($A9,'All Running Order working doc'!$B$4:$CO$60,Q$100,FALSE),"-")</f>
        <v>7</v>
      </c>
      <c r="R9" s="21">
        <f>IFERROR(VLOOKUP($A9,'All Running Order working doc'!$B$4:$CO$60,R$100,FALSE),"-")</f>
        <v>7</v>
      </c>
      <c r="S9" s="21">
        <f>IFERROR(VLOOKUP($A9,'All Running Order working doc'!$B$4:$CO$60,S$100,FALSE),"-")</f>
        <v>7</v>
      </c>
      <c r="T9" s="21">
        <f>IFERROR(VLOOKUP($A9,'All Running Order working doc'!$B$4:$CO$60,T$100,FALSE),"-")</f>
        <v>8</v>
      </c>
      <c r="U9" s="21">
        <f>IFERROR(VLOOKUP($A9,'All Running Order working doc'!$B$4:$CO$60,U$100,FALSE),"-")</f>
        <v>5</v>
      </c>
      <c r="V9" s="21">
        <f>IFERROR(VLOOKUP($A9,'All Running Order working doc'!$B$4:$CO$60,V$100,FALSE),"-")</f>
        <v>7</v>
      </c>
      <c r="W9" s="21">
        <f>IFERROR(VLOOKUP($A9,'All Running Order working doc'!$B$4:$CO$60,W$100,FALSE),"-")</f>
        <v>0</v>
      </c>
      <c r="X9" s="21">
        <f>IFERROR(VLOOKUP($A9,'All Running Order working doc'!$B$4:$CO$60,X$100,FALSE),"-")</f>
        <v>0</v>
      </c>
      <c r="Y9" s="21">
        <f>IFERROR(VLOOKUP($A9,'All Running Order working doc'!$B$4:$CO$60,Y$100,FALSE),"-")</f>
        <v>52</v>
      </c>
      <c r="Z9" s="21">
        <f>IFERROR(VLOOKUP($A9,'All Running Order working doc'!$B$4:$CO$60,Z$100,FALSE),"-")</f>
        <v>6</v>
      </c>
      <c r="AA9" s="21">
        <f>IFERROR(VLOOKUP($A9,'All Running Order working doc'!$B$4:$CO$60,AA$100,FALSE),"-")</f>
        <v>2</v>
      </c>
      <c r="AB9" s="21">
        <f>IFERROR(VLOOKUP($A9,'All Running Order working doc'!$B$4:$CO$60,AB$100,FALSE),"-")</f>
        <v>3</v>
      </c>
      <c r="AC9" s="21">
        <f>IFERROR(VLOOKUP($A9,'All Running Order working doc'!$B$4:$CO$60,AC$100,FALSE),"-")</f>
        <v>6</v>
      </c>
      <c r="AD9" s="21">
        <f>IFERROR(VLOOKUP($A9,'All Running Order working doc'!$B$4:$CO$60,AD$100,FALSE),"-")</f>
        <v>5</v>
      </c>
      <c r="AE9" s="21">
        <f>IFERROR(VLOOKUP($A9,'All Running Order working doc'!$B$4:$CO$60,AE$100,FALSE),"-")</f>
        <v>4</v>
      </c>
      <c r="AF9" s="21">
        <f>IFERROR(VLOOKUP($A9,'All Running Order working doc'!$B$4:$CO$60,AF$100,FALSE),"-")</f>
        <v>4</v>
      </c>
      <c r="AG9" s="21">
        <f>IFERROR(VLOOKUP($A9,'All Running Order working doc'!$B$4:$CO$60,AG$100,FALSE),"-")</f>
        <v>6</v>
      </c>
      <c r="AH9" s="21">
        <f>IFERROR(VLOOKUP($A9,'All Running Order working doc'!$B$4:$CO$60,AH$100,FALSE),"-")</f>
        <v>0</v>
      </c>
      <c r="AI9" s="21">
        <f>IFERROR(VLOOKUP($A9,'All Running Order working doc'!$B$4:$CO$60,AI$100,FALSE),"-")</f>
        <v>0</v>
      </c>
      <c r="AJ9" s="21">
        <f>IFERROR(VLOOKUP($A9,'All Running Order working doc'!$B$4:$CO$60,AJ$100,FALSE),"-")</f>
        <v>36</v>
      </c>
      <c r="AK9" s="21">
        <f>IFERROR(VLOOKUP($A9,'All Running Order working doc'!$B$4:$CO$60,AK$100,FALSE),"-")</f>
        <v>88</v>
      </c>
      <c r="AL9" s="21">
        <f>IFERROR(VLOOKUP($A9,'All Running Order working doc'!$B$4:$CO$60,AL$100,FALSE),"-")</f>
        <v>6</v>
      </c>
      <c r="AM9" s="21">
        <f>IFERROR(VLOOKUP($A9,'All Running Order working doc'!$B$4:$CO$60,AM$100,FALSE),"-")</f>
        <v>4</v>
      </c>
      <c r="AN9" s="21">
        <f>IFERROR(VLOOKUP($A9,'All Running Order working doc'!$B$4:$CO$60,AN$100,FALSE),"-")</f>
        <v>3</v>
      </c>
      <c r="AO9" s="21">
        <f>IFERROR(VLOOKUP($A9,'All Running Order working doc'!$B$4:$CO$60,AO$100,FALSE),"-")</f>
        <v>9</v>
      </c>
      <c r="AP9" s="21">
        <f>IFERROR(VLOOKUP($A9,'All Running Order working doc'!$B$4:$CO$60,AP$100,FALSE),"-")</f>
        <v>7</v>
      </c>
      <c r="AQ9" s="21">
        <f>IFERROR(VLOOKUP($A9,'All Running Order working doc'!$B$4:$CO$60,AQ$100,FALSE),"-")</f>
        <v>6</v>
      </c>
      <c r="AR9" s="21">
        <f>IFERROR(VLOOKUP($A9,'All Running Order working doc'!$B$4:$CO$60,AR$100,FALSE),"-")</f>
        <v>6</v>
      </c>
      <c r="AS9" s="21">
        <f>IFERROR(VLOOKUP($A9,'All Running Order working doc'!$B$4:$CO$60,AS$100,FALSE),"-")</f>
        <v>7</v>
      </c>
      <c r="AT9" s="21">
        <f>IFERROR(VLOOKUP($A9,'All Running Order working doc'!$B$4:$CO$60,AT$100,FALSE),"-")</f>
        <v>0</v>
      </c>
      <c r="AU9" s="21">
        <f>IFERROR(VLOOKUP($A9,'All Running Order working doc'!$B$4:$CO$60,AU$100,FALSE),"-")</f>
        <v>0</v>
      </c>
      <c r="AV9" s="21">
        <f>IFERROR(VLOOKUP($A9,'All Running Order working doc'!$B$4:$CO$60,AV$100,FALSE),"-")</f>
        <v>48</v>
      </c>
      <c r="AW9" s="21">
        <f>IFERROR(VLOOKUP($A9,'All Running Order working doc'!$B$4:$CO$60,AW$100,FALSE),"-")</f>
        <v>136</v>
      </c>
      <c r="AX9" s="21">
        <f>IFERROR(VLOOKUP($A9,'All Running Order working doc'!$B$4:$CO$60,AX$100,FALSE),"-")</f>
        <v>0</v>
      </c>
      <c r="AY9" s="21">
        <f>IFERROR(VLOOKUP($A9,'All Running Order working doc'!$B$4:$CO$60,AY$100,FALSE),"-")</f>
        <v>0</v>
      </c>
      <c r="AZ9" s="21">
        <f>IFERROR(VLOOKUP($A9,'All Running Order working doc'!$B$4:$CO$60,AZ$100,FALSE),"-")</f>
        <v>0</v>
      </c>
      <c r="BA9" s="21">
        <f>IFERROR(VLOOKUP($A9,'All Running Order working doc'!$B$4:$CO$60,BA$100,FALSE),"-")</f>
        <v>0</v>
      </c>
      <c r="BB9" s="21">
        <f>IFERROR(VLOOKUP($A9,'All Running Order working doc'!$B$4:$CO$60,BB$100,FALSE),"-")</f>
        <v>0</v>
      </c>
      <c r="BC9" s="21">
        <f>IFERROR(VLOOKUP($A9,'All Running Order working doc'!$B$4:$CO$60,BC$100,FALSE),"-")</f>
        <v>0</v>
      </c>
      <c r="BD9" s="21">
        <f>IFERROR(VLOOKUP($A9,'All Running Order working doc'!$B$4:$CO$60,BD$100,FALSE),"-")</f>
        <v>0</v>
      </c>
      <c r="BE9" s="21">
        <f>IFERROR(VLOOKUP($A9,'All Running Order working doc'!$B$4:$CO$60,BE$100,FALSE),"-")</f>
        <v>0</v>
      </c>
      <c r="BF9" s="21">
        <f>IFERROR(VLOOKUP($A9,'All Running Order working doc'!$B$4:$CO$60,BF$100,FALSE),"-")</f>
        <v>0</v>
      </c>
      <c r="BG9" s="21">
        <f>IFERROR(VLOOKUP($A9,'All Running Order working doc'!$B$4:$CO$60,BG$100,FALSE),"-")</f>
        <v>0</v>
      </c>
      <c r="BH9" s="21">
        <f>IFERROR(VLOOKUP($A9,'All Running Order working doc'!$B$4:$CO$60,BH$100,FALSE),"-")</f>
        <v>0</v>
      </c>
      <c r="BI9" s="21">
        <f>IFERROR(VLOOKUP($A9,'All Running Order working doc'!$B$4:$CO$60,BI$100,FALSE),"-")</f>
        <v>136</v>
      </c>
      <c r="BJ9" s="21">
        <f>IFERROR(VLOOKUP($A9,'All Running Order working doc'!$B$4:$CO$60,BJ$100,FALSE),"-")</f>
        <v>27</v>
      </c>
      <c r="BK9" s="21">
        <f>IFERROR(VLOOKUP($A9,'All Running Order working doc'!$B$4:$CO$60,BK$100,FALSE),"-")</f>
        <v>25</v>
      </c>
      <c r="BL9" s="21">
        <f>IFERROR(VLOOKUP($A9,'All Running Order working doc'!$B$4:$CO$60,BL$100,FALSE),"-")</f>
        <v>25</v>
      </c>
      <c r="BM9" s="21">
        <f>IFERROR(VLOOKUP($A9,'All Running Order working doc'!$B$4:$CO$60,BM$100,FALSE),"-")</f>
        <v>25</v>
      </c>
      <c r="BN9" s="21">
        <f>IFERROR(VLOOKUP($A9,'All Running Order working doc'!$B$4:$CO$60,BN$100,FALSE),"-")</f>
        <v>27</v>
      </c>
      <c r="BO9" s="21">
        <f>IFERROR(VLOOKUP($A9,'All Running Order working doc'!$B$4:$CO$60,BO$100,FALSE),"-")</f>
        <v>24</v>
      </c>
      <c r="BP9" s="21">
        <f>IFERROR(VLOOKUP($A9,'All Running Order working doc'!$B$4:$CO$60,BP$100,FALSE),"-")</f>
        <v>25</v>
      </c>
      <c r="BQ9" s="21">
        <f>IFERROR(VLOOKUP($A9,'All Running Order working doc'!$B$4:$CO$60,BQ$100,FALSE),"-")</f>
        <v>25</v>
      </c>
      <c r="BR9" s="21" t="str">
        <f>IFERROR(VLOOKUP($A9,'All Running Order working doc'!$B$4:$CO$60,BR$100,FALSE),"-")</f>
        <v>-</v>
      </c>
      <c r="BS9" s="21" t="str">
        <f>IFERROR(VLOOKUP($A9,'All Running Order working doc'!$B$4:$CO$60,BS$100,FALSE),"-")</f>
        <v/>
      </c>
      <c r="BT9" s="21" t="str">
        <f>IFERROR(VLOOKUP($A9,'All Running Order working doc'!$B$4:$CO$60,BT$100,FALSE),"-")</f>
        <v>-</v>
      </c>
      <c r="BU9" s="21" t="str">
        <f>IFERROR(VLOOKUP($A9,'All Running Order working doc'!$B$4:$CO$60,BU$100,FALSE),"-")</f>
        <v/>
      </c>
      <c r="BV9" s="21" t="str">
        <f>IFERROR(VLOOKUP($A9,'All Running Order working doc'!$B$4:$CO$60,BV$100,FALSE),"-")</f>
        <v>-</v>
      </c>
      <c r="BW9" s="21" t="str">
        <f>IFERROR(VLOOKUP($A9,'All Running Order working doc'!$B$4:$CO$60,BW$100,FALSE),"-")</f>
        <v/>
      </c>
      <c r="BX9" s="21" t="str">
        <f>IFERROR(VLOOKUP($A9,'All Running Order working doc'!$B$4:$CO$60,BX$100,FALSE),"-")</f>
        <v>-</v>
      </c>
      <c r="BY9" s="21" t="str">
        <f>IFERROR(VLOOKUP($A9,'All Running Order working doc'!$B$4:$CO$60,BY$100,FALSE),"-")</f>
        <v/>
      </c>
      <c r="BZ9" s="21">
        <f>IFERROR(VLOOKUP($A9,'All Running Order working doc'!$B$4:$CO$60,BZ$100,FALSE),"-")</f>
        <v>25</v>
      </c>
      <c r="CA9" s="21">
        <f>IFERROR(VLOOKUP($A9,'All Running Order working doc'!$B$4:$CO$60,CA$100,FALSE),"-")</f>
        <v>6</v>
      </c>
      <c r="CB9" s="21" t="str">
        <f>IFERROR(VLOOKUP($A9,'All Running Order working doc'!$B$4:$CO$60,CB$100,FALSE),"-")</f>
        <v>-</v>
      </c>
      <c r="CC9" s="21" t="str">
        <f>IFERROR(VLOOKUP($A9,'All Running Order working doc'!$B$4:$CO$60,CC$100,FALSE),"-")</f>
        <v/>
      </c>
      <c r="CD9" s="21" t="str">
        <f>IFERROR(VLOOKUP($A9,'All Running Order working doc'!$B$4:$CO$60,CD$100,FALSE),"-")</f>
        <v>-</v>
      </c>
      <c r="CE9" s="21" t="str">
        <f>IFERROR(VLOOKUP($A9,'All Running Order working doc'!$B$4:$CO$60,CE$100,FALSE),"-")</f>
        <v/>
      </c>
      <c r="CF9" s="21">
        <f>IFERROR(VLOOKUP($A9,'All Running Order working doc'!$B$4:$CO$60,CF$100,FALSE),"-")</f>
        <v>25</v>
      </c>
      <c r="CG9" s="21">
        <f>IFERROR(VLOOKUP($A9,'All Running Order working doc'!$B$4:$CO$60,CG$100,FALSE),"-")</f>
        <v>2</v>
      </c>
      <c r="CH9" s="21" t="str">
        <f>IFERROR(VLOOKUP($A9,'All Running Order working doc'!$B$4:$CO$60,CH$100,FALSE),"-")</f>
        <v>-</v>
      </c>
      <c r="CI9" s="21" t="str">
        <f>IFERROR(VLOOKUP($A9,'All Running Order working doc'!$B$4:$CO$60,CI$100,FALSE),"-")</f>
        <v xml:space="preserve"> </v>
      </c>
      <c r="CJ9" s="21" t="str">
        <f>IFERROR(VLOOKUP($A9,'All Running Order working doc'!$B$4:$CO$60,CJ$100,FALSE),"-")</f>
        <v>-</v>
      </c>
      <c r="CK9" s="21" t="str">
        <f>IFERROR(VLOOKUP($A9,'All Running Order working doc'!$B$4:$CO$60,CK$100,FALSE),"-")</f>
        <v xml:space="preserve"> </v>
      </c>
      <c r="CL9" s="21" t="str">
        <f>IFERROR(VLOOKUP($A9,'All Running Order working doc'!$B$4:$CO$60,CL$100,FALSE),"-")</f>
        <v>2</v>
      </c>
      <c r="CM9" s="21" t="str">
        <f>IFERROR(VLOOKUP($A9,'All Running Order working doc'!$B$4:$CO$60,CM$100,FALSE),"-")</f>
        <v xml:space="preserve"> </v>
      </c>
      <c r="CN9" s="21" t="str">
        <f>IFERROR(VLOOKUP($A9,'All Running Order working doc'!$B$4:$CO$60,CN$100,FALSE),"-")</f>
        <v xml:space="preserve"> </v>
      </c>
      <c r="CQ9" s="3">
        <v>6</v>
      </c>
    </row>
    <row r="10" spans="1:95" x14ac:dyDescent="0.2">
      <c r="A10" s="3" t="str">
        <f>CONCATENATE(Constants!$D$3,CQ10,)</f>
        <v>Clubman7</v>
      </c>
      <c r="B10" s="12">
        <f>IFERROR(VLOOKUP($A10,'All Running Order working doc'!$B$4:$CO$60,B$100,FALSE),"-")</f>
        <v>6</v>
      </c>
      <c r="C10" s="21" t="str">
        <f>IFERROR(VLOOKUP($A10,'All Running Order working doc'!$B$4:$CO$60,C$100,FALSE),"-")</f>
        <v>Tim Mann</v>
      </c>
      <c r="D10" s="21">
        <f>IFERROR(VLOOKUP($A10,'All Running Order working doc'!$B$4:$CO$60,D$100,FALSE),"-")</f>
        <v>0</v>
      </c>
      <c r="E10" s="21" t="str">
        <f>IFERROR(VLOOKUP($A10,'All Running Order working doc'!$B$4:$CO$60,E$100,FALSE),"-")</f>
        <v>Concordish</v>
      </c>
      <c r="F10" s="21">
        <f>IFERROR(VLOOKUP($A10,'All Running Order working doc'!$B$4:$CO$60,F$100,FALSE),"-")</f>
        <v>1340</v>
      </c>
      <c r="G10" s="21" t="str">
        <f>IFERROR(VLOOKUP($A10,'All Running Order working doc'!$B$4:$CO$60,G$100,FALSE),"-")</f>
        <v>Live</v>
      </c>
      <c r="H10" s="21">
        <f>IFERROR(VLOOKUP($A10,'All Running Order working doc'!$B$4:$CO$60,H$100,FALSE),"-")</f>
        <v>0</v>
      </c>
      <c r="I10" s="21">
        <f>IFERROR(VLOOKUP($A10,'All Running Order working doc'!$B$4:$CO$60,I$100,FALSE),"-")</f>
        <v>0</v>
      </c>
      <c r="J10" s="21">
        <f>IFERROR(VLOOKUP($A10,'All Running Order working doc'!$B$4:$CO$60,J$100,FALSE),"-")</f>
        <v>0</v>
      </c>
      <c r="K10" s="21">
        <f>IFERROR(VLOOKUP($A10,'All Running Order working doc'!$B$4:$CO$60,K$100,FALSE),"-")</f>
        <v>0</v>
      </c>
      <c r="L10" s="21">
        <f>IFERROR(VLOOKUP($A10,'All Running Order working doc'!$B$4:$CO$60,L$100,FALSE),"-")</f>
        <v>0</v>
      </c>
      <c r="M10" s="21" t="str">
        <f>IFERROR(VLOOKUP($A10,'All Running Order working doc'!$B$4:$CO$60,M$100,FALSE),"-")</f>
        <v>Clubman</v>
      </c>
      <c r="N10" s="21" t="str">
        <f>IFERROR(VLOOKUP($A10,'All Running Order working doc'!$B$4:$CO$60,N$100,FALSE),"-")</f>
        <v>Club-B</v>
      </c>
      <c r="O10" s="21">
        <f>IFERROR(VLOOKUP($A10,'All Running Order working doc'!$B$4:$CO$60,O$100,FALSE),"-")</f>
        <v>7</v>
      </c>
      <c r="P10" s="21">
        <f>IFERROR(VLOOKUP($A10,'All Running Order working doc'!$B$4:$CO$60,P$100,FALSE),"-")</f>
        <v>8</v>
      </c>
      <c r="Q10" s="21">
        <f>IFERROR(VLOOKUP($A10,'All Running Order working doc'!$B$4:$CO$60,Q$100,FALSE),"-")</f>
        <v>7</v>
      </c>
      <c r="R10" s="21">
        <f>IFERROR(VLOOKUP($A10,'All Running Order working doc'!$B$4:$CO$60,R$100,FALSE),"-")</f>
        <v>7</v>
      </c>
      <c r="S10" s="21">
        <f>IFERROR(VLOOKUP($A10,'All Running Order working doc'!$B$4:$CO$60,S$100,FALSE),"-")</f>
        <v>5</v>
      </c>
      <c r="T10" s="21">
        <f>IFERROR(VLOOKUP($A10,'All Running Order working doc'!$B$4:$CO$60,T$100,FALSE),"-")</f>
        <v>8</v>
      </c>
      <c r="U10" s="21">
        <f>IFERROR(VLOOKUP($A10,'All Running Order working doc'!$B$4:$CO$60,U$100,FALSE),"-")</f>
        <v>6</v>
      </c>
      <c r="V10" s="21">
        <f>IFERROR(VLOOKUP($A10,'All Running Order working doc'!$B$4:$CO$60,V$100,FALSE),"-")</f>
        <v>3</v>
      </c>
      <c r="W10" s="21">
        <f>IFERROR(VLOOKUP($A10,'All Running Order working doc'!$B$4:$CO$60,W$100,FALSE),"-")</f>
        <v>0</v>
      </c>
      <c r="X10" s="21">
        <f>IFERROR(VLOOKUP($A10,'All Running Order working doc'!$B$4:$CO$60,X$100,FALSE),"-")</f>
        <v>0</v>
      </c>
      <c r="Y10" s="21">
        <f>IFERROR(VLOOKUP($A10,'All Running Order working doc'!$B$4:$CO$60,Y$100,FALSE),"-")</f>
        <v>51</v>
      </c>
      <c r="Z10" s="21">
        <f>IFERROR(VLOOKUP($A10,'All Running Order working doc'!$B$4:$CO$60,Z$100,FALSE),"-")</f>
        <v>6</v>
      </c>
      <c r="AA10" s="21">
        <f>IFERROR(VLOOKUP($A10,'All Running Order working doc'!$B$4:$CO$60,AA$100,FALSE),"-")</f>
        <v>4</v>
      </c>
      <c r="AB10" s="21">
        <f>IFERROR(VLOOKUP($A10,'All Running Order working doc'!$B$4:$CO$60,AB$100,FALSE),"-")</f>
        <v>7</v>
      </c>
      <c r="AC10" s="21">
        <f>IFERROR(VLOOKUP($A10,'All Running Order working doc'!$B$4:$CO$60,AC$100,FALSE),"-")</f>
        <v>6</v>
      </c>
      <c r="AD10" s="21">
        <f>IFERROR(VLOOKUP($A10,'All Running Order working doc'!$B$4:$CO$60,AD$100,FALSE),"-")</f>
        <v>8</v>
      </c>
      <c r="AE10" s="21">
        <f>IFERROR(VLOOKUP($A10,'All Running Order working doc'!$B$4:$CO$60,AE$100,FALSE),"-")</f>
        <v>7</v>
      </c>
      <c r="AF10" s="21">
        <f>IFERROR(VLOOKUP($A10,'All Running Order working doc'!$B$4:$CO$60,AF$100,FALSE),"-")</f>
        <v>4</v>
      </c>
      <c r="AG10" s="21">
        <f>IFERROR(VLOOKUP($A10,'All Running Order working doc'!$B$4:$CO$60,AG$100,FALSE),"-")</f>
        <v>7</v>
      </c>
      <c r="AH10" s="21">
        <f>IFERROR(VLOOKUP($A10,'All Running Order working doc'!$B$4:$CO$60,AH$100,FALSE),"-")</f>
        <v>0</v>
      </c>
      <c r="AI10" s="21">
        <f>IFERROR(VLOOKUP($A10,'All Running Order working doc'!$B$4:$CO$60,AI$100,FALSE),"-")</f>
        <v>0</v>
      </c>
      <c r="AJ10" s="21">
        <f>IFERROR(VLOOKUP($A10,'All Running Order working doc'!$B$4:$CO$60,AJ$100,FALSE),"-")</f>
        <v>49</v>
      </c>
      <c r="AK10" s="21">
        <f>IFERROR(VLOOKUP($A10,'All Running Order working doc'!$B$4:$CO$60,AK$100,FALSE),"-")</f>
        <v>100</v>
      </c>
      <c r="AL10" s="21">
        <f>IFERROR(VLOOKUP($A10,'All Running Order working doc'!$B$4:$CO$60,AL$100,FALSE),"-")</f>
        <v>8</v>
      </c>
      <c r="AM10" s="21">
        <f>IFERROR(VLOOKUP($A10,'All Running Order working doc'!$B$4:$CO$60,AM$100,FALSE),"-")</f>
        <v>9</v>
      </c>
      <c r="AN10" s="21">
        <f>IFERROR(VLOOKUP($A10,'All Running Order working doc'!$B$4:$CO$60,AN$100,FALSE),"-")</f>
        <v>8</v>
      </c>
      <c r="AO10" s="21">
        <f>IFERROR(VLOOKUP($A10,'All Running Order working doc'!$B$4:$CO$60,AO$100,FALSE),"-")</f>
        <v>7</v>
      </c>
      <c r="AP10" s="21">
        <f>IFERROR(VLOOKUP($A10,'All Running Order working doc'!$B$4:$CO$60,AP$100,FALSE),"-")</f>
        <v>4</v>
      </c>
      <c r="AQ10" s="21">
        <f>IFERROR(VLOOKUP($A10,'All Running Order working doc'!$B$4:$CO$60,AQ$100,FALSE),"-")</f>
        <v>4</v>
      </c>
      <c r="AR10" s="21">
        <f>IFERROR(VLOOKUP($A10,'All Running Order working doc'!$B$4:$CO$60,AR$100,FALSE),"-")</f>
        <v>4</v>
      </c>
      <c r="AS10" s="21">
        <f>IFERROR(VLOOKUP($A10,'All Running Order working doc'!$B$4:$CO$60,AS$100,FALSE),"-")</f>
        <v>5</v>
      </c>
      <c r="AT10" s="21">
        <f>IFERROR(VLOOKUP($A10,'All Running Order working doc'!$B$4:$CO$60,AT$100,FALSE),"-")</f>
        <v>0</v>
      </c>
      <c r="AU10" s="21">
        <f>IFERROR(VLOOKUP($A10,'All Running Order working doc'!$B$4:$CO$60,AU$100,FALSE),"-")</f>
        <v>0</v>
      </c>
      <c r="AV10" s="21">
        <f>IFERROR(VLOOKUP($A10,'All Running Order working doc'!$B$4:$CO$60,AV$100,FALSE),"-")</f>
        <v>49</v>
      </c>
      <c r="AW10" s="21">
        <f>IFERROR(VLOOKUP($A10,'All Running Order working doc'!$B$4:$CO$60,AW$100,FALSE),"-")</f>
        <v>149</v>
      </c>
      <c r="AX10" s="21">
        <f>IFERROR(VLOOKUP($A10,'All Running Order working doc'!$B$4:$CO$60,AX$100,FALSE),"-")</f>
        <v>0</v>
      </c>
      <c r="AY10" s="21">
        <f>IFERROR(VLOOKUP($A10,'All Running Order working doc'!$B$4:$CO$60,AY$100,FALSE),"-")</f>
        <v>0</v>
      </c>
      <c r="AZ10" s="21">
        <f>IFERROR(VLOOKUP($A10,'All Running Order working doc'!$B$4:$CO$60,AZ$100,FALSE),"-")</f>
        <v>0</v>
      </c>
      <c r="BA10" s="21">
        <f>IFERROR(VLOOKUP($A10,'All Running Order working doc'!$B$4:$CO$60,BA$100,FALSE),"-")</f>
        <v>0</v>
      </c>
      <c r="BB10" s="21">
        <f>IFERROR(VLOOKUP($A10,'All Running Order working doc'!$B$4:$CO$60,BB$100,FALSE),"-")</f>
        <v>0</v>
      </c>
      <c r="BC10" s="21">
        <f>IFERROR(VLOOKUP($A10,'All Running Order working doc'!$B$4:$CO$60,BC$100,FALSE),"-")</f>
        <v>0</v>
      </c>
      <c r="BD10" s="21">
        <f>IFERROR(VLOOKUP($A10,'All Running Order working doc'!$B$4:$CO$60,BD$100,FALSE),"-")</f>
        <v>0</v>
      </c>
      <c r="BE10" s="21">
        <f>IFERROR(VLOOKUP($A10,'All Running Order working doc'!$B$4:$CO$60,BE$100,FALSE),"-")</f>
        <v>0</v>
      </c>
      <c r="BF10" s="21">
        <f>IFERROR(VLOOKUP($A10,'All Running Order working doc'!$B$4:$CO$60,BF$100,FALSE),"-")</f>
        <v>0</v>
      </c>
      <c r="BG10" s="21">
        <f>IFERROR(VLOOKUP($A10,'All Running Order working doc'!$B$4:$CO$60,BG$100,FALSE),"-")</f>
        <v>0</v>
      </c>
      <c r="BH10" s="21">
        <f>IFERROR(VLOOKUP($A10,'All Running Order working doc'!$B$4:$CO$60,BH$100,FALSE),"-")</f>
        <v>0</v>
      </c>
      <c r="BI10" s="21">
        <f>IFERROR(VLOOKUP($A10,'All Running Order working doc'!$B$4:$CO$60,BI$100,FALSE),"-")</f>
        <v>149</v>
      </c>
      <c r="BJ10" s="21">
        <f>IFERROR(VLOOKUP($A10,'All Running Order working doc'!$B$4:$CO$60,BJ$100,FALSE),"-")</f>
        <v>24</v>
      </c>
      <c r="BK10" s="21">
        <f>IFERROR(VLOOKUP($A10,'All Running Order working doc'!$B$4:$CO$60,BK$100,FALSE),"-")</f>
        <v>27</v>
      </c>
      <c r="BL10" s="21">
        <f>IFERROR(VLOOKUP($A10,'All Running Order working doc'!$B$4:$CO$60,BL$100,FALSE),"-")</f>
        <v>27</v>
      </c>
      <c r="BM10" s="21">
        <f>IFERROR(VLOOKUP($A10,'All Running Order working doc'!$B$4:$CO$60,BM$100,FALSE),"-")</f>
        <v>27</v>
      </c>
      <c r="BN10" s="21">
        <f>IFERROR(VLOOKUP($A10,'All Running Order working doc'!$B$4:$CO$60,BN$100,FALSE),"-")</f>
        <v>24</v>
      </c>
      <c r="BO10" s="21">
        <f>IFERROR(VLOOKUP($A10,'All Running Order working doc'!$B$4:$CO$60,BO$100,FALSE),"-")</f>
        <v>27</v>
      </c>
      <c r="BP10" s="21">
        <f>IFERROR(VLOOKUP($A10,'All Running Order working doc'!$B$4:$CO$60,BP$100,FALSE),"-")</f>
        <v>27</v>
      </c>
      <c r="BQ10" s="21">
        <f>IFERROR(VLOOKUP($A10,'All Running Order working doc'!$B$4:$CO$60,BQ$100,FALSE),"-")</f>
        <v>27</v>
      </c>
      <c r="BR10" s="21" t="str">
        <f>IFERROR(VLOOKUP($A10,'All Running Order working doc'!$B$4:$CO$60,BR$100,FALSE),"-")</f>
        <v>-</v>
      </c>
      <c r="BS10" s="21" t="str">
        <f>IFERROR(VLOOKUP($A10,'All Running Order working doc'!$B$4:$CO$60,BS$100,FALSE),"-")</f>
        <v/>
      </c>
      <c r="BT10" s="21" t="str">
        <f>IFERROR(VLOOKUP($A10,'All Running Order working doc'!$B$4:$CO$60,BT$100,FALSE),"-")</f>
        <v>-</v>
      </c>
      <c r="BU10" s="21" t="str">
        <f>IFERROR(VLOOKUP($A10,'All Running Order working doc'!$B$4:$CO$60,BU$100,FALSE),"-")</f>
        <v/>
      </c>
      <c r="BV10" s="21" t="str">
        <f>IFERROR(VLOOKUP($A10,'All Running Order working doc'!$B$4:$CO$60,BV$100,FALSE),"-")</f>
        <v>-</v>
      </c>
      <c r="BW10" s="21" t="str">
        <f>IFERROR(VLOOKUP($A10,'All Running Order working doc'!$B$4:$CO$60,BW$100,FALSE),"-")</f>
        <v/>
      </c>
      <c r="BX10" s="21" t="str">
        <f>IFERROR(VLOOKUP($A10,'All Running Order working doc'!$B$4:$CO$60,BX$100,FALSE),"-")</f>
        <v>-</v>
      </c>
      <c r="BY10" s="21" t="str">
        <f>IFERROR(VLOOKUP($A10,'All Running Order working doc'!$B$4:$CO$60,BY$100,FALSE),"-")</f>
        <v/>
      </c>
      <c r="BZ10" s="21">
        <f>IFERROR(VLOOKUP($A10,'All Running Order working doc'!$B$4:$CO$60,BZ$100,FALSE),"-")</f>
        <v>27</v>
      </c>
      <c r="CA10" s="21">
        <f>IFERROR(VLOOKUP($A10,'All Running Order working doc'!$B$4:$CO$60,CA$100,FALSE),"-")</f>
        <v>7</v>
      </c>
      <c r="CB10" s="21" t="str">
        <f>IFERROR(VLOOKUP($A10,'All Running Order working doc'!$B$4:$CO$60,CB$100,FALSE),"-")</f>
        <v>-</v>
      </c>
      <c r="CC10" s="21" t="str">
        <f>IFERROR(VLOOKUP($A10,'All Running Order working doc'!$B$4:$CO$60,CC$100,FALSE),"-")</f>
        <v/>
      </c>
      <c r="CD10" s="21">
        <f>IFERROR(VLOOKUP($A10,'All Running Order working doc'!$B$4:$CO$60,CD$100,FALSE),"-")</f>
        <v>27</v>
      </c>
      <c r="CE10" s="21">
        <f>IFERROR(VLOOKUP($A10,'All Running Order working doc'!$B$4:$CO$60,CE$100,FALSE),"-")</f>
        <v>4</v>
      </c>
      <c r="CF10" s="21" t="str">
        <f>IFERROR(VLOOKUP($A10,'All Running Order working doc'!$B$4:$CO$60,CF$100,FALSE),"-")</f>
        <v>-</v>
      </c>
      <c r="CG10" s="21" t="str">
        <f>IFERROR(VLOOKUP($A10,'All Running Order working doc'!$B$4:$CO$60,CG$100,FALSE),"-")</f>
        <v/>
      </c>
      <c r="CH10" s="21" t="str">
        <f>IFERROR(VLOOKUP($A10,'All Running Order working doc'!$B$4:$CO$60,CH$100,FALSE),"-")</f>
        <v>-</v>
      </c>
      <c r="CI10" s="21" t="str">
        <f>IFERROR(VLOOKUP($A10,'All Running Order working doc'!$B$4:$CO$60,CI$100,FALSE),"-")</f>
        <v xml:space="preserve"> </v>
      </c>
      <c r="CJ10" s="21">
        <f>IFERROR(VLOOKUP($A10,'All Running Order working doc'!$B$4:$CO$60,CJ$100,FALSE),"-")</f>
        <v>27</v>
      </c>
      <c r="CK10" s="21">
        <f>IFERROR(VLOOKUP($A10,'All Running Order working doc'!$B$4:$CO$60,CK$100,FALSE),"-")</f>
        <v>15</v>
      </c>
      <c r="CL10" s="21" t="str">
        <f>IFERROR(VLOOKUP($A10,'All Running Order working doc'!$B$4:$CO$60,CL$100,FALSE),"-")</f>
        <v>4</v>
      </c>
      <c r="CM10" s="21">
        <f>IFERROR(VLOOKUP($A10,'All Running Order working doc'!$B$4:$CO$60,CM$100,FALSE),"-")</f>
        <v>15</v>
      </c>
      <c r="CN10" s="21" t="str">
        <f>IFERROR(VLOOKUP($A10,'All Running Order working doc'!$B$4:$CO$60,CN$100,FALSE),"-")</f>
        <v xml:space="preserve"> </v>
      </c>
      <c r="CQ10" s="3">
        <v>7</v>
      </c>
    </row>
    <row r="11" spans="1:95" x14ac:dyDescent="0.2">
      <c r="A11" s="3" t="str">
        <f>CONCATENATE(Constants!$D$3,CQ11,)</f>
        <v>Clubman8</v>
      </c>
      <c r="B11" s="12">
        <f>IFERROR(VLOOKUP($A11,'All Running Order working doc'!$B$4:$CO$60,B$100,FALSE),"-")</f>
        <v>8</v>
      </c>
      <c r="C11" s="21" t="str">
        <f>IFERROR(VLOOKUP($A11,'All Running Order working doc'!$B$4:$CO$60,C$100,FALSE),"-")</f>
        <v>Frank Willard</v>
      </c>
      <c r="D11" s="21">
        <f>IFERROR(VLOOKUP($A11,'All Running Order working doc'!$B$4:$CO$60,D$100,FALSE),"-")</f>
        <v>0</v>
      </c>
      <c r="E11" s="21" t="str">
        <f>IFERROR(VLOOKUP($A11,'All Running Order working doc'!$B$4:$CO$60,E$100,FALSE),"-")</f>
        <v>Concordish</v>
      </c>
      <c r="F11" s="21">
        <f>IFERROR(VLOOKUP($A11,'All Running Order working doc'!$B$4:$CO$60,F$100,FALSE),"-")</f>
        <v>1340</v>
      </c>
      <c r="G11" s="21" t="str">
        <f>IFERROR(VLOOKUP($A11,'All Running Order working doc'!$B$4:$CO$60,G$100,FALSE),"-")</f>
        <v>Live</v>
      </c>
      <c r="H11" s="21">
        <f>IFERROR(VLOOKUP($A11,'All Running Order working doc'!$B$4:$CO$60,H$100,FALSE),"-")</f>
        <v>0</v>
      </c>
      <c r="I11" s="21">
        <f>IFERROR(VLOOKUP($A11,'All Running Order working doc'!$B$4:$CO$60,I$100,FALSE),"-")</f>
        <v>0</v>
      </c>
      <c r="J11" s="21">
        <f>IFERROR(VLOOKUP($A11,'All Running Order working doc'!$B$4:$CO$60,J$100,FALSE),"-")</f>
        <v>0</v>
      </c>
      <c r="K11" s="21">
        <f>IFERROR(VLOOKUP($A11,'All Running Order working doc'!$B$4:$CO$60,K$100,FALSE),"-")</f>
        <v>0</v>
      </c>
      <c r="L11" s="21">
        <f>IFERROR(VLOOKUP($A11,'All Running Order working doc'!$B$4:$CO$60,L$100,FALSE),"-")</f>
        <v>0</v>
      </c>
      <c r="M11" s="21" t="str">
        <f>IFERROR(VLOOKUP($A11,'All Running Order working doc'!$B$4:$CO$60,M$100,FALSE),"-")</f>
        <v>Clubman</v>
      </c>
      <c r="N11" s="21" t="str">
        <f>IFERROR(VLOOKUP($A11,'All Running Order working doc'!$B$4:$CO$60,N$100,FALSE),"-")</f>
        <v>Club-B</v>
      </c>
      <c r="O11" s="21">
        <f>IFERROR(VLOOKUP($A11,'All Running Order working doc'!$B$4:$CO$60,O$100,FALSE),"-")</f>
        <v>5</v>
      </c>
      <c r="P11" s="21">
        <f>IFERROR(VLOOKUP($A11,'All Running Order working doc'!$B$4:$CO$60,P$100,FALSE),"-")</f>
        <v>9</v>
      </c>
      <c r="Q11" s="21">
        <f>IFERROR(VLOOKUP($A11,'All Running Order working doc'!$B$4:$CO$60,Q$100,FALSE),"-")</f>
        <v>7</v>
      </c>
      <c r="R11" s="21">
        <f>IFERROR(VLOOKUP($A11,'All Running Order working doc'!$B$4:$CO$60,R$100,FALSE),"-")</f>
        <v>8</v>
      </c>
      <c r="S11" s="21">
        <f>IFERROR(VLOOKUP($A11,'All Running Order working doc'!$B$4:$CO$60,S$100,FALSE),"-")</f>
        <v>8</v>
      </c>
      <c r="T11" s="21">
        <f>IFERROR(VLOOKUP($A11,'All Running Order working doc'!$B$4:$CO$60,T$100,FALSE),"-")</f>
        <v>5</v>
      </c>
      <c r="U11" s="21">
        <f>IFERROR(VLOOKUP($A11,'All Running Order working doc'!$B$4:$CO$60,U$100,FALSE),"-")</f>
        <v>5</v>
      </c>
      <c r="V11" s="21">
        <f>IFERROR(VLOOKUP($A11,'All Running Order working doc'!$B$4:$CO$60,V$100,FALSE),"-")</f>
        <v>4</v>
      </c>
      <c r="W11" s="21">
        <f>IFERROR(VLOOKUP($A11,'All Running Order working doc'!$B$4:$CO$60,W$100,FALSE),"-")</f>
        <v>0</v>
      </c>
      <c r="X11" s="21">
        <f>IFERROR(VLOOKUP($A11,'All Running Order working doc'!$B$4:$CO$60,X$100,FALSE),"-")</f>
        <v>0</v>
      </c>
      <c r="Y11" s="21">
        <f>IFERROR(VLOOKUP($A11,'All Running Order working doc'!$B$4:$CO$60,Y$100,FALSE),"-")</f>
        <v>51</v>
      </c>
      <c r="Z11" s="21">
        <f>IFERROR(VLOOKUP($A11,'All Running Order working doc'!$B$4:$CO$60,Z$100,FALSE),"-")</f>
        <v>7</v>
      </c>
      <c r="AA11" s="21">
        <f>IFERROR(VLOOKUP($A11,'All Running Order working doc'!$B$4:$CO$60,AA$100,FALSE),"-")</f>
        <v>4</v>
      </c>
      <c r="AB11" s="21">
        <f>IFERROR(VLOOKUP($A11,'All Running Order working doc'!$B$4:$CO$60,AB$100,FALSE),"-")</f>
        <v>8</v>
      </c>
      <c r="AC11" s="21">
        <f>IFERROR(VLOOKUP($A11,'All Running Order working doc'!$B$4:$CO$60,AC$100,FALSE),"-")</f>
        <v>7</v>
      </c>
      <c r="AD11" s="21">
        <f>IFERROR(VLOOKUP($A11,'All Running Order working doc'!$B$4:$CO$60,AD$100,FALSE),"-")</f>
        <v>9</v>
      </c>
      <c r="AE11" s="21">
        <f>IFERROR(VLOOKUP($A11,'All Running Order working doc'!$B$4:$CO$60,AE$100,FALSE),"-")</f>
        <v>5</v>
      </c>
      <c r="AF11" s="21">
        <f>IFERROR(VLOOKUP($A11,'All Running Order working doc'!$B$4:$CO$60,AF$100,FALSE),"-")</f>
        <v>6</v>
      </c>
      <c r="AG11" s="21">
        <f>IFERROR(VLOOKUP($A11,'All Running Order working doc'!$B$4:$CO$60,AG$100,FALSE),"-")</f>
        <v>6</v>
      </c>
      <c r="AH11" s="21">
        <f>IFERROR(VLOOKUP($A11,'All Running Order working doc'!$B$4:$CO$60,AH$100,FALSE),"-")</f>
        <v>0</v>
      </c>
      <c r="AI11" s="21">
        <f>IFERROR(VLOOKUP($A11,'All Running Order working doc'!$B$4:$CO$60,AI$100,FALSE),"-")</f>
        <v>0</v>
      </c>
      <c r="AJ11" s="21">
        <f>IFERROR(VLOOKUP($A11,'All Running Order working doc'!$B$4:$CO$60,AJ$100,FALSE),"-")</f>
        <v>52</v>
      </c>
      <c r="AK11" s="21">
        <f>IFERROR(VLOOKUP($A11,'All Running Order working doc'!$B$4:$CO$60,AK$100,FALSE),"-")</f>
        <v>103</v>
      </c>
      <c r="AL11" s="21">
        <f>IFERROR(VLOOKUP($A11,'All Running Order working doc'!$B$4:$CO$60,AL$100,FALSE),"-")</f>
        <v>7</v>
      </c>
      <c r="AM11" s="21">
        <f>IFERROR(VLOOKUP($A11,'All Running Order working doc'!$B$4:$CO$60,AM$100,FALSE),"-")</f>
        <v>9</v>
      </c>
      <c r="AN11" s="21">
        <f>IFERROR(VLOOKUP($A11,'All Running Order working doc'!$B$4:$CO$60,AN$100,FALSE),"-")</f>
        <v>8</v>
      </c>
      <c r="AO11" s="21">
        <f>IFERROR(VLOOKUP($A11,'All Running Order working doc'!$B$4:$CO$60,AO$100,FALSE),"-")</f>
        <v>7</v>
      </c>
      <c r="AP11" s="21">
        <f>IFERROR(VLOOKUP($A11,'All Running Order working doc'!$B$4:$CO$60,AP$100,FALSE),"-")</f>
        <v>4</v>
      </c>
      <c r="AQ11" s="21">
        <f>IFERROR(VLOOKUP($A11,'All Running Order working doc'!$B$4:$CO$60,AQ$100,FALSE),"-")</f>
        <v>4</v>
      </c>
      <c r="AR11" s="21">
        <f>IFERROR(VLOOKUP($A11,'All Running Order working doc'!$B$4:$CO$60,AR$100,FALSE),"-")</f>
        <v>4</v>
      </c>
      <c r="AS11" s="21">
        <f>IFERROR(VLOOKUP($A11,'All Running Order working doc'!$B$4:$CO$60,AS$100,FALSE),"-")</f>
        <v>6</v>
      </c>
      <c r="AT11" s="21">
        <f>IFERROR(VLOOKUP($A11,'All Running Order working doc'!$B$4:$CO$60,AT$100,FALSE),"-")</f>
        <v>0</v>
      </c>
      <c r="AU11" s="21">
        <f>IFERROR(VLOOKUP($A11,'All Running Order working doc'!$B$4:$CO$60,AU$100,FALSE),"-")</f>
        <v>0</v>
      </c>
      <c r="AV11" s="21">
        <f>IFERROR(VLOOKUP($A11,'All Running Order working doc'!$B$4:$CO$60,AV$100,FALSE),"-")</f>
        <v>49</v>
      </c>
      <c r="AW11" s="21">
        <f>IFERROR(VLOOKUP($A11,'All Running Order working doc'!$B$4:$CO$60,AW$100,FALSE),"-")</f>
        <v>152</v>
      </c>
      <c r="AX11" s="21">
        <f>IFERROR(VLOOKUP($A11,'All Running Order working doc'!$B$4:$CO$60,AX$100,FALSE),"-")</f>
        <v>0</v>
      </c>
      <c r="AY11" s="21">
        <f>IFERROR(VLOOKUP($A11,'All Running Order working doc'!$B$4:$CO$60,AY$100,FALSE),"-")</f>
        <v>0</v>
      </c>
      <c r="AZ11" s="21">
        <f>IFERROR(VLOOKUP($A11,'All Running Order working doc'!$B$4:$CO$60,AZ$100,FALSE),"-")</f>
        <v>0</v>
      </c>
      <c r="BA11" s="21">
        <f>IFERROR(VLOOKUP($A11,'All Running Order working doc'!$B$4:$CO$60,BA$100,FALSE),"-")</f>
        <v>0</v>
      </c>
      <c r="BB11" s="21">
        <f>IFERROR(VLOOKUP($A11,'All Running Order working doc'!$B$4:$CO$60,BB$100,FALSE),"-")</f>
        <v>0</v>
      </c>
      <c r="BC11" s="21">
        <f>IFERROR(VLOOKUP($A11,'All Running Order working doc'!$B$4:$CO$60,BC$100,FALSE),"-")</f>
        <v>0</v>
      </c>
      <c r="BD11" s="21">
        <f>IFERROR(VLOOKUP($A11,'All Running Order working doc'!$B$4:$CO$60,BD$100,FALSE),"-")</f>
        <v>0</v>
      </c>
      <c r="BE11" s="21">
        <f>IFERROR(VLOOKUP($A11,'All Running Order working doc'!$B$4:$CO$60,BE$100,FALSE),"-")</f>
        <v>0</v>
      </c>
      <c r="BF11" s="21">
        <f>IFERROR(VLOOKUP($A11,'All Running Order working doc'!$B$4:$CO$60,BF$100,FALSE),"-")</f>
        <v>0</v>
      </c>
      <c r="BG11" s="21">
        <f>IFERROR(VLOOKUP($A11,'All Running Order working doc'!$B$4:$CO$60,BG$100,FALSE),"-")</f>
        <v>0</v>
      </c>
      <c r="BH11" s="21">
        <f>IFERROR(VLOOKUP($A11,'All Running Order working doc'!$B$4:$CO$60,BH$100,FALSE),"-")</f>
        <v>0</v>
      </c>
      <c r="BI11" s="21">
        <f>IFERROR(VLOOKUP($A11,'All Running Order working doc'!$B$4:$CO$60,BI$100,FALSE),"-")</f>
        <v>152</v>
      </c>
      <c r="BJ11" s="21">
        <f>IFERROR(VLOOKUP($A11,'All Running Order working doc'!$B$4:$CO$60,BJ$100,FALSE),"-")</f>
        <v>26</v>
      </c>
      <c r="BK11" s="21">
        <f>IFERROR(VLOOKUP($A11,'All Running Order working doc'!$B$4:$CO$60,BK$100,FALSE),"-")</f>
        <v>28</v>
      </c>
      <c r="BL11" s="21">
        <f>IFERROR(VLOOKUP($A11,'All Running Order working doc'!$B$4:$CO$60,BL$100,FALSE),"-")</f>
        <v>28</v>
      </c>
      <c r="BM11" s="21">
        <f>IFERROR(VLOOKUP($A11,'All Running Order working doc'!$B$4:$CO$60,BM$100,FALSE),"-")</f>
        <v>28</v>
      </c>
      <c r="BN11" s="21">
        <f>IFERROR(VLOOKUP($A11,'All Running Order working doc'!$B$4:$CO$60,BN$100,FALSE),"-")</f>
        <v>24</v>
      </c>
      <c r="BO11" s="21">
        <f>IFERROR(VLOOKUP($A11,'All Running Order working doc'!$B$4:$CO$60,BO$100,FALSE),"-")</f>
        <v>28</v>
      </c>
      <c r="BP11" s="21">
        <f>IFERROR(VLOOKUP($A11,'All Running Order working doc'!$B$4:$CO$60,BP$100,FALSE),"-")</f>
        <v>28</v>
      </c>
      <c r="BQ11" s="21">
        <f>IFERROR(VLOOKUP($A11,'All Running Order working doc'!$B$4:$CO$60,BQ$100,FALSE),"-")</f>
        <v>28</v>
      </c>
      <c r="BR11" s="21" t="str">
        <f>IFERROR(VLOOKUP($A11,'All Running Order working doc'!$B$4:$CO$60,BR$100,FALSE),"-")</f>
        <v>-</v>
      </c>
      <c r="BS11" s="21" t="str">
        <f>IFERROR(VLOOKUP($A11,'All Running Order working doc'!$B$4:$CO$60,BS$100,FALSE),"-")</f>
        <v/>
      </c>
      <c r="BT11" s="21" t="str">
        <f>IFERROR(VLOOKUP($A11,'All Running Order working doc'!$B$4:$CO$60,BT$100,FALSE),"-")</f>
        <v>-</v>
      </c>
      <c r="BU11" s="21" t="str">
        <f>IFERROR(VLOOKUP($A11,'All Running Order working doc'!$B$4:$CO$60,BU$100,FALSE),"-")</f>
        <v/>
      </c>
      <c r="BV11" s="21" t="str">
        <f>IFERROR(VLOOKUP($A11,'All Running Order working doc'!$B$4:$CO$60,BV$100,FALSE),"-")</f>
        <v>-</v>
      </c>
      <c r="BW11" s="21" t="str">
        <f>IFERROR(VLOOKUP($A11,'All Running Order working doc'!$B$4:$CO$60,BW$100,FALSE),"-")</f>
        <v/>
      </c>
      <c r="BX11" s="21" t="str">
        <f>IFERROR(VLOOKUP($A11,'All Running Order working doc'!$B$4:$CO$60,BX$100,FALSE),"-")</f>
        <v>-</v>
      </c>
      <c r="BY11" s="21" t="str">
        <f>IFERROR(VLOOKUP($A11,'All Running Order working doc'!$B$4:$CO$60,BY$100,FALSE),"-")</f>
        <v/>
      </c>
      <c r="BZ11" s="21">
        <f>IFERROR(VLOOKUP($A11,'All Running Order working doc'!$B$4:$CO$60,BZ$100,FALSE),"-")</f>
        <v>28</v>
      </c>
      <c r="CA11" s="21">
        <f>IFERROR(VLOOKUP($A11,'All Running Order working doc'!$B$4:$CO$60,CA$100,FALSE),"-")</f>
        <v>8</v>
      </c>
      <c r="CB11" s="21" t="str">
        <f>IFERROR(VLOOKUP($A11,'All Running Order working doc'!$B$4:$CO$60,CB$100,FALSE),"-")</f>
        <v>-</v>
      </c>
      <c r="CC11" s="21" t="str">
        <f>IFERROR(VLOOKUP($A11,'All Running Order working doc'!$B$4:$CO$60,CC$100,FALSE),"-")</f>
        <v/>
      </c>
      <c r="CD11" s="21">
        <f>IFERROR(VLOOKUP($A11,'All Running Order working doc'!$B$4:$CO$60,CD$100,FALSE),"-")</f>
        <v>28</v>
      </c>
      <c r="CE11" s="21">
        <f>IFERROR(VLOOKUP($A11,'All Running Order working doc'!$B$4:$CO$60,CE$100,FALSE),"-")</f>
        <v>5</v>
      </c>
      <c r="CF11" s="21" t="str">
        <f>IFERROR(VLOOKUP($A11,'All Running Order working doc'!$B$4:$CO$60,CF$100,FALSE),"-")</f>
        <v>-</v>
      </c>
      <c r="CG11" s="21" t="str">
        <f>IFERROR(VLOOKUP($A11,'All Running Order working doc'!$B$4:$CO$60,CG$100,FALSE),"-")</f>
        <v/>
      </c>
      <c r="CH11" s="21" t="str">
        <f>IFERROR(VLOOKUP($A11,'All Running Order working doc'!$B$4:$CO$60,CH$100,FALSE),"-")</f>
        <v>-</v>
      </c>
      <c r="CI11" s="21" t="str">
        <f>IFERROR(VLOOKUP($A11,'All Running Order working doc'!$B$4:$CO$60,CI$100,FALSE),"-")</f>
        <v xml:space="preserve"> </v>
      </c>
      <c r="CJ11" s="21">
        <f>IFERROR(VLOOKUP($A11,'All Running Order working doc'!$B$4:$CO$60,CJ$100,FALSE),"-")</f>
        <v>28</v>
      </c>
      <c r="CK11" s="21">
        <f>IFERROR(VLOOKUP($A11,'All Running Order working doc'!$B$4:$CO$60,CK$100,FALSE),"-")</f>
        <v>16</v>
      </c>
      <c r="CL11" s="21" t="str">
        <f>IFERROR(VLOOKUP($A11,'All Running Order working doc'!$B$4:$CO$60,CL$100,FALSE),"-")</f>
        <v>5</v>
      </c>
      <c r="CM11" s="21">
        <f>IFERROR(VLOOKUP($A11,'All Running Order working doc'!$B$4:$CO$60,CM$100,FALSE),"-")</f>
        <v>16</v>
      </c>
      <c r="CN11" s="21" t="str">
        <f>IFERROR(VLOOKUP($A11,'All Running Order working doc'!$B$4:$CO$60,CN$100,FALSE),"-")</f>
        <v xml:space="preserve"> </v>
      </c>
      <c r="CQ11" s="3">
        <v>8</v>
      </c>
    </row>
    <row r="12" spans="1:95" x14ac:dyDescent="0.2">
      <c r="A12" s="3" t="str">
        <f>CONCATENATE(Constants!$D$3,CQ12,)</f>
        <v>Clubman9</v>
      </c>
      <c r="B12" s="12">
        <f>IFERROR(VLOOKUP($A12,'All Running Order working doc'!$B$4:$CO$60,B$100,FALSE),"-")</f>
        <v>19</v>
      </c>
      <c r="C12" s="21" t="str">
        <f>IFERROR(VLOOKUP($A12,'All Running Order working doc'!$B$4:$CO$60,C$100,FALSE),"-")</f>
        <v>Shane Parry</v>
      </c>
      <c r="D12" s="21">
        <f>IFERROR(VLOOKUP($A12,'All Running Order working doc'!$B$4:$CO$60,D$100,FALSE),"-")</f>
        <v>0</v>
      </c>
      <c r="E12" s="21" t="str">
        <f>IFERROR(VLOOKUP($A12,'All Running Order working doc'!$B$4:$CO$60,E$100,FALSE),"-")</f>
        <v>Chitty</v>
      </c>
      <c r="F12" s="21">
        <f>IFERROR(VLOOKUP($A12,'All Running Order working doc'!$B$4:$CO$60,F$100,FALSE),"-")</f>
        <v>1324</v>
      </c>
      <c r="G12" s="21" t="str">
        <f>IFERROR(VLOOKUP($A12,'All Running Order working doc'!$B$4:$CO$60,G$100,FALSE),"-")</f>
        <v>Live</v>
      </c>
      <c r="H12" s="21">
        <f>IFERROR(VLOOKUP($A12,'All Running Order working doc'!$B$4:$CO$60,H$100,FALSE),"-")</f>
        <v>0</v>
      </c>
      <c r="I12" s="21">
        <f>IFERROR(VLOOKUP($A12,'All Running Order working doc'!$B$4:$CO$60,I$100,FALSE),"-")</f>
        <v>0</v>
      </c>
      <c r="J12" s="21">
        <f>IFERROR(VLOOKUP($A12,'All Running Order working doc'!$B$4:$CO$60,J$100,FALSE),"-")</f>
        <v>0</v>
      </c>
      <c r="K12" s="21">
        <f>IFERROR(VLOOKUP($A12,'All Running Order working doc'!$B$4:$CO$60,K$100,FALSE),"-")</f>
        <v>0</v>
      </c>
      <c r="L12" s="21">
        <f>IFERROR(VLOOKUP($A12,'All Running Order working doc'!$B$4:$CO$60,L$100,FALSE),"-")</f>
        <v>0</v>
      </c>
      <c r="M12" s="21" t="str">
        <f>IFERROR(VLOOKUP($A12,'All Running Order working doc'!$B$4:$CO$60,M$100,FALSE),"-")</f>
        <v>Clubman</v>
      </c>
      <c r="N12" s="21" t="str">
        <f>IFERROR(VLOOKUP($A12,'All Running Order working doc'!$B$4:$CO$60,N$100,FALSE),"-")</f>
        <v>Club-N</v>
      </c>
      <c r="O12" s="21">
        <f>IFERROR(VLOOKUP($A12,'All Running Order working doc'!$B$4:$CO$60,O$100,FALSE),"-")</f>
        <v>8</v>
      </c>
      <c r="P12" s="21">
        <f>IFERROR(VLOOKUP($A12,'All Running Order working doc'!$B$4:$CO$60,P$100,FALSE),"-")</f>
        <v>9</v>
      </c>
      <c r="Q12" s="21">
        <f>IFERROR(VLOOKUP($A12,'All Running Order working doc'!$B$4:$CO$60,Q$100,FALSE),"-")</f>
        <v>7</v>
      </c>
      <c r="R12" s="21">
        <f>IFERROR(VLOOKUP($A12,'All Running Order working doc'!$B$4:$CO$60,R$100,FALSE),"-")</f>
        <v>7</v>
      </c>
      <c r="S12" s="21">
        <f>IFERROR(VLOOKUP($A12,'All Running Order working doc'!$B$4:$CO$60,S$100,FALSE),"-")</f>
        <v>8</v>
      </c>
      <c r="T12" s="21">
        <f>IFERROR(VLOOKUP($A12,'All Running Order working doc'!$B$4:$CO$60,T$100,FALSE),"-")</f>
        <v>8</v>
      </c>
      <c r="U12" s="21">
        <f>IFERROR(VLOOKUP($A12,'All Running Order working doc'!$B$4:$CO$60,U$100,FALSE),"-")</f>
        <v>5</v>
      </c>
      <c r="V12" s="21">
        <f>IFERROR(VLOOKUP($A12,'All Running Order working doc'!$B$4:$CO$60,V$100,FALSE),"-")</f>
        <v>5</v>
      </c>
      <c r="W12" s="21">
        <f>IFERROR(VLOOKUP($A12,'All Running Order working doc'!$B$4:$CO$60,W$100,FALSE),"-")</f>
        <v>0</v>
      </c>
      <c r="X12" s="21">
        <f>IFERROR(VLOOKUP($A12,'All Running Order working doc'!$B$4:$CO$60,X$100,FALSE),"-")</f>
        <v>0</v>
      </c>
      <c r="Y12" s="21">
        <f>IFERROR(VLOOKUP($A12,'All Running Order working doc'!$B$4:$CO$60,Y$100,FALSE),"-")</f>
        <v>57</v>
      </c>
      <c r="Z12" s="21">
        <f>IFERROR(VLOOKUP($A12,'All Running Order working doc'!$B$4:$CO$60,Z$100,FALSE),"-")</f>
        <v>6</v>
      </c>
      <c r="AA12" s="21">
        <f>IFERROR(VLOOKUP($A12,'All Running Order working doc'!$B$4:$CO$60,AA$100,FALSE),"-")</f>
        <v>7</v>
      </c>
      <c r="AB12" s="21">
        <f>IFERROR(VLOOKUP($A12,'All Running Order working doc'!$B$4:$CO$60,AB$100,FALSE),"-")</f>
        <v>6</v>
      </c>
      <c r="AC12" s="21">
        <f>IFERROR(VLOOKUP($A12,'All Running Order working doc'!$B$4:$CO$60,AC$100,FALSE),"-")</f>
        <v>7</v>
      </c>
      <c r="AD12" s="21">
        <f>IFERROR(VLOOKUP($A12,'All Running Order working doc'!$B$4:$CO$60,AD$100,FALSE),"-")</f>
        <v>8</v>
      </c>
      <c r="AE12" s="21">
        <f>IFERROR(VLOOKUP($A12,'All Running Order working doc'!$B$4:$CO$60,AE$100,FALSE),"-")</f>
        <v>8</v>
      </c>
      <c r="AF12" s="21">
        <f>IFERROR(VLOOKUP($A12,'All Running Order working doc'!$B$4:$CO$60,AF$100,FALSE),"-")</f>
        <v>4</v>
      </c>
      <c r="AG12" s="21">
        <f>IFERROR(VLOOKUP($A12,'All Running Order working doc'!$B$4:$CO$60,AG$100,FALSE),"-")</f>
        <v>7</v>
      </c>
      <c r="AH12" s="21">
        <f>IFERROR(VLOOKUP($A12,'All Running Order working doc'!$B$4:$CO$60,AH$100,FALSE),"-")</f>
        <v>0</v>
      </c>
      <c r="AI12" s="21">
        <f>IFERROR(VLOOKUP($A12,'All Running Order working doc'!$B$4:$CO$60,AI$100,FALSE),"-")</f>
        <v>0</v>
      </c>
      <c r="AJ12" s="21">
        <f>IFERROR(VLOOKUP($A12,'All Running Order working doc'!$B$4:$CO$60,AJ$100,FALSE),"-")</f>
        <v>53</v>
      </c>
      <c r="AK12" s="21">
        <f>IFERROR(VLOOKUP($A12,'All Running Order working doc'!$B$4:$CO$60,AK$100,FALSE),"-")</f>
        <v>110</v>
      </c>
      <c r="AL12" s="21">
        <f>IFERROR(VLOOKUP($A12,'All Running Order working doc'!$B$4:$CO$60,AL$100,FALSE),"-")</f>
        <v>8</v>
      </c>
      <c r="AM12" s="21">
        <f>IFERROR(VLOOKUP($A12,'All Running Order working doc'!$B$4:$CO$60,AM$100,FALSE),"-")</f>
        <v>8</v>
      </c>
      <c r="AN12" s="21">
        <f>IFERROR(VLOOKUP($A12,'All Running Order working doc'!$B$4:$CO$60,AN$100,FALSE),"-")</f>
        <v>3</v>
      </c>
      <c r="AO12" s="21">
        <f>IFERROR(VLOOKUP($A12,'All Running Order working doc'!$B$4:$CO$60,AO$100,FALSE),"-")</f>
        <v>6</v>
      </c>
      <c r="AP12" s="21">
        <f>IFERROR(VLOOKUP($A12,'All Running Order working doc'!$B$4:$CO$60,AP$100,FALSE),"-")</f>
        <v>8</v>
      </c>
      <c r="AQ12" s="21">
        <f>IFERROR(VLOOKUP($A12,'All Running Order working doc'!$B$4:$CO$60,AQ$100,FALSE),"-")</f>
        <v>6</v>
      </c>
      <c r="AR12" s="21">
        <f>IFERROR(VLOOKUP($A12,'All Running Order working doc'!$B$4:$CO$60,AR$100,FALSE),"-")</f>
        <v>4</v>
      </c>
      <c r="AS12" s="21">
        <f>IFERROR(VLOOKUP($A12,'All Running Order working doc'!$B$4:$CO$60,AS$100,FALSE),"-")</f>
        <v>9</v>
      </c>
      <c r="AT12" s="21">
        <f>IFERROR(VLOOKUP($A12,'All Running Order working doc'!$B$4:$CO$60,AT$100,FALSE),"-")</f>
        <v>0</v>
      </c>
      <c r="AU12" s="21">
        <f>IFERROR(VLOOKUP($A12,'All Running Order working doc'!$B$4:$CO$60,AU$100,FALSE),"-")</f>
        <v>0</v>
      </c>
      <c r="AV12" s="21">
        <f>IFERROR(VLOOKUP($A12,'All Running Order working doc'!$B$4:$CO$60,AV$100,FALSE),"-")</f>
        <v>52</v>
      </c>
      <c r="AW12" s="21">
        <f>IFERROR(VLOOKUP($A12,'All Running Order working doc'!$B$4:$CO$60,AW$100,FALSE),"-")</f>
        <v>162</v>
      </c>
      <c r="AX12" s="21">
        <f>IFERROR(VLOOKUP($A12,'All Running Order working doc'!$B$4:$CO$60,AX$100,FALSE),"-")</f>
        <v>0</v>
      </c>
      <c r="AY12" s="21">
        <f>IFERROR(VLOOKUP($A12,'All Running Order working doc'!$B$4:$CO$60,AY$100,FALSE),"-")</f>
        <v>0</v>
      </c>
      <c r="AZ12" s="21">
        <f>IFERROR(VLOOKUP($A12,'All Running Order working doc'!$B$4:$CO$60,AZ$100,FALSE),"-")</f>
        <v>0</v>
      </c>
      <c r="BA12" s="21">
        <f>IFERROR(VLOOKUP($A12,'All Running Order working doc'!$B$4:$CO$60,BA$100,FALSE),"-")</f>
        <v>0</v>
      </c>
      <c r="BB12" s="21">
        <f>IFERROR(VLOOKUP($A12,'All Running Order working doc'!$B$4:$CO$60,BB$100,FALSE),"-")</f>
        <v>0</v>
      </c>
      <c r="BC12" s="21">
        <f>IFERROR(VLOOKUP($A12,'All Running Order working doc'!$B$4:$CO$60,BC$100,FALSE),"-")</f>
        <v>0</v>
      </c>
      <c r="BD12" s="21">
        <f>IFERROR(VLOOKUP($A12,'All Running Order working doc'!$B$4:$CO$60,BD$100,FALSE),"-")</f>
        <v>0</v>
      </c>
      <c r="BE12" s="21">
        <f>IFERROR(VLOOKUP($A12,'All Running Order working doc'!$B$4:$CO$60,BE$100,FALSE),"-")</f>
        <v>0</v>
      </c>
      <c r="BF12" s="21">
        <f>IFERROR(VLOOKUP($A12,'All Running Order working doc'!$B$4:$CO$60,BF$100,FALSE),"-")</f>
        <v>0</v>
      </c>
      <c r="BG12" s="21">
        <f>IFERROR(VLOOKUP($A12,'All Running Order working doc'!$B$4:$CO$60,BG$100,FALSE),"-")</f>
        <v>0</v>
      </c>
      <c r="BH12" s="21">
        <f>IFERROR(VLOOKUP($A12,'All Running Order working doc'!$B$4:$CO$60,BH$100,FALSE),"-")</f>
        <v>0</v>
      </c>
      <c r="BI12" s="21">
        <f>IFERROR(VLOOKUP($A12,'All Running Order working doc'!$B$4:$CO$60,BI$100,FALSE),"-")</f>
        <v>162</v>
      </c>
      <c r="BJ12" s="21">
        <f>IFERROR(VLOOKUP($A12,'All Running Order working doc'!$B$4:$CO$60,BJ$100,FALSE),"-")</f>
        <v>29</v>
      </c>
      <c r="BK12" s="21">
        <f>IFERROR(VLOOKUP($A12,'All Running Order working doc'!$B$4:$CO$60,BK$100,FALSE),"-")</f>
        <v>29</v>
      </c>
      <c r="BL12" s="21">
        <f>IFERROR(VLOOKUP($A12,'All Running Order working doc'!$B$4:$CO$60,BL$100,FALSE),"-")</f>
        <v>29</v>
      </c>
      <c r="BM12" s="21">
        <f>IFERROR(VLOOKUP($A12,'All Running Order working doc'!$B$4:$CO$60,BM$100,FALSE),"-")</f>
        <v>29</v>
      </c>
      <c r="BN12" s="21">
        <f>IFERROR(VLOOKUP($A12,'All Running Order working doc'!$B$4:$CO$60,BN$100,FALSE),"-")</f>
        <v>29</v>
      </c>
      <c r="BO12" s="21">
        <f>IFERROR(VLOOKUP($A12,'All Running Order working doc'!$B$4:$CO$60,BO$100,FALSE),"-")</f>
        <v>29</v>
      </c>
      <c r="BP12" s="21">
        <f>IFERROR(VLOOKUP($A12,'All Running Order working doc'!$B$4:$CO$60,BP$100,FALSE),"-")</f>
        <v>29</v>
      </c>
      <c r="BQ12" s="21">
        <f>IFERROR(VLOOKUP($A12,'All Running Order working doc'!$B$4:$CO$60,BQ$100,FALSE),"-")</f>
        <v>29</v>
      </c>
      <c r="BR12" s="21" t="str">
        <f>IFERROR(VLOOKUP($A12,'All Running Order working doc'!$B$4:$CO$60,BR$100,FALSE),"-")</f>
        <v>-</v>
      </c>
      <c r="BS12" s="21" t="str">
        <f>IFERROR(VLOOKUP($A12,'All Running Order working doc'!$B$4:$CO$60,BS$100,FALSE),"-")</f>
        <v/>
      </c>
      <c r="BT12" s="21" t="str">
        <f>IFERROR(VLOOKUP($A12,'All Running Order working doc'!$B$4:$CO$60,BT$100,FALSE),"-")</f>
        <v>-</v>
      </c>
      <c r="BU12" s="21" t="str">
        <f>IFERROR(VLOOKUP($A12,'All Running Order working doc'!$B$4:$CO$60,BU$100,FALSE),"-")</f>
        <v/>
      </c>
      <c r="BV12" s="21" t="str">
        <f>IFERROR(VLOOKUP($A12,'All Running Order working doc'!$B$4:$CO$60,BV$100,FALSE),"-")</f>
        <v>-</v>
      </c>
      <c r="BW12" s="21" t="str">
        <f>IFERROR(VLOOKUP($A12,'All Running Order working doc'!$B$4:$CO$60,BW$100,FALSE),"-")</f>
        <v/>
      </c>
      <c r="BX12" s="21" t="str">
        <f>IFERROR(VLOOKUP($A12,'All Running Order working doc'!$B$4:$CO$60,BX$100,FALSE),"-")</f>
        <v>-</v>
      </c>
      <c r="BY12" s="21" t="str">
        <f>IFERROR(VLOOKUP($A12,'All Running Order working doc'!$B$4:$CO$60,BY$100,FALSE),"-")</f>
        <v/>
      </c>
      <c r="BZ12" s="21">
        <f>IFERROR(VLOOKUP($A12,'All Running Order working doc'!$B$4:$CO$60,BZ$100,FALSE),"-")</f>
        <v>29</v>
      </c>
      <c r="CA12" s="21">
        <f>IFERROR(VLOOKUP($A12,'All Running Order working doc'!$B$4:$CO$60,CA$100,FALSE),"-")</f>
        <v>9</v>
      </c>
      <c r="CB12" s="21" t="str">
        <f>IFERROR(VLOOKUP($A12,'All Running Order working doc'!$B$4:$CO$60,CB$100,FALSE),"-")</f>
        <v>-</v>
      </c>
      <c r="CC12" s="21" t="str">
        <f>IFERROR(VLOOKUP($A12,'All Running Order working doc'!$B$4:$CO$60,CC$100,FALSE),"-")</f>
        <v/>
      </c>
      <c r="CD12" s="21" t="str">
        <f>IFERROR(VLOOKUP($A12,'All Running Order working doc'!$B$4:$CO$60,CD$100,FALSE),"-")</f>
        <v>-</v>
      </c>
      <c r="CE12" s="21" t="str">
        <f>IFERROR(VLOOKUP($A12,'All Running Order working doc'!$B$4:$CO$60,CE$100,FALSE),"-")</f>
        <v/>
      </c>
      <c r="CF12" s="21">
        <f>IFERROR(VLOOKUP($A12,'All Running Order working doc'!$B$4:$CO$60,CF$100,FALSE),"-")</f>
        <v>29</v>
      </c>
      <c r="CG12" s="21">
        <f>IFERROR(VLOOKUP($A12,'All Running Order working doc'!$B$4:$CO$60,CG$100,FALSE),"-")</f>
        <v>3</v>
      </c>
      <c r="CH12" s="21" t="str">
        <f>IFERROR(VLOOKUP($A12,'All Running Order working doc'!$B$4:$CO$60,CH$100,FALSE),"-")</f>
        <v>-</v>
      </c>
      <c r="CI12" s="21" t="str">
        <f>IFERROR(VLOOKUP($A12,'All Running Order working doc'!$B$4:$CO$60,CI$100,FALSE),"-")</f>
        <v xml:space="preserve"> </v>
      </c>
      <c r="CJ12" s="21">
        <f>IFERROR(VLOOKUP($A12,'All Running Order working doc'!$B$4:$CO$60,CJ$100,FALSE),"-")</f>
        <v>29</v>
      </c>
      <c r="CK12" s="21">
        <f>IFERROR(VLOOKUP($A12,'All Running Order working doc'!$B$4:$CO$60,CK$100,FALSE),"-")</f>
        <v>17</v>
      </c>
      <c r="CL12" s="21" t="str">
        <f>IFERROR(VLOOKUP($A12,'All Running Order working doc'!$B$4:$CO$60,CL$100,FALSE),"-")</f>
        <v>3</v>
      </c>
      <c r="CM12" s="21">
        <f>IFERROR(VLOOKUP($A12,'All Running Order working doc'!$B$4:$CO$60,CM$100,FALSE),"-")</f>
        <v>17</v>
      </c>
      <c r="CN12" s="21" t="str">
        <f>IFERROR(VLOOKUP($A12,'All Running Order working doc'!$B$4:$CO$60,CN$100,FALSE),"-")</f>
        <v xml:space="preserve"> </v>
      </c>
      <c r="CQ12" s="3">
        <v>9</v>
      </c>
    </row>
    <row r="13" spans="1:95" x14ac:dyDescent="0.2">
      <c r="A13" s="3" t="str">
        <f>CONCATENATE(Constants!$D$3,CQ13,)</f>
        <v>Clubman10</v>
      </c>
      <c r="B13" s="12">
        <f>IFERROR(VLOOKUP($A13,'All Running Order working doc'!$B$4:$CO$60,B$100,FALSE),"-")</f>
        <v>37</v>
      </c>
      <c r="C13" s="21" t="str">
        <f>IFERROR(VLOOKUP($A13,'All Running Order working doc'!$B$4:$CO$60,C$100,FALSE),"-")</f>
        <v>Paul Albutt</v>
      </c>
      <c r="D13" s="21">
        <f>IFERROR(VLOOKUP($A13,'All Running Order working doc'!$B$4:$CO$60,D$100,FALSE),"-")</f>
        <v>0</v>
      </c>
      <c r="E13" s="21" t="str">
        <f>IFERROR(VLOOKUP($A13,'All Running Order working doc'!$B$4:$CO$60,E$100,FALSE),"-")</f>
        <v>CAP</v>
      </c>
      <c r="F13" s="21">
        <f>IFERROR(VLOOKUP($A13,'All Running Order working doc'!$B$4:$CO$60,F$100,FALSE),"-")</f>
        <v>1600</v>
      </c>
      <c r="G13" s="21" t="str">
        <f>IFERROR(VLOOKUP($A13,'All Running Order working doc'!$B$4:$CO$60,G$100,FALSE),"-")</f>
        <v>Live</v>
      </c>
      <c r="H13" s="21">
        <f>IFERROR(VLOOKUP($A13,'All Running Order working doc'!$B$4:$CO$60,H$100,FALSE),"-")</f>
        <v>0</v>
      </c>
      <c r="I13" s="21">
        <f>IFERROR(VLOOKUP($A13,'All Running Order working doc'!$B$4:$CO$60,I$100,FALSE),"-")</f>
        <v>0</v>
      </c>
      <c r="J13" s="21">
        <f>IFERROR(VLOOKUP($A13,'All Running Order working doc'!$B$4:$CO$60,J$100,FALSE),"-")</f>
        <v>0</v>
      </c>
      <c r="K13" s="21">
        <f>IFERROR(VLOOKUP($A13,'All Running Order working doc'!$B$4:$CO$60,K$100,FALSE),"-")</f>
        <v>0</v>
      </c>
      <c r="L13" s="21">
        <f>IFERROR(VLOOKUP($A13,'All Running Order working doc'!$B$4:$CO$60,L$100,FALSE),"-")</f>
        <v>0</v>
      </c>
      <c r="M13" s="21" t="str">
        <f>IFERROR(VLOOKUP($A13,'All Running Order working doc'!$B$4:$CO$60,M$100,FALSE),"-")</f>
        <v>Clubman</v>
      </c>
      <c r="N13" s="21" t="str">
        <f>IFERROR(VLOOKUP($A13,'All Running Order working doc'!$B$4:$CO$60,N$100,FALSE),"-")</f>
        <v>Club-N</v>
      </c>
      <c r="O13" s="21">
        <f>IFERROR(VLOOKUP($A13,'All Running Order working doc'!$B$4:$CO$60,O$100,FALSE),"-")</f>
        <v>6</v>
      </c>
      <c r="P13" s="21">
        <f>IFERROR(VLOOKUP($A13,'All Running Order working doc'!$B$4:$CO$60,P$100,FALSE),"-")</f>
        <v>9</v>
      </c>
      <c r="Q13" s="21">
        <f>IFERROR(VLOOKUP($A13,'All Running Order working doc'!$B$4:$CO$60,Q$100,FALSE),"-")</f>
        <v>8</v>
      </c>
      <c r="R13" s="21">
        <f>IFERROR(VLOOKUP($A13,'All Running Order working doc'!$B$4:$CO$60,R$100,FALSE),"-")</f>
        <v>6</v>
      </c>
      <c r="S13" s="21">
        <f>IFERROR(VLOOKUP($A13,'All Running Order working doc'!$B$4:$CO$60,S$100,FALSE),"-")</f>
        <v>8</v>
      </c>
      <c r="T13" s="21">
        <f>IFERROR(VLOOKUP($A13,'All Running Order working doc'!$B$4:$CO$60,T$100,FALSE),"-")</f>
        <v>7</v>
      </c>
      <c r="U13" s="21">
        <f>IFERROR(VLOOKUP($A13,'All Running Order working doc'!$B$4:$CO$60,U$100,FALSE),"-")</f>
        <v>6</v>
      </c>
      <c r="V13" s="21">
        <f>IFERROR(VLOOKUP($A13,'All Running Order working doc'!$B$4:$CO$60,V$100,FALSE),"-")</f>
        <v>7</v>
      </c>
      <c r="W13" s="21">
        <f>IFERROR(VLOOKUP($A13,'All Running Order working doc'!$B$4:$CO$60,W$100,FALSE),"-")</f>
        <v>0</v>
      </c>
      <c r="X13" s="21">
        <f>IFERROR(VLOOKUP($A13,'All Running Order working doc'!$B$4:$CO$60,X$100,FALSE),"-")</f>
        <v>0</v>
      </c>
      <c r="Y13" s="21">
        <f>IFERROR(VLOOKUP($A13,'All Running Order working doc'!$B$4:$CO$60,Y$100,FALSE),"-")</f>
        <v>57</v>
      </c>
      <c r="Z13" s="21">
        <f>IFERROR(VLOOKUP($A13,'All Running Order working doc'!$B$4:$CO$60,Z$100,FALSE),"-")</f>
        <v>6</v>
      </c>
      <c r="AA13" s="21">
        <f>IFERROR(VLOOKUP($A13,'All Running Order working doc'!$B$4:$CO$60,AA$100,FALSE),"-")</f>
        <v>8</v>
      </c>
      <c r="AB13" s="21">
        <f>IFERROR(VLOOKUP($A13,'All Running Order working doc'!$B$4:$CO$60,AB$100,FALSE),"-")</f>
        <v>7</v>
      </c>
      <c r="AC13" s="21">
        <f>IFERROR(VLOOKUP($A13,'All Running Order working doc'!$B$4:$CO$60,AC$100,FALSE),"-")</f>
        <v>7</v>
      </c>
      <c r="AD13" s="21">
        <f>IFERROR(VLOOKUP($A13,'All Running Order working doc'!$B$4:$CO$60,AD$100,FALSE),"-")</f>
        <v>7</v>
      </c>
      <c r="AE13" s="21">
        <f>IFERROR(VLOOKUP($A13,'All Running Order working doc'!$B$4:$CO$60,AE$100,FALSE),"-")</f>
        <v>9</v>
      </c>
      <c r="AF13" s="21">
        <f>IFERROR(VLOOKUP($A13,'All Running Order working doc'!$B$4:$CO$60,AF$100,FALSE),"-")</f>
        <v>5</v>
      </c>
      <c r="AG13" s="21">
        <f>IFERROR(VLOOKUP($A13,'All Running Order working doc'!$B$4:$CO$60,AG$100,FALSE),"-")</f>
        <v>7</v>
      </c>
      <c r="AH13" s="21">
        <f>IFERROR(VLOOKUP($A13,'All Running Order working doc'!$B$4:$CO$60,AH$100,FALSE),"-")</f>
        <v>0</v>
      </c>
      <c r="AI13" s="21">
        <f>IFERROR(VLOOKUP($A13,'All Running Order working doc'!$B$4:$CO$60,AI$100,FALSE),"-")</f>
        <v>0</v>
      </c>
      <c r="AJ13" s="21">
        <f>IFERROR(VLOOKUP($A13,'All Running Order working doc'!$B$4:$CO$60,AJ$100,FALSE),"-")</f>
        <v>56</v>
      </c>
      <c r="AK13" s="21">
        <f>IFERROR(VLOOKUP($A13,'All Running Order working doc'!$B$4:$CO$60,AK$100,FALSE),"-")</f>
        <v>113</v>
      </c>
      <c r="AL13" s="21">
        <f>IFERROR(VLOOKUP($A13,'All Running Order working doc'!$B$4:$CO$60,AL$100,FALSE),"-")</f>
        <v>7</v>
      </c>
      <c r="AM13" s="21">
        <f>IFERROR(VLOOKUP($A13,'All Running Order working doc'!$B$4:$CO$60,AM$100,FALSE),"-")</f>
        <v>4</v>
      </c>
      <c r="AN13" s="21">
        <f>IFERROR(VLOOKUP($A13,'All Running Order working doc'!$B$4:$CO$60,AN$100,FALSE),"-")</f>
        <v>10</v>
      </c>
      <c r="AO13" s="21">
        <f>IFERROR(VLOOKUP($A13,'All Running Order working doc'!$B$4:$CO$60,AO$100,FALSE),"-")</f>
        <v>11</v>
      </c>
      <c r="AP13" s="21">
        <f>IFERROR(VLOOKUP($A13,'All Running Order working doc'!$B$4:$CO$60,AP$100,FALSE),"-")</f>
        <v>7</v>
      </c>
      <c r="AQ13" s="21">
        <f>IFERROR(VLOOKUP($A13,'All Running Order working doc'!$B$4:$CO$60,AQ$100,FALSE),"-")</f>
        <v>7</v>
      </c>
      <c r="AR13" s="21">
        <f>IFERROR(VLOOKUP($A13,'All Running Order working doc'!$B$4:$CO$60,AR$100,FALSE),"-")</f>
        <v>5</v>
      </c>
      <c r="AS13" s="21">
        <f>IFERROR(VLOOKUP($A13,'All Running Order working doc'!$B$4:$CO$60,AS$100,FALSE),"-")</f>
        <v>6</v>
      </c>
      <c r="AT13" s="21">
        <f>IFERROR(VLOOKUP($A13,'All Running Order working doc'!$B$4:$CO$60,AT$100,FALSE),"-")</f>
        <v>0</v>
      </c>
      <c r="AU13" s="21">
        <f>IFERROR(VLOOKUP($A13,'All Running Order working doc'!$B$4:$CO$60,AU$100,FALSE),"-")</f>
        <v>0</v>
      </c>
      <c r="AV13" s="21">
        <f>IFERROR(VLOOKUP($A13,'All Running Order working doc'!$B$4:$CO$60,AV$100,FALSE),"-")</f>
        <v>57</v>
      </c>
      <c r="AW13" s="21">
        <f>IFERROR(VLOOKUP($A13,'All Running Order working doc'!$B$4:$CO$60,AW$100,FALSE),"-")</f>
        <v>170</v>
      </c>
      <c r="AX13" s="21">
        <f>IFERROR(VLOOKUP($A13,'All Running Order working doc'!$B$4:$CO$60,AX$100,FALSE),"-")</f>
        <v>0</v>
      </c>
      <c r="AY13" s="21">
        <f>IFERROR(VLOOKUP($A13,'All Running Order working doc'!$B$4:$CO$60,AY$100,FALSE),"-")</f>
        <v>0</v>
      </c>
      <c r="AZ13" s="21">
        <f>IFERROR(VLOOKUP($A13,'All Running Order working doc'!$B$4:$CO$60,AZ$100,FALSE),"-")</f>
        <v>0</v>
      </c>
      <c r="BA13" s="21">
        <f>IFERROR(VLOOKUP($A13,'All Running Order working doc'!$B$4:$CO$60,BA$100,FALSE),"-")</f>
        <v>0</v>
      </c>
      <c r="BB13" s="21">
        <f>IFERROR(VLOOKUP($A13,'All Running Order working doc'!$B$4:$CO$60,BB$100,FALSE),"-")</f>
        <v>0</v>
      </c>
      <c r="BC13" s="21">
        <f>IFERROR(VLOOKUP($A13,'All Running Order working doc'!$B$4:$CO$60,BC$100,FALSE),"-")</f>
        <v>0</v>
      </c>
      <c r="BD13" s="21">
        <f>IFERROR(VLOOKUP($A13,'All Running Order working doc'!$B$4:$CO$60,BD$100,FALSE),"-")</f>
        <v>0</v>
      </c>
      <c r="BE13" s="21">
        <f>IFERROR(VLOOKUP($A13,'All Running Order working doc'!$B$4:$CO$60,BE$100,FALSE),"-")</f>
        <v>0</v>
      </c>
      <c r="BF13" s="21">
        <f>IFERROR(VLOOKUP($A13,'All Running Order working doc'!$B$4:$CO$60,BF$100,FALSE),"-")</f>
        <v>0</v>
      </c>
      <c r="BG13" s="21">
        <f>IFERROR(VLOOKUP($A13,'All Running Order working doc'!$B$4:$CO$60,BG$100,FALSE),"-")</f>
        <v>0</v>
      </c>
      <c r="BH13" s="21">
        <f>IFERROR(VLOOKUP($A13,'All Running Order working doc'!$B$4:$CO$60,BH$100,FALSE),"-")</f>
        <v>0</v>
      </c>
      <c r="BI13" s="21">
        <f>IFERROR(VLOOKUP($A13,'All Running Order working doc'!$B$4:$CO$60,BI$100,FALSE),"-")</f>
        <v>170</v>
      </c>
      <c r="BJ13" s="21">
        <f>IFERROR(VLOOKUP($A13,'All Running Order working doc'!$B$4:$CO$60,BJ$100,FALSE),"-")</f>
        <v>30</v>
      </c>
      <c r="BK13" s="21">
        <f>IFERROR(VLOOKUP($A13,'All Running Order working doc'!$B$4:$CO$60,BK$100,FALSE),"-")</f>
        <v>30</v>
      </c>
      <c r="BL13" s="21">
        <f>IFERROR(VLOOKUP($A13,'All Running Order working doc'!$B$4:$CO$60,BL$100,FALSE),"-")</f>
        <v>30</v>
      </c>
      <c r="BM13" s="21">
        <f>IFERROR(VLOOKUP($A13,'All Running Order working doc'!$B$4:$CO$60,BM$100,FALSE),"-")</f>
        <v>30</v>
      </c>
      <c r="BN13" s="21">
        <f>IFERROR(VLOOKUP($A13,'All Running Order working doc'!$B$4:$CO$60,BN$100,FALSE),"-")</f>
        <v>29</v>
      </c>
      <c r="BO13" s="21">
        <f>IFERROR(VLOOKUP($A13,'All Running Order working doc'!$B$4:$CO$60,BO$100,FALSE),"-")</f>
        <v>30</v>
      </c>
      <c r="BP13" s="21">
        <f>IFERROR(VLOOKUP($A13,'All Running Order working doc'!$B$4:$CO$60,BP$100,FALSE),"-")</f>
        <v>30</v>
      </c>
      <c r="BQ13" s="21">
        <f>IFERROR(VLOOKUP($A13,'All Running Order working doc'!$B$4:$CO$60,BQ$100,FALSE),"-")</f>
        <v>30</v>
      </c>
      <c r="BR13" s="21" t="str">
        <f>IFERROR(VLOOKUP($A13,'All Running Order working doc'!$B$4:$CO$60,BR$100,FALSE),"-")</f>
        <v>-</v>
      </c>
      <c r="BS13" s="21" t="str">
        <f>IFERROR(VLOOKUP($A13,'All Running Order working doc'!$B$4:$CO$60,BS$100,FALSE),"-")</f>
        <v/>
      </c>
      <c r="BT13" s="21" t="str">
        <f>IFERROR(VLOOKUP($A13,'All Running Order working doc'!$B$4:$CO$60,BT$100,FALSE),"-")</f>
        <v>-</v>
      </c>
      <c r="BU13" s="21" t="str">
        <f>IFERROR(VLOOKUP($A13,'All Running Order working doc'!$B$4:$CO$60,BU$100,FALSE),"-")</f>
        <v/>
      </c>
      <c r="BV13" s="21" t="str">
        <f>IFERROR(VLOOKUP($A13,'All Running Order working doc'!$B$4:$CO$60,BV$100,FALSE),"-")</f>
        <v>-</v>
      </c>
      <c r="BW13" s="21" t="str">
        <f>IFERROR(VLOOKUP($A13,'All Running Order working doc'!$B$4:$CO$60,BW$100,FALSE),"-")</f>
        <v/>
      </c>
      <c r="BX13" s="21" t="str">
        <f>IFERROR(VLOOKUP($A13,'All Running Order working doc'!$B$4:$CO$60,BX$100,FALSE),"-")</f>
        <v>-</v>
      </c>
      <c r="BY13" s="21" t="str">
        <f>IFERROR(VLOOKUP($A13,'All Running Order working doc'!$B$4:$CO$60,BY$100,FALSE),"-")</f>
        <v/>
      </c>
      <c r="BZ13" s="21">
        <f>IFERROR(VLOOKUP($A13,'All Running Order working doc'!$B$4:$CO$60,BZ$100,FALSE),"-")</f>
        <v>30</v>
      </c>
      <c r="CA13" s="21">
        <f>IFERROR(VLOOKUP($A13,'All Running Order working doc'!$B$4:$CO$60,CA$100,FALSE),"-")</f>
        <v>10</v>
      </c>
      <c r="CB13" s="21" t="str">
        <f>IFERROR(VLOOKUP($A13,'All Running Order working doc'!$B$4:$CO$60,CB$100,FALSE),"-")</f>
        <v>-</v>
      </c>
      <c r="CC13" s="21" t="str">
        <f>IFERROR(VLOOKUP($A13,'All Running Order working doc'!$B$4:$CO$60,CC$100,FALSE),"-")</f>
        <v/>
      </c>
      <c r="CD13" s="21" t="str">
        <f>IFERROR(VLOOKUP($A13,'All Running Order working doc'!$B$4:$CO$60,CD$100,FALSE),"-")</f>
        <v>-</v>
      </c>
      <c r="CE13" s="21" t="str">
        <f>IFERROR(VLOOKUP($A13,'All Running Order working doc'!$B$4:$CO$60,CE$100,FALSE),"-")</f>
        <v/>
      </c>
      <c r="CF13" s="21">
        <f>IFERROR(VLOOKUP($A13,'All Running Order working doc'!$B$4:$CO$60,CF$100,FALSE),"-")</f>
        <v>30</v>
      </c>
      <c r="CG13" s="21">
        <f>IFERROR(VLOOKUP($A13,'All Running Order working doc'!$B$4:$CO$60,CG$100,FALSE),"-")</f>
        <v>4</v>
      </c>
      <c r="CH13" s="21" t="str">
        <f>IFERROR(VLOOKUP($A13,'All Running Order working doc'!$B$4:$CO$60,CH$100,FALSE),"-")</f>
        <v>-</v>
      </c>
      <c r="CI13" s="21" t="str">
        <f>IFERROR(VLOOKUP($A13,'All Running Order working doc'!$B$4:$CO$60,CI$100,FALSE),"-")</f>
        <v xml:space="preserve"> </v>
      </c>
      <c r="CJ13" s="21">
        <f>IFERROR(VLOOKUP($A13,'All Running Order working doc'!$B$4:$CO$60,CJ$100,FALSE),"-")</f>
        <v>30</v>
      </c>
      <c r="CK13" s="21">
        <f>IFERROR(VLOOKUP($A13,'All Running Order working doc'!$B$4:$CO$60,CK$100,FALSE),"-")</f>
        <v>18</v>
      </c>
      <c r="CL13" s="21" t="str">
        <f>IFERROR(VLOOKUP($A13,'All Running Order working doc'!$B$4:$CO$60,CL$100,FALSE),"-")</f>
        <v>4</v>
      </c>
      <c r="CM13" s="21">
        <f>IFERROR(VLOOKUP($A13,'All Running Order working doc'!$B$4:$CO$60,CM$100,FALSE),"-")</f>
        <v>18</v>
      </c>
      <c r="CN13" s="21" t="str">
        <f>IFERROR(VLOOKUP($A13,'All Running Order working doc'!$B$4:$CO$60,CN$100,FALSE),"-")</f>
        <v xml:space="preserve"> </v>
      </c>
      <c r="CQ13" s="3">
        <v>10</v>
      </c>
    </row>
    <row r="14" spans="1:95" x14ac:dyDescent="0.2">
      <c r="A14" s="3" t="str">
        <f>CONCATENATE(Constants!$D$3,CQ14,)</f>
        <v>Clubman11</v>
      </c>
      <c r="B14" s="12">
        <f>IFERROR(VLOOKUP($A14,'All Running Order working doc'!$B$4:$CO$60,B$100,FALSE),"-")</f>
        <v>17</v>
      </c>
      <c r="C14" s="21" t="str">
        <f>IFERROR(VLOOKUP($A14,'All Running Order working doc'!$B$4:$CO$60,C$100,FALSE),"-")</f>
        <v>Bob Bruce</v>
      </c>
      <c r="D14" s="21">
        <f>IFERROR(VLOOKUP($A14,'All Running Order working doc'!$B$4:$CO$60,D$100,FALSE),"-")</f>
        <v>0</v>
      </c>
      <c r="E14" s="21" t="str">
        <f>IFERROR(VLOOKUP($A14,'All Running Order working doc'!$B$4:$CO$60,E$100,FALSE),"-")</f>
        <v>Cartwright</v>
      </c>
      <c r="F14" s="21">
        <f>IFERROR(VLOOKUP($A14,'All Running Order working doc'!$B$4:$CO$60,F$100,FALSE),"-")</f>
        <v>1600</v>
      </c>
      <c r="G14" s="21" t="str">
        <f>IFERROR(VLOOKUP($A14,'All Running Order working doc'!$B$4:$CO$60,G$100,FALSE),"-")</f>
        <v>IRS</v>
      </c>
      <c r="H14" s="21">
        <f>IFERROR(VLOOKUP($A14,'All Running Order working doc'!$B$4:$CO$60,H$100,FALSE),"-")</f>
        <v>0</v>
      </c>
      <c r="I14" s="21">
        <f>IFERROR(VLOOKUP($A14,'All Running Order working doc'!$B$4:$CO$60,I$100,FALSE),"-")</f>
        <v>0</v>
      </c>
      <c r="J14" s="21">
        <f>IFERROR(VLOOKUP($A14,'All Running Order working doc'!$B$4:$CO$60,J$100,FALSE),"-")</f>
        <v>0</v>
      </c>
      <c r="K14" s="21">
        <f>IFERROR(VLOOKUP($A14,'All Running Order working doc'!$B$4:$CO$60,K$100,FALSE),"-")</f>
        <v>0</v>
      </c>
      <c r="L14" s="21" t="str">
        <f>IFERROR(VLOOKUP($A14,'All Running Order working doc'!$B$4:$CO$60,L$100,FALSE),"-")</f>
        <v>Ret/NS</v>
      </c>
      <c r="M14" s="21" t="str">
        <f>IFERROR(VLOOKUP($A14,'All Running Order working doc'!$B$4:$CO$60,M$100,FALSE),"-")</f>
        <v>Clubman</v>
      </c>
      <c r="N14" s="21" t="str">
        <f>IFERROR(VLOOKUP($A14,'All Running Order working doc'!$B$4:$CO$60,N$100,FALSE),"-")</f>
        <v>Club-A</v>
      </c>
      <c r="O14" s="21">
        <f>IFERROR(VLOOKUP($A14,'All Running Order working doc'!$B$4:$CO$60,O$100,FALSE),"-")</f>
        <v>4</v>
      </c>
      <c r="P14" s="21">
        <f>IFERROR(VLOOKUP($A14,'All Running Order working doc'!$B$4:$CO$60,P$100,FALSE),"-")</f>
        <v>1</v>
      </c>
      <c r="Q14" s="21">
        <f>IFERROR(VLOOKUP($A14,'All Running Order working doc'!$B$4:$CO$60,Q$100,FALSE),"-")</f>
        <v>6</v>
      </c>
      <c r="R14" s="21">
        <f>IFERROR(VLOOKUP($A14,'All Running Order working doc'!$B$4:$CO$60,R$100,FALSE),"-")</f>
        <v>7</v>
      </c>
      <c r="S14" s="21">
        <f>IFERROR(VLOOKUP($A14,'All Running Order working doc'!$B$4:$CO$60,S$100,FALSE),"-")</f>
        <v>1</v>
      </c>
      <c r="T14" s="21">
        <f>IFERROR(VLOOKUP($A14,'All Running Order working doc'!$B$4:$CO$60,T$100,FALSE),"-")</f>
        <v>5</v>
      </c>
      <c r="U14" s="21">
        <f>IFERROR(VLOOKUP($A14,'All Running Order working doc'!$B$4:$CO$60,U$100,FALSE),"-")</f>
        <v>0</v>
      </c>
      <c r="V14" s="21">
        <f>IFERROR(VLOOKUP($A14,'All Running Order working doc'!$B$4:$CO$60,V$100,FALSE),"-")</f>
        <v>3</v>
      </c>
      <c r="W14" s="21">
        <f>IFERROR(VLOOKUP($A14,'All Running Order working doc'!$B$4:$CO$60,W$100,FALSE),"-")</f>
        <v>0</v>
      </c>
      <c r="X14" s="21">
        <f>IFERROR(VLOOKUP($A14,'All Running Order working doc'!$B$4:$CO$60,X$100,FALSE),"-")</f>
        <v>0</v>
      </c>
      <c r="Y14" s="21">
        <f>IFERROR(VLOOKUP($A14,'All Running Order working doc'!$B$4:$CO$60,Y$100,FALSE),"-")</f>
        <v>1000</v>
      </c>
      <c r="Z14" s="21">
        <f>IFERROR(VLOOKUP($A14,'All Running Order working doc'!$B$4:$CO$60,Z$100,FALSE),"-")</f>
        <v>7</v>
      </c>
      <c r="AA14" s="21">
        <f>IFERROR(VLOOKUP($A14,'All Running Order working doc'!$B$4:$CO$60,AA$100,FALSE),"-")</f>
        <v>2</v>
      </c>
      <c r="AB14" s="21">
        <f>IFERROR(VLOOKUP($A14,'All Running Order working doc'!$B$4:$CO$60,AB$100,FALSE),"-")</f>
        <v>12</v>
      </c>
      <c r="AC14" s="21">
        <f>IFERROR(VLOOKUP($A14,'All Running Order working doc'!$B$4:$CO$60,AC$100,FALSE),"-")</f>
        <v>12</v>
      </c>
      <c r="AD14" s="21">
        <f>IFERROR(VLOOKUP($A14,'All Running Order working doc'!$B$4:$CO$60,AD$100,FALSE),"-")</f>
        <v>12</v>
      </c>
      <c r="AE14" s="21">
        <f>IFERROR(VLOOKUP($A14,'All Running Order working doc'!$B$4:$CO$60,AE$100,FALSE),"-")</f>
        <v>12</v>
      </c>
      <c r="AF14" s="21">
        <f>IFERROR(VLOOKUP($A14,'All Running Order working doc'!$B$4:$CO$60,AF$100,FALSE),"-")</f>
        <v>12</v>
      </c>
      <c r="AG14" s="21">
        <f>IFERROR(VLOOKUP($A14,'All Running Order working doc'!$B$4:$CO$60,AG$100,FALSE),"-")</f>
        <v>0</v>
      </c>
      <c r="AH14" s="21">
        <f>IFERROR(VLOOKUP($A14,'All Running Order working doc'!$B$4:$CO$60,AH$100,FALSE),"-")</f>
        <v>0</v>
      </c>
      <c r="AI14" s="21">
        <f>IFERROR(VLOOKUP($A14,'All Running Order working doc'!$B$4:$CO$60,AI$100,FALSE),"-")</f>
        <v>0</v>
      </c>
      <c r="AJ14" s="21">
        <f>IFERROR(VLOOKUP($A14,'All Running Order working doc'!$B$4:$CO$60,AJ$100,FALSE),"-")</f>
        <v>69</v>
      </c>
      <c r="AK14" s="21">
        <f>IFERROR(VLOOKUP($A14,'All Running Order working doc'!$B$4:$CO$60,AK$100,FALSE),"-")</f>
        <v>1069</v>
      </c>
      <c r="AL14" s="21">
        <f>IFERROR(VLOOKUP($A14,'All Running Order working doc'!$B$4:$CO$60,AL$100,FALSE),"-")</f>
        <v>0</v>
      </c>
      <c r="AM14" s="21">
        <f>IFERROR(VLOOKUP($A14,'All Running Order working doc'!$B$4:$CO$60,AM$100,FALSE),"-")</f>
        <v>0</v>
      </c>
      <c r="AN14" s="21">
        <f>IFERROR(VLOOKUP($A14,'All Running Order working doc'!$B$4:$CO$60,AN$100,FALSE),"-")</f>
        <v>0</v>
      </c>
      <c r="AO14" s="21">
        <f>IFERROR(VLOOKUP($A14,'All Running Order working doc'!$B$4:$CO$60,AO$100,FALSE),"-")</f>
        <v>0</v>
      </c>
      <c r="AP14" s="21">
        <f>IFERROR(VLOOKUP($A14,'All Running Order working doc'!$B$4:$CO$60,AP$100,FALSE),"-")</f>
        <v>0</v>
      </c>
      <c r="AQ14" s="21">
        <f>IFERROR(VLOOKUP($A14,'All Running Order working doc'!$B$4:$CO$60,AQ$100,FALSE),"-")</f>
        <v>0</v>
      </c>
      <c r="AR14" s="21">
        <f>IFERROR(VLOOKUP($A14,'All Running Order working doc'!$B$4:$CO$60,AR$100,FALSE),"-")</f>
        <v>0</v>
      </c>
      <c r="AS14" s="21">
        <f>IFERROR(VLOOKUP($A14,'All Running Order working doc'!$B$4:$CO$60,AS$100,FALSE),"-")</f>
        <v>0</v>
      </c>
      <c r="AT14" s="21">
        <f>IFERROR(VLOOKUP($A14,'All Running Order working doc'!$B$4:$CO$60,AT$100,FALSE),"-")</f>
        <v>0</v>
      </c>
      <c r="AU14" s="21">
        <f>IFERROR(VLOOKUP($A14,'All Running Order working doc'!$B$4:$CO$60,AU$100,FALSE),"-")</f>
        <v>0</v>
      </c>
      <c r="AV14" s="21">
        <f>IFERROR(VLOOKUP($A14,'All Running Order working doc'!$B$4:$CO$60,AV$100,FALSE),"-")</f>
        <v>0</v>
      </c>
      <c r="AW14" s="21">
        <f>IFERROR(VLOOKUP($A14,'All Running Order working doc'!$B$4:$CO$60,AW$100,FALSE),"-")</f>
        <v>1000</v>
      </c>
      <c r="AX14" s="21">
        <f>IFERROR(VLOOKUP($A14,'All Running Order working doc'!$B$4:$CO$60,AX$100,FALSE),"-")</f>
        <v>0</v>
      </c>
      <c r="AY14" s="21">
        <f>IFERROR(VLOOKUP($A14,'All Running Order working doc'!$B$4:$CO$60,AY$100,FALSE),"-")</f>
        <v>0</v>
      </c>
      <c r="AZ14" s="21">
        <f>IFERROR(VLOOKUP($A14,'All Running Order working doc'!$B$4:$CO$60,AZ$100,FALSE),"-")</f>
        <v>0</v>
      </c>
      <c r="BA14" s="21">
        <f>IFERROR(VLOOKUP($A14,'All Running Order working doc'!$B$4:$CO$60,BA$100,FALSE),"-")</f>
        <v>0</v>
      </c>
      <c r="BB14" s="21">
        <f>IFERROR(VLOOKUP($A14,'All Running Order working doc'!$B$4:$CO$60,BB$100,FALSE),"-")</f>
        <v>0</v>
      </c>
      <c r="BC14" s="21">
        <f>IFERROR(VLOOKUP($A14,'All Running Order working doc'!$B$4:$CO$60,BC$100,FALSE),"-")</f>
        <v>0</v>
      </c>
      <c r="BD14" s="21">
        <f>IFERROR(VLOOKUP($A14,'All Running Order working doc'!$B$4:$CO$60,BD$100,FALSE),"-")</f>
        <v>0</v>
      </c>
      <c r="BE14" s="21">
        <f>IFERROR(VLOOKUP($A14,'All Running Order working doc'!$B$4:$CO$60,BE$100,FALSE),"-")</f>
        <v>0</v>
      </c>
      <c r="BF14" s="21">
        <f>IFERROR(VLOOKUP($A14,'All Running Order working doc'!$B$4:$CO$60,BF$100,FALSE),"-")</f>
        <v>0</v>
      </c>
      <c r="BG14" s="21">
        <f>IFERROR(VLOOKUP($A14,'All Running Order working doc'!$B$4:$CO$60,BG$100,FALSE),"-")</f>
        <v>0</v>
      </c>
      <c r="BH14" s="21">
        <f>IFERROR(VLOOKUP($A14,'All Running Order working doc'!$B$4:$CO$60,BH$100,FALSE),"-")</f>
        <v>0</v>
      </c>
      <c r="BI14" s="21">
        <f>IFERROR(VLOOKUP($A14,'All Running Order working doc'!$B$4:$CO$60,BI$100,FALSE),"-")</f>
        <v>1000</v>
      </c>
      <c r="BJ14" s="21">
        <f>IFERROR(VLOOKUP($A14,'All Running Order working doc'!$B$4:$CO$60,BJ$100,FALSE),"-")</f>
        <v>31</v>
      </c>
      <c r="BK14" s="21">
        <f>IFERROR(VLOOKUP($A14,'All Running Order working doc'!$B$4:$CO$60,BK$100,FALSE),"-")</f>
        <v>57</v>
      </c>
      <c r="BL14" s="21">
        <f>IFERROR(VLOOKUP($A14,'All Running Order working doc'!$B$4:$CO$60,BL$100,FALSE),"-")</f>
        <v>31</v>
      </c>
      <c r="BM14" s="21">
        <f>IFERROR(VLOOKUP($A14,'All Running Order working doc'!$B$4:$CO$60,BM$100,FALSE),"-")</f>
        <v>31</v>
      </c>
      <c r="BN14" s="21">
        <f>IFERROR(VLOOKUP($A14,'All Running Order working doc'!$B$4:$CO$60,BN$100,FALSE),"-")</f>
        <v>31</v>
      </c>
      <c r="BO14" s="21">
        <f>IFERROR(VLOOKUP($A14,'All Running Order working doc'!$B$4:$CO$60,BO$100,FALSE),"-")</f>
        <v>57</v>
      </c>
      <c r="BP14" s="21">
        <f>IFERROR(VLOOKUP($A14,'All Running Order working doc'!$B$4:$CO$60,BP$100,FALSE),"-")</f>
        <v>31</v>
      </c>
      <c r="BQ14" s="21">
        <f>IFERROR(VLOOKUP($A14,'All Running Order working doc'!$B$4:$CO$60,BQ$100,FALSE),"-")</f>
        <v>31</v>
      </c>
      <c r="BR14" s="21" t="str">
        <f>IFERROR(VLOOKUP($A14,'All Running Order working doc'!$B$4:$CO$60,BR$100,FALSE),"-")</f>
        <v>-</v>
      </c>
      <c r="BS14" s="21" t="str">
        <f>IFERROR(VLOOKUP($A14,'All Running Order working doc'!$B$4:$CO$60,BS$100,FALSE),"-")</f>
        <v/>
      </c>
      <c r="BT14" s="21" t="str">
        <f>IFERROR(VLOOKUP($A14,'All Running Order working doc'!$B$4:$CO$60,BT$100,FALSE),"-")</f>
        <v>-</v>
      </c>
      <c r="BU14" s="21" t="str">
        <f>IFERROR(VLOOKUP($A14,'All Running Order working doc'!$B$4:$CO$60,BU$100,FALSE),"-")</f>
        <v/>
      </c>
      <c r="BV14" s="21" t="str">
        <f>IFERROR(VLOOKUP($A14,'All Running Order working doc'!$B$4:$CO$60,BV$100,FALSE),"-")</f>
        <v>-</v>
      </c>
      <c r="BW14" s="21" t="str">
        <f>IFERROR(VLOOKUP($A14,'All Running Order working doc'!$B$4:$CO$60,BW$100,FALSE),"-")</f>
        <v/>
      </c>
      <c r="BX14" s="21" t="str">
        <f>IFERROR(VLOOKUP($A14,'All Running Order working doc'!$B$4:$CO$60,BX$100,FALSE),"-")</f>
        <v>-</v>
      </c>
      <c r="BY14" s="21" t="str">
        <f>IFERROR(VLOOKUP($A14,'All Running Order working doc'!$B$4:$CO$60,BY$100,FALSE),"-")</f>
        <v/>
      </c>
      <c r="BZ14" s="21">
        <f>IFERROR(VLOOKUP($A14,'All Running Order working doc'!$B$4:$CO$60,BZ$100,FALSE),"-")</f>
        <v>31</v>
      </c>
      <c r="CA14" s="21">
        <f>IFERROR(VLOOKUP($A14,'All Running Order working doc'!$B$4:$CO$60,CA$100,FALSE),"-")</f>
        <v>11</v>
      </c>
      <c r="CB14" s="21">
        <f>IFERROR(VLOOKUP($A14,'All Running Order working doc'!$B$4:$CO$60,CB$100,FALSE),"-")</f>
        <v>31</v>
      </c>
      <c r="CC14" s="21">
        <f>IFERROR(VLOOKUP($A14,'All Running Order working doc'!$B$4:$CO$60,CC$100,FALSE),"-")</f>
        <v>2</v>
      </c>
      <c r="CD14" s="21" t="str">
        <f>IFERROR(VLOOKUP($A14,'All Running Order working doc'!$B$4:$CO$60,CD$100,FALSE),"-")</f>
        <v>-</v>
      </c>
      <c r="CE14" s="21" t="str">
        <f>IFERROR(VLOOKUP($A14,'All Running Order working doc'!$B$4:$CO$60,CE$100,FALSE),"-")</f>
        <v/>
      </c>
      <c r="CF14" s="21" t="str">
        <f>IFERROR(VLOOKUP($A14,'All Running Order working doc'!$B$4:$CO$60,CF$100,FALSE),"-")</f>
        <v>-</v>
      </c>
      <c r="CG14" s="21" t="str">
        <f>IFERROR(VLOOKUP($A14,'All Running Order working doc'!$B$4:$CO$60,CG$100,FALSE),"-")</f>
        <v/>
      </c>
      <c r="CH14" s="21" t="str">
        <f>IFERROR(VLOOKUP($A14,'All Running Order working doc'!$B$4:$CO$60,CH$100,FALSE),"-")</f>
        <v>-</v>
      </c>
      <c r="CI14" s="21" t="str">
        <f>IFERROR(VLOOKUP($A14,'All Running Order working doc'!$B$4:$CO$60,CI$100,FALSE),"-")</f>
        <v xml:space="preserve"> </v>
      </c>
      <c r="CJ14" s="21" t="str">
        <f>IFERROR(VLOOKUP($A14,'All Running Order working doc'!$B$4:$CO$60,CJ$100,FALSE),"-")</f>
        <v>-</v>
      </c>
      <c r="CK14" s="21" t="str">
        <f>IFERROR(VLOOKUP($A14,'All Running Order working doc'!$B$4:$CO$60,CK$100,FALSE),"-")</f>
        <v xml:space="preserve"> </v>
      </c>
      <c r="CL14" s="21" t="str">
        <f>IFERROR(VLOOKUP($A14,'All Running Order working doc'!$B$4:$CO$60,CL$100,FALSE),"-")</f>
        <v>2</v>
      </c>
      <c r="CM14" s="21" t="str">
        <f>IFERROR(VLOOKUP($A14,'All Running Order working doc'!$B$4:$CO$60,CM$100,FALSE),"-")</f>
        <v xml:space="preserve"> </v>
      </c>
      <c r="CN14" s="21" t="str">
        <f>IFERROR(VLOOKUP($A14,'All Running Order working doc'!$B$4:$CO$60,CN$100,FALSE),"-")</f>
        <v xml:space="preserve"> </v>
      </c>
      <c r="CQ14" s="3">
        <v>11</v>
      </c>
    </row>
    <row r="15" spans="1:95" x14ac:dyDescent="0.2">
      <c r="A15" s="3" t="str">
        <f>CONCATENATE(Constants!$D$3,CQ15,)</f>
        <v>Clubman12</v>
      </c>
      <c r="B15" s="12">
        <f>IFERROR(VLOOKUP($A15,'All Running Order working doc'!$B$4:$CO$60,B$100,FALSE),"-")</f>
        <v>3</v>
      </c>
      <c r="C15" s="21" t="str">
        <f>IFERROR(VLOOKUP($A15,'All Running Order working doc'!$B$4:$CO$60,C$100,FALSE),"-")</f>
        <v>Nelly Danel</v>
      </c>
      <c r="D15" s="21">
        <f>IFERROR(VLOOKUP($A15,'All Running Order working doc'!$B$4:$CO$60,D$100,FALSE),"-")</f>
        <v>0</v>
      </c>
      <c r="E15" s="21" t="str">
        <f>IFERROR(VLOOKUP($A15,'All Running Order working doc'!$B$4:$CO$60,E$100,FALSE),"-")</f>
        <v>Ibex</v>
      </c>
      <c r="F15" s="21">
        <f>IFERROR(VLOOKUP($A15,'All Running Order working doc'!$B$4:$CO$60,F$100,FALSE),"-")</f>
        <v>1400</v>
      </c>
      <c r="G15" s="21" t="str">
        <f>IFERROR(VLOOKUP($A15,'All Running Order working doc'!$B$4:$CO$60,G$100,FALSE),"-")</f>
        <v>Live</v>
      </c>
      <c r="H15" s="21">
        <f>IFERROR(VLOOKUP($A15,'All Running Order working doc'!$B$4:$CO$60,H$100,FALSE),"-")</f>
        <v>0</v>
      </c>
      <c r="I15" s="21">
        <f>IFERROR(VLOOKUP($A15,'All Running Order working doc'!$B$4:$CO$60,I$100,FALSE),"-")</f>
        <v>0</v>
      </c>
      <c r="J15" s="21">
        <f>IFERROR(VLOOKUP($A15,'All Running Order working doc'!$B$4:$CO$60,J$100,FALSE),"-")</f>
        <v>0</v>
      </c>
      <c r="K15" s="21">
        <f>IFERROR(VLOOKUP($A15,'All Running Order working doc'!$B$4:$CO$60,K$100,FALSE),"-")</f>
        <v>0</v>
      </c>
      <c r="L15" s="21" t="str">
        <f>IFERROR(VLOOKUP($A15,'All Running Order working doc'!$B$4:$CO$60,L$100,FALSE),"-")</f>
        <v>Ret/NS</v>
      </c>
      <c r="M15" s="21" t="str">
        <f>IFERROR(VLOOKUP($A15,'All Running Order working doc'!$B$4:$CO$60,M$100,FALSE),"-")</f>
        <v>Clubman</v>
      </c>
      <c r="N15" s="21" t="str">
        <f>IFERROR(VLOOKUP($A15,'All Running Order working doc'!$B$4:$CO$60,N$100,FALSE),"-")</f>
        <v>Club-B</v>
      </c>
      <c r="O15" s="21">
        <f>IFERROR(VLOOKUP($A15,'All Running Order working doc'!$B$4:$CO$60,O$100,FALSE),"-")</f>
        <v>8</v>
      </c>
      <c r="P15" s="21">
        <f>IFERROR(VLOOKUP($A15,'All Running Order working doc'!$B$4:$CO$60,P$100,FALSE),"-")</f>
        <v>12</v>
      </c>
      <c r="Q15" s="21">
        <f>IFERROR(VLOOKUP($A15,'All Running Order working doc'!$B$4:$CO$60,Q$100,FALSE),"-")</f>
        <v>12</v>
      </c>
      <c r="R15" s="21">
        <f>IFERROR(VLOOKUP($A15,'All Running Order working doc'!$B$4:$CO$60,R$100,FALSE),"-")</f>
        <v>12</v>
      </c>
      <c r="S15" s="21">
        <f>IFERROR(VLOOKUP($A15,'All Running Order working doc'!$B$4:$CO$60,S$100,FALSE),"-")</f>
        <v>12</v>
      </c>
      <c r="T15" s="21">
        <f>IFERROR(VLOOKUP($A15,'All Running Order working doc'!$B$4:$CO$60,T$100,FALSE),"-")</f>
        <v>12</v>
      </c>
      <c r="U15" s="21">
        <f>IFERROR(VLOOKUP($A15,'All Running Order working doc'!$B$4:$CO$60,U$100,FALSE),"-")</f>
        <v>12</v>
      </c>
      <c r="V15" s="21">
        <f>IFERROR(VLOOKUP($A15,'All Running Order working doc'!$B$4:$CO$60,V$100,FALSE),"-")</f>
        <v>7</v>
      </c>
      <c r="W15" s="21">
        <f>IFERROR(VLOOKUP($A15,'All Running Order working doc'!$B$4:$CO$60,W$100,FALSE),"-")</f>
        <v>0</v>
      </c>
      <c r="X15" s="21">
        <f>IFERROR(VLOOKUP($A15,'All Running Order working doc'!$B$4:$CO$60,X$100,FALSE),"-")</f>
        <v>0</v>
      </c>
      <c r="Y15" s="21">
        <f>IFERROR(VLOOKUP($A15,'All Running Order working doc'!$B$4:$CO$60,Y$100,FALSE),"-")</f>
        <v>1000</v>
      </c>
      <c r="Z15" s="21">
        <f>IFERROR(VLOOKUP($A15,'All Running Order working doc'!$B$4:$CO$60,Z$100,FALSE),"-")</f>
        <v>0</v>
      </c>
      <c r="AA15" s="21">
        <f>IFERROR(VLOOKUP($A15,'All Running Order working doc'!$B$4:$CO$60,AA$100,FALSE),"-")</f>
        <v>0</v>
      </c>
      <c r="AB15" s="21">
        <f>IFERROR(VLOOKUP($A15,'All Running Order working doc'!$B$4:$CO$60,AB$100,FALSE),"-")</f>
        <v>0</v>
      </c>
      <c r="AC15" s="21">
        <f>IFERROR(VLOOKUP($A15,'All Running Order working doc'!$B$4:$CO$60,AC$100,FALSE),"-")</f>
        <v>0</v>
      </c>
      <c r="AD15" s="21">
        <f>IFERROR(VLOOKUP($A15,'All Running Order working doc'!$B$4:$CO$60,AD$100,FALSE),"-")</f>
        <v>0</v>
      </c>
      <c r="AE15" s="21">
        <f>IFERROR(VLOOKUP($A15,'All Running Order working doc'!$B$4:$CO$60,AE$100,FALSE),"-")</f>
        <v>0</v>
      </c>
      <c r="AF15" s="21">
        <f>IFERROR(VLOOKUP($A15,'All Running Order working doc'!$B$4:$CO$60,AF$100,FALSE),"-")</f>
        <v>0</v>
      </c>
      <c r="AG15" s="21">
        <f>IFERROR(VLOOKUP($A15,'All Running Order working doc'!$B$4:$CO$60,AG$100,FALSE),"-")</f>
        <v>0</v>
      </c>
      <c r="AH15" s="21">
        <f>IFERROR(VLOOKUP($A15,'All Running Order working doc'!$B$4:$CO$60,AH$100,FALSE),"-")</f>
        <v>0</v>
      </c>
      <c r="AI15" s="21">
        <f>IFERROR(VLOOKUP($A15,'All Running Order working doc'!$B$4:$CO$60,AI$100,FALSE),"-")</f>
        <v>0</v>
      </c>
      <c r="AJ15" s="21">
        <f>IFERROR(VLOOKUP($A15,'All Running Order working doc'!$B$4:$CO$60,AJ$100,FALSE),"-")</f>
        <v>0</v>
      </c>
      <c r="AK15" s="21">
        <f>IFERROR(VLOOKUP($A15,'All Running Order working doc'!$B$4:$CO$60,AK$100,FALSE),"-")</f>
        <v>1000</v>
      </c>
      <c r="AL15" s="21">
        <f>IFERROR(VLOOKUP($A15,'All Running Order working doc'!$B$4:$CO$60,AL$100,FALSE),"-")</f>
        <v>0</v>
      </c>
      <c r="AM15" s="21">
        <f>IFERROR(VLOOKUP($A15,'All Running Order working doc'!$B$4:$CO$60,AM$100,FALSE),"-")</f>
        <v>0</v>
      </c>
      <c r="AN15" s="21">
        <f>IFERROR(VLOOKUP($A15,'All Running Order working doc'!$B$4:$CO$60,AN$100,FALSE),"-")</f>
        <v>0</v>
      </c>
      <c r="AO15" s="21">
        <f>IFERROR(VLOOKUP($A15,'All Running Order working doc'!$B$4:$CO$60,AO$100,FALSE),"-")</f>
        <v>0</v>
      </c>
      <c r="AP15" s="21">
        <f>IFERROR(VLOOKUP($A15,'All Running Order working doc'!$B$4:$CO$60,AP$100,FALSE),"-")</f>
        <v>0</v>
      </c>
      <c r="AQ15" s="21">
        <f>IFERROR(VLOOKUP($A15,'All Running Order working doc'!$B$4:$CO$60,AQ$100,FALSE),"-")</f>
        <v>0</v>
      </c>
      <c r="AR15" s="21">
        <f>IFERROR(VLOOKUP($A15,'All Running Order working doc'!$B$4:$CO$60,AR$100,FALSE),"-")</f>
        <v>0</v>
      </c>
      <c r="AS15" s="21">
        <f>IFERROR(VLOOKUP($A15,'All Running Order working doc'!$B$4:$CO$60,AS$100,FALSE),"-")</f>
        <v>0</v>
      </c>
      <c r="AT15" s="21">
        <f>IFERROR(VLOOKUP($A15,'All Running Order working doc'!$B$4:$CO$60,AT$100,FALSE),"-")</f>
        <v>0</v>
      </c>
      <c r="AU15" s="21">
        <f>IFERROR(VLOOKUP($A15,'All Running Order working doc'!$B$4:$CO$60,AU$100,FALSE),"-")</f>
        <v>0</v>
      </c>
      <c r="AV15" s="21">
        <f>IFERROR(VLOOKUP($A15,'All Running Order working doc'!$B$4:$CO$60,AV$100,FALSE),"-")</f>
        <v>0</v>
      </c>
      <c r="AW15" s="21">
        <f>IFERROR(VLOOKUP($A15,'All Running Order working doc'!$B$4:$CO$60,AW$100,FALSE),"-")</f>
        <v>1000</v>
      </c>
      <c r="AX15" s="21">
        <f>IFERROR(VLOOKUP($A15,'All Running Order working doc'!$B$4:$CO$60,AX$100,FALSE),"-")</f>
        <v>0</v>
      </c>
      <c r="AY15" s="21">
        <f>IFERROR(VLOOKUP($A15,'All Running Order working doc'!$B$4:$CO$60,AY$100,FALSE),"-")</f>
        <v>0</v>
      </c>
      <c r="AZ15" s="21">
        <f>IFERROR(VLOOKUP($A15,'All Running Order working doc'!$B$4:$CO$60,AZ$100,FALSE),"-")</f>
        <v>0</v>
      </c>
      <c r="BA15" s="21">
        <f>IFERROR(VLOOKUP($A15,'All Running Order working doc'!$B$4:$CO$60,BA$100,FALSE),"-")</f>
        <v>0</v>
      </c>
      <c r="BB15" s="21">
        <f>IFERROR(VLOOKUP($A15,'All Running Order working doc'!$B$4:$CO$60,BB$100,FALSE),"-")</f>
        <v>0</v>
      </c>
      <c r="BC15" s="21">
        <f>IFERROR(VLOOKUP($A15,'All Running Order working doc'!$B$4:$CO$60,BC$100,FALSE),"-")</f>
        <v>0</v>
      </c>
      <c r="BD15" s="21">
        <f>IFERROR(VLOOKUP($A15,'All Running Order working doc'!$B$4:$CO$60,BD$100,FALSE),"-")</f>
        <v>0</v>
      </c>
      <c r="BE15" s="21">
        <f>IFERROR(VLOOKUP($A15,'All Running Order working doc'!$B$4:$CO$60,BE$100,FALSE),"-")</f>
        <v>0</v>
      </c>
      <c r="BF15" s="21">
        <f>IFERROR(VLOOKUP($A15,'All Running Order working doc'!$B$4:$CO$60,BF$100,FALSE),"-")</f>
        <v>0</v>
      </c>
      <c r="BG15" s="21">
        <f>IFERROR(VLOOKUP($A15,'All Running Order working doc'!$B$4:$CO$60,BG$100,FALSE),"-")</f>
        <v>0</v>
      </c>
      <c r="BH15" s="21">
        <f>IFERROR(VLOOKUP($A15,'All Running Order working doc'!$B$4:$CO$60,BH$100,FALSE),"-")</f>
        <v>0</v>
      </c>
      <c r="BI15" s="21">
        <f>IFERROR(VLOOKUP($A15,'All Running Order working doc'!$B$4:$CO$60,BI$100,FALSE),"-")</f>
        <v>1000</v>
      </c>
      <c r="BJ15" s="21">
        <f>IFERROR(VLOOKUP($A15,'All Running Order working doc'!$B$4:$CO$60,BJ$100,FALSE),"-")</f>
        <v>32</v>
      </c>
      <c r="BK15" s="21">
        <f>IFERROR(VLOOKUP($A15,'All Running Order working doc'!$B$4:$CO$60,BK$100,FALSE),"-")</f>
        <v>31</v>
      </c>
      <c r="BL15" s="21">
        <f>IFERROR(VLOOKUP($A15,'All Running Order working doc'!$B$4:$CO$60,BL$100,FALSE),"-")</f>
        <v>32</v>
      </c>
      <c r="BM15" s="21">
        <f>IFERROR(VLOOKUP($A15,'All Running Order working doc'!$B$4:$CO$60,BM$100,FALSE),"-")</f>
        <v>32</v>
      </c>
      <c r="BN15" s="21">
        <f>IFERROR(VLOOKUP($A15,'All Running Order working doc'!$B$4:$CO$60,BN$100,FALSE),"-")</f>
        <v>31</v>
      </c>
      <c r="BO15" s="21">
        <f>IFERROR(VLOOKUP($A15,'All Running Order working doc'!$B$4:$CO$60,BO$100,FALSE),"-")</f>
        <v>31</v>
      </c>
      <c r="BP15" s="21">
        <f>IFERROR(VLOOKUP($A15,'All Running Order working doc'!$B$4:$CO$60,BP$100,FALSE),"-")</f>
        <v>31</v>
      </c>
      <c r="BQ15" s="21">
        <f>IFERROR(VLOOKUP($A15,'All Running Order working doc'!$B$4:$CO$60,BQ$100,FALSE),"-")</f>
        <v>31</v>
      </c>
      <c r="BR15" s="21" t="str">
        <f>IFERROR(VLOOKUP($A15,'All Running Order working doc'!$B$4:$CO$60,BR$100,FALSE),"-")</f>
        <v>-</v>
      </c>
      <c r="BS15" s="21" t="str">
        <f>IFERROR(VLOOKUP($A15,'All Running Order working doc'!$B$4:$CO$60,BS$100,FALSE),"-")</f>
        <v/>
      </c>
      <c r="BT15" s="21" t="str">
        <f>IFERROR(VLOOKUP($A15,'All Running Order working doc'!$B$4:$CO$60,BT$100,FALSE),"-")</f>
        <v>-</v>
      </c>
      <c r="BU15" s="21" t="str">
        <f>IFERROR(VLOOKUP($A15,'All Running Order working doc'!$B$4:$CO$60,BU$100,FALSE),"-")</f>
        <v/>
      </c>
      <c r="BV15" s="21" t="str">
        <f>IFERROR(VLOOKUP($A15,'All Running Order working doc'!$B$4:$CO$60,BV$100,FALSE),"-")</f>
        <v>-</v>
      </c>
      <c r="BW15" s="21" t="str">
        <f>IFERROR(VLOOKUP($A15,'All Running Order working doc'!$B$4:$CO$60,BW$100,FALSE),"-")</f>
        <v/>
      </c>
      <c r="BX15" s="21" t="str">
        <f>IFERROR(VLOOKUP($A15,'All Running Order working doc'!$B$4:$CO$60,BX$100,FALSE),"-")</f>
        <v>-</v>
      </c>
      <c r="BY15" s="21" t="str">
        <f>IFERROR(VLOOKUP($A15,'All Running Order working doc'!$B$4:$CO$60,BY$100,FALSE),"-")</f>
        <v/>
      </c>
      <c r="BZ15" s="21">
        <f>IFERROR(VLOOKUP($A15,'All Running Order working doc'!$B$4:$CO$60,BZ$100,FALSE),"-")</f>
        <v>32</v>
      </c>
      <c r="CA15" s="21">
        <f>IFERROR(VLOOKUP($A15,'All Running Order working doc'!$B$4:$CO$60,CA$100,FALSE),"-")</f>
        <v>12</v>
      </c>
      <c r="CB15" s="21" t="str">
        <f>IFERROR(VLOOKUP($A15,'All Running Order working doc'!$B$4:$CO$60,CB$100,FALSE),"-")</f>
        <v>-</v>
      </c>
      <c r="CC15" s="21" t="str">
        <f>IFERROR(VLOOKUP($A15,'All Running Order working doc'!$B$4:$CO$60,CC$100,FALSE),"-")</f>
        <v/>
      </c>
      <c r="CD15" s="21">
        <f>IFERROR(VLOOKUP($A15,'All Running Order working doc'!$B$4:$CO$60,CD$100,FALSE),"-")</f>
        <v>32</v>
      </c>
      <c r="CE15" s="21">
        <f>IFERROR(VLOOKUP($A15,'All Running Order working doc'!$B$4:$CO$60,CE$100,FALSE),"-")</f>
        <v>6</v>
      </c>
      <c r="CF15" s="21" t="str">
        <f>IFERROR(VLOOKUP($A15,'All Running Order working doc'!$B$4:$CO$60,CF$100,FALSE),"-")</f>
        <v>-</v>
      </c>
      <c r="CG15" s="21" t="str">
        <f>IFERROR(VLOOKUP($A15,'All Running Order working doc'!$B$4:$CO$60,CG$100,FALSE),"-")</f>
        <v/>
      </c>
      <c r="CH15" s="21" t="str">
        <f>IFERROR(VLOOKUP($A15,'All Running Order working doc'!$B$4:$CO$60,CH$100,FALSE),"-")</f>
        <v>-</v>
      </c>
      <c r="CI15" s="21" t="str">
        <f>IFERROR(VLOOKUP($A15,'All Running Order working doc'!$B$4:$CO$60,CI$100,FALSE),"-")</f>
        <v xml:space="preserve"> </v>
      </c>
      <c r="CJ15" s="21">
        <f>IFERROR(VLOOKUP($A15,'All Running Order working doc'!$B$4:$CO$60,CJ$100,FALSE),"-")</f>
        <v>32</v>
      </c>
      <c r="CK15" s="21">
        <f>IFERROR(VLOOKUP($A15,'All Running Order working doc'!$B$4:$CO$60,CK$100,FALSE),"-")</f>
        <v>19</v>
      </c>
      <c r="CL15" s="21" t="str">
        <f>IFERROR(VLOOKUP($A15,'All Running Order working doc'!$B$4:$CO$60,CL$100,FALSE),"-")</f>
        <v>6</v>
      </c>
      <c r="CM15" s="21">
        <f>IFERROR(VLOOKUP($A15,'All Running Order working doc'!$B$4:$CO$60,CM$100,FALSE),"-")</f>
        <v>19</v>
      </c>
      <c r="CN15" s="21" t="str">
        <f>IFERROR(VLOOKUP($A15,'All Running Order working doc'!$B$4:$CO$60,CN$100,FALSE),"-")</f>
        <v xml:space="preserve"> </v>
      </c>
      <c r="CQ15" s="3">
        <v>12</v>
      </c>
    </row>
    <row r="16" spans="1:95" x14ac:dyDescent="0.2">
      <c r="A16" s="3" t="str">
        <f>CONCATENATE(Constants!$D$3,CQ16,)</f>
        <v>Clubman13</v>
      </c>
      <c r="B16" s="12" t="str">
        <f>IFERROR(VLOOKUP($A16,'All Running Order working doc'!$B$4:$CO$60,B$100,FALSE),"-")</f>
        <v>-</v>
      </c>
      <c r="C16" s="21" t="str">
        <f>IFERROR(VLOOKUP($A16,'All Running Order working doc'!$B$4:$CO$60,C$100,FALSE),"-")</f>
        <v>-</v>
      </c>
      <c r="D16" s="21" t="str">
        <f>IFERROR(VLOOKUP($A16,'All Running Order working doc'!$B$4:$CO$60,D$100,FALSE),"-")</f>
        <v>-</v>
      </c>
      <c r="E16" s="21" t="str">
        <f>IFERROR(VLOOKUP($A16,'All Running Order working doc'!$B$4:$CO$60,E$100,FALSE),"-")</f>
        <v>-</v>
      </c>
      <c r="F16" s="21" t="str">
        <f>IFERROR(VLOOKUP($A16,'All Running Order working doc'!$B$4:$CO$60,F$100,FALSE),"-")</f>
        <v>-</v>
      </c>
      <c r="G16" s="21" t="str">
        <f>IFERROR(VLOOKUP($A16,'All Running Order working doc'!$B$4:$CO$60,G$100,FALSE),"-")</f>
        <v>-</v>
      </c>
      <c r="H16" s="21" t="str">
        <f>IFERROR(VLOOKUP($A16,'All Running Order working doc'!$B$4:$CO$60,H$100,FALSE),"-")</f>
        <v>-</v>
      </c>
      <c r="I16" s="21" t="str">
        <f>IFERROR(VLOOKUP($A16,'All Running Order working doc'!$B$4:$CO$60,I$100,FALSE),"-")</f>
        <v>-</v>
      </c>
      <c r="J16" s="21" t="str">
        <f>IFERROR(VLOOKUP($A16,'All Running Order working doc'!$B$4:$CO$60,J$100,FALSE),"-")</f>
        <v>-</v>
      </c>
      <c r="K16" s="21" t="str">
        <f>IFERROR(VLOOKUP($A16,'All Running Order working doc'!$B$4:$CO$60,K$100,FALSE),"-")</f>
        <v>-</v>
      </c>
      <c r="L16" s="21" t="str">
        <f>IFERROR(VLOOKUP($A16,'All Running Order working doc'!$B$4:$CO$60,L$100,FALSE),"-")</f>
        <v>-</v>
      </c>
      <c r="M16" s="21" t="str">
        <f>IFERROR(VLOOKUP($A16,'All Running Order working doc'!$B$4:$CO$60,M$100,FALSE),"-")</f>
        <v>-</v>
      </c>
      <c r="N16" s="21" t="str">
        <f>IFERROR(VLOOKUP($A16,'All Running Order working doc'!$B$4:$CO$60,N$100,FALSE),"-")</f>
        <v>-</v>
      </c>
      <c r="O16" s="21" t="str">
        <f>IFERROR(VLOOKUP($A16,'All Running Order working doc'!$B$4:$CO$60,O$100,FALSE),"-")</f>
        <v>-</v>
      </c>
      <c r="P16" s="21" t="str">
        <f>IFERROR(VLOOKUP($A16,'All Running Order working doc'!$B$4:$CO$60,P$100,FALSE),"-")</f>
        <v>-</v>
      </c>
      <c r="Q16" s="21" t="str">
        <f>IFERROR(VLOOKUP($A16,'All Running Order working doc'!$B$4:$CO$60,Q$100,FALSE),"-")</f>
        <v>-</v>
      </c>
      <c r="R16" s="21" t="str">
        <f>IFERROR(VLOOKUP($A16,'All Running Order working doc'!$B$4:$CO$60,R$100,FALSE),"-")</f>
        <v>-</v>
      </c>
      <c r="S16" s="21" t="str">
        <f>IFERROR(VLOOKUP($A16,'All Running Order working doc'!$B$4:$CO$60,S$100,FALSE),"-")</f>
        <v>-</v>
      </c>
      <c r="T16" s="21" t="str">
        <f>IFERROR(VLOOKUP($A16,'All Running Order working doc'!$B$4:$CO$60,T$100,FALSE),"-")</f>
        <v>-</v>
      </c>
      <c r="U16" s="21" t="str">
        <f>IFERROR(VLOOKUP($A16,'All Running Order working doc'!$B$4:$CO$60,U$100,FALSE),"-")</f>
        <v>-</v>
      </c>
      <c r="V16" s="21" t="str">
        <f>IFERROR(VLOOKUP($A16,'All Running Order working doc'!$B$4:$CO$60,V$100,FALSE),"-")</f>
        <v>-</v>
      </c>
      <c r="W16" s="21" t="str">
        <f>IFERROR(VLOOKUP($A16,'All Running Order working doc'!$B$4:$CO$60,W$100,FALSE),"-")</f>
        <v>-</v>
      </c>
      <c r="X16" s="21" t="str">
        <f>IFERROR(VLOOKUP($A16,'All Running Order working doc'!$B$4:$CO$60,X$100,FALSE),"-")</f>
        <v>-</v>
      </c>
      <c r="Y16" s="21" t="str">
        <f>IFERROR(VLOOKUP($A16,'All Running Order working doc'!$B$4:$CO$60,Y$100,FALSE),"-")</f>
        <v>-</v>
      </c>
      <c r="Z16" s="21" t="str">
        <f>IFERROR(VLOOKUP($A16,'All Running Order working doc'!$B$4:$CO$60,Z$100,FALSE),"-")</f>
        <v>-</v>
      </c>
      <c r="AA16" s="21" t="str">
        <f>IFERROR(VLOOKUP($A16,'All Running Order working doc'!$B$4:$CO$60,AA$100,FALSE),"-")</f>
        <v>-</v>
      </c>
      <c r="AB16" s="21" t="str">
        <f>IFERROR(VLOOKUP($A16,'All Running Order working doc'!$B$4:$CO$60,AB$100,FALSE),"-")</f>
        <v>-</v>
      </c>
      <c r="AC16" s="21" t="str">
        <f>IFERROR(VLOOKUP($A16,'All Running Order working doc'!$B$4:$CO$60,AC$100,FALSE),"-")</f>
        <v>-</v>
      </c>
      <c r="AD16" s="21" t="str">
        <f>IFERROR(VLOOKUP($A16,'All Running Order working doc'!$B$4:$CO$60,AD$100,FALSE),"-")</f>
        <v>-</v>
      </c>
      <c r="AE16" s="21" t="str">
        <f>IFERROR(VLOOKUP($A16,'All Running Order working doc'!$B$4:$CO$60,AE$100,FALSE),"-")</f>
        <v>-</v>
      </c>
      <c r="AF16" s="21" t="str">
        <f>IFERROR(VLOOKUP($A16,'All Running Order working doc'!$B$4:$CO$60,AF$100,FALSE),"-")</f>
        <v>-</v>
      </c>
      <c r="AG16" s="21" t="str">
        <f>IFERROR(VLOOKUP($A16,'All Running Order working doc'!$B$4:$CO$60,AG$100,FALSE),"-")</f>
        <v>-</v>
      </c>
      <c r="AH16" s="21" t="str">
        <f>IFERROR(VLOOKUP($A16,'All Running Order working doc'!$B$4:$CO$60,AH$100,FALSE),"-")</f>
        <v>-</v>
      </c>
      <c r="AI16" s="21" t="str">
        <f>IFERROR(VLOOKUP($A16,'All Running Order working doc'!$B$4:$CO$60,AI$100,FALSE),"-")</f>
        <v>-</v>
      </c>
      <c r="AJ16" s="21" t="str">
        <f>IFERROR(VLOOKUP($A16,'All Running Order working doc'!$B$4:$CO$60,AJ$100,FALSE),"-")</f>
        <v>-</v>
      </c>
      <c r="AK16" s="21" t="str">
        <f>IFERROR(VLOOKUP($A16,'All Running Order working doc'!$B$4:$CO$60,AK$100,FALSE),"-")</f>
        <v>-</v>
      </c>
      <c r="AL16" s="21" t="str">
        <f>IFERROR(VLOOKUP($A16,'All Running Order working doc'!$B$4:$CO$60,AL$100,FALSE),"-")</f>
        <v>-</v>
      </c>
      <c r="AM16" s="21" t="str">
        <f>IFERROR(VLOOKUP($A16,'All Running Order working doc'!$B$4:$CO$60,AM$100,FALSE),"-")</f>
        <v>-</v>
      </c>
      <c r="AN16" s="21" t="str">
        <f>IFERROR(VLOOKUP($A16,'All Running Order working doc'!$B$4:$CO$60,AN$100,FALSE),"-")</f>
        <v>-</v>
      </c>
      <c r="AO16" s="21" t="str">
        <f>IFERROR(VLOOKUP($A16,'All Running Order working doc'!$B$4:$CO$60,AO$100,FALSE),"-")</f>
        <v>-</v>
      </c>
      <c r="AP16" s="21" t="str">
        <f>IFERROR(VLOOKUP($A16,'All Running Order working doc'!$B$4:$CO$60,AP$100,FALSE),"-")</f>
        <v>-</v>
      </c>
      <c r="AQ16" s="21" t="str">
        <f>IFERROR(VLOOKUP($A16,'All Running Order working doc'!$B$4:$CO$60,AQ$100,FALSE),"-")</f>
        <v>-</v>
      </c>
      <c r="AR16" s="21" t="str">
        <f>IFERROR(VLOOKUP($A16,'All Running Order working doc'!$B$4:$CO$60,AR$100,FALSE),"-")</f>
        <v>-</v>
      </c>
      <c r="AS16" s="21" t="str">
        <f>IFERROR(VLOOKUP($A16,'All Running Order working doc'!$B$4:$CO$60,AS$100,FALSE),"-")</f>
        <v>-</v>
      </c>
      <c r="AT16" s="21" t="str">
        <f>IFERROR(VLOOKUP($A16,'All Running Order working doc'!$B$4:$CO$60,AT$100,FALSE),"-")</f>
        <v>-</v>
      </c>
      <c r="AU16" s="21" t="str">
        <f>IFERROR(VLOOKUP($A16,'All Running Order working doc'!$B$4:$CO$60,AU$100,FALSE),"-")</f>
        <v>-</v>
      </c>
      <c r="AV16" s="21" t="str">
        <f>IFERROR(VLOOKUP($A16,'All Running Order working doc'!$B$4:$CO$60,AV$100,FALSE),"-")</f>
        <v>-</v>
      </c>
      <c r="AW16" s="21" t="str">
        <f>IFERROR(VLOOKUP($A16,'All Running Order working doc'!$B$4:$CO$60,AW$100,FALSE),"-")</f>
        <v>-</v>
      </c>
      <c r="AX16" s="21" t="str">
        <f>IFERROR(VLOOKUP($A16,'All Running Order working doc'!$B$4:$CO$60,AX$100,FALSE),"-")</f>
        <v>-</v>
      </c>
      <c r="AY16" s="21" t="str">
        <f>IFERROR(VLOOKUP($A16,'All Running Order working doc'!$B$4:$CO$60,AY$100,FALSE),"-")</f>
        <v>-</v>
      </c>
      <c r="AZ16" s="21" t="str">
        <f>IFERROR(VLOOKUP($A16,'All Running Order working doc'!$B$4:$CO$60,AZ$100,FALSE),"-")</f>
        <v>-</v>
      </c>
      <c r="BA16" s="21" t="str">
        <f>IFERROR(VLOOKUP($A16,'All Running Order working doc'!$B$4:$CO$60,BA$100,FALSE),"-")</f>
        <v>-</v>
      </c>
      <c r="BB16" s="21" t="str">
        <f>IFERROR(VLOOKUP($A16,'All Running Order working doc'!$B$4:$CO$60,BB$100,FALSE),"-")</f>
        <v>-</v>
      </c>
      <c r="BC16" s="21" t="str">
        <f>IFERROR(VLOOKUP($A16,'All Running Order working doc'!$B$4:$CO$60,BC$100,FALSE),"-")</f>
        <v>-</v>
      </c>
      <c r="BD16" s="21" t="str">
        <f>IFERROR(VLOOKUP($A16,'All Running Order working doc'!$B$4:$CO$60,BD$100,FALSE),"-")</f>
        <v>-</v>
      </c>
      <c r="BE16" s="21" t="str">
        <f>IFERROR(VLOOKUP($A16,'All Running Order working doc'!$B$4:$CO$60,BE$100,FALSE),"-")</f>
        <v>-</v>
      </c>
      <c r="BF16" s="21" t="str">
        <f>IFERROR(VLOOKUP($A16,'All Running Order working doc'!$B$4:$CO$60,BF$100,FALSE),"-")</f>
        <v>-</v>
      </c>
      <c r="BG16" s="21" t="str">
        <f>IFERROR(VLOOKUP($A16,'All Running Order working doc'!$B$4:$CO$60,BG$100,FALSE),"-")</f>
        <v>-</v>
      </c>
      <c r="BH16" s="21" t="str">
        <f>IFERROR(VLOOKUP($A16,'All Running Order working doc'!$B$4:$CO$60,BH$100,FALSE),"-")</f>
        <v>-</v>
      </c>
      <c r="BI16" s="21" t="str">
        <f>IFERROR(VLOOKUP($A16,'All Running Order working doc'!$B$4:$CO$60,BI$100,FALSE),"-")</f>
        <v>-</v>
      </c>
      <c r="BJ16" s="21" t="str">
        <f>IFERROR(VLOOKUP($A16,'All Running Order working doc'!$B$4:$CO$60,BJ$100,FALSE),"-")</f>
        <v>-</v>
      </c>
      <c r="BK16" s="21" t="str">
        <f>IFERROR(VLOOKUP($A16,'All Running Order working doc'!$B$4:$CO$60,BK$100,FALSE),"-")</f>
        <v>-</v>
      </c>
      <c r="BL16" s="21" t="str">
        <f>IFERROR(VLOOKUP($A16,'All Running Order working doc'!$B$4:$CO$60,BL$100,FALSE),"-")</f>
        <v>-</v>
      </c>
      <c r="BM16" s="21" t="str">
        <f>IFERROR(VLOOKUP($A16,'All Running Order working doc'!$B$4:$CO$60,BM$100,FALSE),"-")</f>
        <v>-</v>
      </c>
      <c r="BN16" s="21" t="str">
        <f>IFERROR(VLOOKUP($A16,'All Running Order working doc'!$B$4:$CO$60,BN$100,FALSE),"-")</f>
        <v>-</v>
      </c>
      <c r="BO16" s="21" t="str">
        <f>IFERROR(VLOOKUP($A16,'All Running Order working doc'!$B$4:$CO$60,BO$100,FALSE),"-")</f>
        <v>-</v>
      </c>
      <c r="BP16" s="21" t="str">
        <f>IFERROR(VLOOKUP($A16,'All Running Order working doc'!$B$4:$CO$60,BP$100,FALSE),"-")</f>
        <v>-</v>
      </c>
      <c r="BQ16" s="21" t="str">
        <f>IFERROR(VLOOKUP($A16,'All Running Order working doc'!$B$4:$CO$60,BQ$100,FALSE),"-")</f>
        <v>-</v>
      </c>
      <c r="BR16" s="21" t="str">
        <f>IFERROR(VLOOKUP($A16,'All Running Order working doc'!$B$4:$CO$60,BR$100,FALSE),"-")</f>
        <v>-</v>
      </c>
      <c r="BS16" s="21" t="str">
        <f>IFERROR(VLOOKUP($A16,'All Running Order working doc'!$B$4:$CO$60,BS$100,FALSE),"-")</f>
        <v>-</v>
      </c>
      <c r="BT16" s="21" t="str">
        <f>IFERROR(VLOOKUP($A16,'All Running Order working doc'!$B$4:$CO$60,BT$100,FALSE),"-")</f>
        <v>-</v>
      </c>
      <c r="BU16" s="21" t="str">
        <f>IFERROR(VLOOKUP($A16,'All Running Order working doc'!$B$4:$CO$60,BU$100,FALSE),"-")</f>
        <v>-</v>
      </c>
      <c r="BV16" s="21" t="str">
        <f>IFERROR(VLOOKUP($A16,'All Running Order working doc'!$B$4:$CO$60,BV$100,FALSE),"-")</f>
        <v>-</v>
      </c>
      <c r="BW16" s="21" t="str">
        <f>IFERROR(VLOOKUP($A16,'All Running Order working doc'!$B$4:$CO$60,BW$100,FALSE),"-")</f>
        <v>-</v>
      </c>
      <c r="BX16" s="21" t="str">
        <f>IFERROR(VLOOKUP($A16,'All Running Order working doc'!$B$4:$CO$60,BX$100,FALSE),"-")</f>
        <v>-</v>
      </c>
      <c r="BY16" s="21" t="str">
        <f>IFERROR(VLOOKUP($A16,'All Running Order working doc'!$B$4:$CO$60,BY$100,FALSE),"-")</f>
        <v>-</v>
      </c>
      <c r="BZ16" s="21" t="str">
        <f>IFERROR(VLOOKUP($A16,'All Running Order working doc'!$B$4:$CO$60,BZ$100,FALSE),"-")</f>
        <v>-</v>
      </c>
      <c r="CA16" s="21" t="str">
        <f>IFERROR(VLOOKUP($A16,'All Running Order working doc'!$B$4:$CO$60,CA$100,FALSE),"-")</f>
        <v>-</v>
      </c>
      <c r="CB16" s="21" t="str">
        <f>IFERROR(VLOOKUP($A16,'All Running Order working doc'!$B$4:$CO$60,CB$100,FALSE),"-")</f>
        <v>-</v>
      </c>
      <c r="CC16" s="21" t="str">
        <f>IFERROR(VLOOKUP($A16,'All Running Order working doc'!$B$4:$CO$60,CC$100,FALSE),"-")</f>
        <v>-</v>
      </c>
      <c r="CD16" s="21" t="str">
        <f>IFERROR(VLOOKUP($A16,'All Running Order working doc'!$B$4:$CO$60,CD$100,FALSE),"-")</f>
        <v>-</v>
      </c>
      <c r="CE16" s="21" t="str">
        <f>IFERROR(VLOOKUP($A16,'All Running Order working doc'!$B$4:$CO$60,CE$100,FALSE),"-")</f>
        <v>-</v>
      </c>
      <c r="CF16" s="21" t="str">
        <f>IFERROR(VLOOKUP($A16,'All Running Order working doc'!$B$4:$CO$60,CF$100,FALSE),"-")</f>
        <v>-</v>
      </c>
      <c r="CG16" s="21" t="str">
        <f>IFERROR(VLOOKUP($A16,'All Running Order working doc'!$B$4:$CO$60,CG$100,FALSE),"-")</f>
        <v>-</v>
      </c>
      <c r="CH16" s="21" t="str">
        <f>IFERROR(VLOOKUP($A16,'All Running Order working doc'!$B$4:$CO$60,CH$100,FALSE),"-")</f>
        <v>-</v>
      </c>
      <c r="CI16" s="21" t="str">
        <f>IFERROR(VLOOKUP($A16,'All Running Order working doc'!$B$4:$CO$60,CI$100,FALSE),"-")</f>
        <v>-</v>
      </c>
      <c r="CJ16" s="21" t="str">
        <f>IFERROR(VLOOKUP($A16,'All Running Order working doc'!$B$4:$CO$60,CJ$100,FALSE),"-")</f>
        <v>-</v>
      </c>
      <c r="CK16" s="21" t="str">
        <f>IFERROR(VLOOKUP($A16,'All Running Order working doc'!$B$4:$CO$60,CK$100,FALSE),"-")</f>
        <v>-</v>
      </c>
      <c r="CL16" s="21" t="str">
        <f>IFERROR(VLOOKUP($A16,'All Running Order working doc'!$B$4:$CO$60,CL$100,FALSE),"-")</f>
        <v>-</v>
      </c>
      <c r="CM16" s="21" t="str">
        <f>IFERROR(VLOOKUP($A16,'All Running Order working doc'!$B$4:$CO$60,CM$100,FALSE),"-")</f>
        <v>-</v>
      </c>
      <c r="CN16" s="21" t="str">
        <f>IFERROR(VLOOKUP($A16,'All Running Order working doc'!$B$4:$CO$60,CN$100,FALSE),"-")</f>
        <v>-</v>
      </c>
      <c r="CQ16" s="3">
        <v>13</v>
      </c>
    </row>
    <row r="17" spans="1:95" x14ac:dyDescent="0.2">
      <c r="A17" s="3" t="str">
        <f>CONCATENATE(Constants!$D$3,CQ17,)</f>
        <v>Clubman14</v>
      </c>
      <c r="B17" s="12" t="str">
        <f>IFERROR(VLOOKUP($A17,'All Running Order working doc'!$B$4:$CO$60,B$100,FALSE),"-")</f>
        <v>-</v>
      </c>
      <c r="C17" s="21" t="str">
        <f>IFERROR(VLOOKUP($A17,'All Running Order working doc'!$B$4:$CO$60,C$100,FALSE),"-")</f>
        <v>-</v>
      </c>
      <c r="D17" s="21" t="str">
        <f>IFERROR(VLOOKUP($A17,'All Running Order working doc'!$B$4:$CO$60,D$100,FALSE),"-")</f>
        <v>-</v>
      </c>
      <c r="E17" s="21" t="str">
        <f>IFERROR(VLOOKUP($A17,'All Running Order working doc'!$B$4:$CO$60,E$100,FALSE),"-")</f>
        <v>-</v>
      </c>
      <c r="F17" s="21" t="str">
        <f>IFERROR(VLOOKUP($A17,'All Running Order working doc'!$B$4:$CO$60,F$100,FALSE),"-")</f>
        <v>-</v>
      </c>
      <c r="G17" s="21" t="str">
        <f>IFERROR(VLOOKUP($A17,'All Running Order working doc'!$B$4:$CO$60,G$100,FALSE),"-")</f>
        <v>-</v>
      </c>
      <c r="H17" s="21" t="str">
        <f>IFERROR(VLOOKUP($A17,'All Running Order working doc'!$B$4:$CO$60,H$100,FALSE),"-")</f>
        <v>-</v>
      </c>
      <c r="I17" s="21" t="str">
        <f>IFERROR(VLOOKUP($A17,'All Running Order working doc'!$B$4:$CO$60,I$100,FALSE),"-")</f>
        <v>-</v>
      </c>
      <c r="J17" s="21" t="str">
        <f>IFERROR(VLOOKUP($A17,'All Running Order working doc'!$B$4:$CO$60,J$100,FALSE),"-")</f>
        <v>-</v>
      </c>
      <c r="K17" s="21" t="str">
        <f>IFERROR(VLOOKUP($A17,'All Running Order working doc'!$B$4:$CO$60,K$100,FALSE),"-")</f>
        <v>-</v>
      </c>
      <c r="L17" s="21" t="str">
        <f>IFERROR(VLOOKUP($A17,'All Running Order working doc'!$B$4:$CO$60,L$100,FALSE),"-")</f>
        <v>-</v>
      </c>
      <c r="M17" s="21" t="str">
        <f>IFERROR(VLOOKUP($A17,'All Running Order working doc'!$B$4:$CO$60,M$100,FALSE),"-")</f>
        <v>-</v>
      </c>
      <c r="N17" s="21" t="str">
        <f>IFERROR(VLOOKUP($A17,'All Running Order working doc'!$B$4:$CO$60,N$100,FALSE),"-")</f>
        <v>-</v>
      </c>
      <c r="O17" s="21" t="str">
        <f>IFERROR(VLOOKUP($A17,'All Running Order working doc'!$B$4:$CO$60,O$100,FALSE),"-")</f>
        <v>-</v>
      </c>
      <c r="P17" s="21" t="str">
        <f>IFERROR(VLOOKUP($A17,'All Running Order working doc'!$B$4:$CO$60,P$100,FALSE),"-")</f>
        <v>-</v>
      </c>
      <c r="Q17" s="21" t="str">
        <f>IFERROR(VLOOKUP($A17,'All Running Order working doc'!$B$4:$CO$60,Q$100,FALSE),"-")</f>
        <v>-</v>
      </c>
      <c r="R17" s="21" t="str">
        <f>IFERROR(VLOOKUP($A17,'All Running Order working doc'!$B$4:$CO$60,R$100,FALSE),"-")</f>
        <v>-</v>
      </c>
      <c r="S17" s="21" t="str">
        <f>IFERROR(VLOOKUP($A17,'All Running Order working doc'!$B$4:$CO$60,S$100,FALSE),"-")</f>
        <v>-</v>
      </c>
      <c r="T17" s="21" t="str">
        <f>IFERROR(VLOOKUP($A17,'All Running Order working doc'!$B$4:$CO$60,T$100,FALSE),"-")</f>
        <v>-</v>
      </c>
      <c r="U17" s="21" t="str">
        <f>IFERROR(VLOOKUP($A17,'All Running Order working doc'!$B$4:$CO$60,U$100,FALSE),"-")</f>
        <v>-</v>
      </c>
      <c r="V17" s="21" t="str">
        <f>IFERROR(VLOOKUP($A17,'All Running Order working doc'!$B$4:$CO$60,V$100,FALSE),"-")</f>
        <v>-</v>
      </c>
      <c r="W17" s="21" t="str">
        <f>IFERROR(VLOOKUP($A17,'All Running Order working doc'!$B$4:$CO$60,W$100,FALSE),"-")</f>
        <v>-</v>
      </c>
      <c r="X17" s="21" t="str">
        <f>IFERROR(VLOOKUP($A17,'All Running Order working doc'!$B$4:$CO$60,X$100,FALSE),"-")</f>
        <v>-</v>
      </c>
      <c r="Y17" s="21" t="str">
        <f>IFERROR(VLOOKUP($A17,'All Running Order working doc'!$B$4:$CO$60,Y$100,FALSE),"-")</f>
        <v>-</v>
      </c>
      <c r="Z17" s="21" t="str">
        <f>IFERROR(VLOOKUP($A17,'All Running Order working doc'!$B$4:$CO$60,Z$100,FALSE),"-")</f>
        <v>-</v>
      </c>
      <c r="AA17" s="21" t="str">
        <f>IFERROR(VLOOKUP($A17,'All Running Order working doc'!$B$4:$CO$60,AA$100,FALSE),"-")</f>
        <v>-</v>
      </c>
      <c r="AB17" s="21" t="str">
        <f>IFERROR(VLOOKUP($A17,'All Running Order working doc'!$B$4:$CO$60,AB$100,FALSE),"-")</f>
        <v>-</v>
      </c>
      <c r="AC17" s="21" t="str">
        <f>IFERROR(VLOOKUP($A17,'All Running Order working doc'!$B$4:$CO$60,AC$100,FALSE),"-")</f>
        <v>-</v>
      </c>
      <c r="AD17" s="21" t="str">
        <f>IFERROR(VLOOKUP($A17,'All Running Order working doc'!$B$4:$CO$60,AD$100,FALSE),"-")</f>
        <v>-</v>
      </c>
      <c r="AE17" s="21" t="str">
        <f>IFERROR(VLOOKUP($A17,'All Running Order working doc'!$B$4:$CO$60,AE$100,FALSE),"-")</f>
        <v>-</v>
      </c>
      <c r="AF17" s="21" t="str">
        <f>IFERROR(VLOOKUP($A17,'All Running Order working doc'!$B$4:$CO$60,AF$100,FALSE),"-")</f>
        <v>-</v>
      </c>
      <c r="AG17" s="21" t="str">
        <f>IFERROR(VLOOKUP($A17,'All Running Order working doc'!$B$4:$CO$60,AG$100,FALSE),"-")</f>
        <v>-</v>
      </c>
      <c r="AH17" s="21" t="str">
        <f>IFERROR(VLOOKUP($A17,'All Running Order working doc'!$B$4:$CO$60,AH$100,FALSE),"-")</f>
        <v>-</v>
      </c>
      <c r="AI17" s="21" t="str">
        <f>IFERROR(VLOOKUP($A17,'All Running Order working doc'!$B$4:$CO$60,AI$100,FALSE),"-")</f>
        <v>-</v>
      </c>
      <c r="AJ17" s="21" t="str">
        <f>IFERROR(VLOOKUP($A17,'All Running Order working doc'!$B$4:$CO$60,AJ$100,FALSE),"-")</f>
        <v>-</v>
      </c>
      <c r="AK17" s="21" t="str">
        <f>IFERROR(VLOOKUP($A17,'All Running Order working doc'!$B$4:$CO$60,AK$100,FALSE),"-")</f>
        <v>-</v>
      </c>
      <c r="AL17" s="21" t="str">
        <f>IFERROR(VLOOKUP($A17,'All Running Order working doc'!$B$4:$CO$60,AL$100,FALSE),"-")</f>
        <v>-</v>
      </c>
      <c r="AM17" s="21" t="str">
        <f>IFERROR(VLOOKUP($A17,'All Running Order working doc'!$B$4:$CO$60,AM$100,FALSE),"-")</f>
        <v>-</v>
      </c>
      <c r="AN17" s="21" t="str">
        <f>IFERROR(VLOOKUP($A17,'All Running Order working doc'!$B$4:$CO$60,AN$100,FALSE),"-")</f>
        <v>-</v>
      </c>
      <c r="AO17" s="21" t="str">
        <f>IFERROR(VLOOKUP($A17,'All Running Order working doc'!$B$4:$CO$60,AO$100,FALSE),"-")</f>
        <v>-</v>
      </c>
      <c r="AP17" s="21" t="str">
        <f>IFERROR(VLOOKUP($A17,'All Running Order working doc'!$B$4:$CO$60,AP$100,FALSE),"-")</f>
        <v>-</v>
      </c>
      <c r="AQ17" s="21" t="str">
        <f>IFERROR(VLOOKUP($A17,'All Running Order working doc'!$B$4:$CO$60,AQ$100,FALSE),"-")</f>
        <v>-</v>
      </c>
      <c r="AR17" s="21" t="str">
        <f>IFERROR(VLOOKUP($A17,'All Running Order working doc'!$B$4:$CO$60,AR$100,FALSE),"-")</f>
        <v>-</v>
      </c>
      <c r="AS17" s="21" t="str">
        <f>IFERROR(VLOOKUP($A17,'All Running Order working doc'!$B$4:$CO$60,AS$100,FALSE),"-")</f>
        <v>-</v>
      </c>
      <c r="AT17" s="21" t="str">
        <f>IFERROR(VLOOKUP($A17,'All Running Order working doc'!$B$4:$CO$60,AT$100,FALSE),"-")</f>
        <v>-</v>
      </c>
      <c r="AU17" s="21" t="str">
        <f>IFERROR(VLOOKUP($A17,'All Running Order working doc'!$B$4:$CO$60,AU$100,FALSE),"-")</f>
        <v>-</v>
      </c>
      <c r="AV17" s="21" t="str">
        <f>IFERROR(VLOOKUP($A17,'All Running Order working doc'!$B$4:$CO$60,AV$100,FALSE),"-")</f>
        <v>-</v>
      </c>
      <c r="AW17" s="21" t="str">
        <f>IFERROR(VLOOKUP($A17,'All Running Order working doc'!$B$4:$CO$60,AW$100,FALSE),"-")</f>
        <v>-</v>
      </c>
      <c r="AX17" s="21" t="str">
        <f>IFERROR(VLOOKUP($A17,'All Running Order working doc'!$B$4:$CO$60,AX$100,FALSE),"-")</f>
        <v>-</v>
      </c>
      <c r="AY17" s="21" t="str">
        <f>IFERROR(VLOOKUP($A17,'All Running Order working doc'!$B$4:$CO$60,AY$100,FALSE),"-")</f>
        <v>-</v>
      </c>
      <c r="AZ17" s="21" t="str">
        <f>IFERROR(VLOOKUP($A17,'All Running Order working doc'!$B$4:$CO$60,AZ$100,FALSE),"-")</f>
        <v>-</v>
      </c>
      <c r="BA17" s="21" t="str">
        <f>IFERROR(VLOOKUP($A17,'All Running Order working doc'!$B$4:$CO$60,BA$100,FALSE),"-")</f>
        <v>-</v>
      </c>
      <c r="BB17" s="21" t="str">
        <f>IFERROR(VLOOKUP($A17,'All Running Order working doc'!$B$4:$CO$60,BB$100,FALSE),"-")</f>
        <v>-</v>
      </c>
      <c r="BC17" s="21" t="str">
        <f>IFERROR(VLOOKUP($A17,'All Running Order working doc'!$B$4:$CO$60,BC$100,FALSE),"-")</f>
        <v>-</v>
      </c>
      <c r="BD17" s="21" t="str">
        <f>IFERROR(VLOOKUP($A17,'All Running Order working doc'!$B$4:$CO$60,BD$100,FALSE),"-")</f>
        <v>-</v>
      </c>
      <c r="BE17" s="21" t="str">
        <f>IFERROR(VLOOKUP($A17,'All Running Order working doc'!$B$4:$CO$60,BE$100,FALSE),"-")</f>
        <v>-</v>
      </c>
      <c r="BF17" s="21" t="str">
        <f>IFERROR(VLOOKUP($A17,'All Running Order working doc'!$B$4:$CO$60,BF$100,FALSE),"-")</f>
        <v>-</v>
      </c>
      <c r="BG17" s="21" t="str">
        <f>IFERROR(VLOOKUP($A17,'All Running Order working doc'!$B$4:$CO$60,BG$100,FALSE),"-")</f>
        <v>-</v>
      </c>
      <c r="BH17" s="21" t="str">
        <f>IFERROR(VLOOKUP($A17,'All Running Order working doc'!$B$4:$CO$60,BH$100,FALSE),"-")</f>
        <v>-</v>
      </c>
      <c r="BI17" s="21" t="str">
        <f>IFERROR(VLOOKUP($A17,'All Running Order working doc'!$B$4:$CO$60,BI$100,FALSE),"-")</f>
        <v>-</v>
      </c>
      <c r="BJ17" s="21" t="str">
        <f>IFERROR(VLOOKUP($A17,'All Running Order working doc'!$B$4:$CO$60,BJ$100,FALSE),"-")</f>
        <v>-</v>
      </c>
      <c r="BK17" s="21" t="str">
        <f>IFERROR(VLOOKUP($A17,'All Running Order working doc'!$B$4:$CO$60,BK$100,FALSE),"-")</f>
        <v>-</v>
      </c>
      <c r="BL17" s="21" t="str">
        <f>IFERROR(VLOOKUP($A17,'All Running Order working doc'!$B$4:$CO$60,BL$100,FALSE),"-")</f>
        <v>-</v>
      </c>
      <c r="BM17" s="21" t="str">
        <f>IFERROR(VLOOKUP($A17,'All Running Order working doc'!$B$4:$CO$60,BM$100,FALSE),"-")</f>
        <v>-</v>
      </c>
      <c r="BN17" s="21" t="str">
        <f>IFERROR(VLOOKUP($A17,'All Running Order working doc'!$B$4:$CO$60,BN$100,FALSE),"-")</f>
        <v>-</v>
      </c>
      <c r="BO17" s="21" t="str">
        <f>IFERROR(VLOOKUP($A17,'All Running Order working doc'!$B$4:$CO$60,BO$100,FALSE),"-")</f>
        <v>-</v>
      </c>
      <c r="BP17" s="21" t="str">
        <f>IFERROR(VLOOKUP($A17,'All Running Order working doc'!$B$4:$CO$60,BP$100,FALSE),"-")</f>
        <v>-</v>
      </c>
      <c r="BQ17" s="21" t="str">
        <f>IFERROR(VLOOKUP($A17,'All Running Order working doc'!$B$4:$CO$60,BQ$100,FALSE),"-")</f>
        <v>-</v>
      </c>
      <c r="BR17" s="21" t="str">
        <f>IFERROR(VLOOKUP($A17,'All Running Order working doc'!$B$4:$CO$60,BR$100,FALSE),"-")</f>
        <v>-</v>
      </c>
      <c r="BS17" s="21" t="str">
        <f>IFERROR(VLOOKUP($A17,'All Running Order working doc'!$B$4:$CO$60,BS$100,FALSE),"-")</f>
        <v>-</v>
      </c>
      <c r="BT17" s="21" t="str">
        <f>IFERROR(VLOOKUP($A17,'All Running Order working doc'!$B$4:$CO$60,BT$100,FALSE),"-")</f>
        <v>-</v>
      </c>
      <c r="BU17" s="21" t="str">
        <f>IFERROR(VLOOKUP($A17,'All Running Order working doc'!$B$4:$CO$60,BU$100,FALSE),"-")</f>
        <v>-</v>
      </c>
      <c r="BV17" s="21" t="str">
        <f>IFERROR(VLOOKUP($A17,'All Running Order working doc'!$B$4:$CO$60,BV$100,FALSE),"-")</f>
        <v>-</v>
      </c>
      <c r="BW17" s="21" t="str">
        <f>IFERROR(VLOOKUP($A17,'All Running Order working doc'!$B$4:$CO$60,BW$100,FALSE),"-")</f>
        <v>-</v>
      </c>
      <c r="BX17" s="21" t="str">
        <f>IFERROR(VLOOKUP($A17,'All Running Order working doc'!$B$4:$CO$60,BX$100,FALSE),"-")</f>
        <v>-</v>
      </c>
      <c r="BY17" s="21" t="str">
        <f>IFERROR(VLOOKUP($A17,'All Running Order working doc'!$B$4:$CO$60,BY$100,FALSE),"-")</f>
        <v>-</v>
      </c>
      <c r="BZ17" s="21" t="str">
        <f>IFERROR(VLOOKUP($A17,'All Running Order working doc'!$B$4:$CO$60,BZ$100,FALSE),"-")</f>
        <v>-</v>
      </c>
      <c r="CA17" s="21" t="str">
        <f>IFERROR(VLOOKUP($A17,'All Running Order working doc'!$B$4:$CO$60,CA$100,FALSE),"-")</f>
        <v>-</v>
      </c>
      <c r="CB17" s="21" t="str">
        <f>IFERROR(VLOOKUP($A17,'All Running Order working doc'!$B$4:$CO$60,CB$100,FALSE),"-")</f>
        <v>-</v>
      </c>
      <c r="CC17" s="21" t="str">
        <f>IFERROR(VLOOKUP($A17,'All Running Order working doc'!$B$4:$CO$60,CC$100,FALSE),"-")</f>
        <v>-</v>
      </c>
      <c r="CD17" s="21" t="str">
        <f>IFERROR(VLOOKUP($A17,'All Running Order working doc'!$B$4:$CO$60,CD$100,FALSE),"-")</f>
        <v>-</v>
      </c>
      <c r="CE17" s="21" t="str">
        <f>IFERROR(VLOOKUP($A17,'All Running Order working doc'!$B$4:$CO$60,CE$100,FALSE),"-")</f>
        <v>-</v>
      </c>
      <c r="CF17" s="21" t="str">
        <f>IFERROR(VLOOKUP($A17,'All Running Order working doc'!$B$4:$CO$60,CF$100,FALSE),"-")</f>
        <v>-</v>
      </c>
      <c r="CG17" s="21" t="str">
        <f>IFERROR(VLOOKUP($A17,'All Running Order working doc'!$B$4:$CO$60,CG$100,FALSE),"-")</f>
        <v>-</v>
      </c>
      <c r="CH17" s="21" t="str">
        <f>IFERROR(VLOOKUP($A17,'All Running Order working doc'!$B$4:$CO$60,CH$100,FALSE),"-")</f>
        <v>-</v>
      </c>
      <c r="CI17" s="21" t="str">
        <f>IFERROR(VLOOKUP($A17,'All Running Order working doc'!$B$4:$CO$60,CI$100,FALSE),"-")</f>
        <v>-</v>
      </c>
      <c r="CJ17" s="21" t="str">
        <f>IFERROR(VLOOKUP($A17,'All Running Order working doc'!$B$4:$CO$60,CJ$100,FALSE),"-")</f>
        <v>-</v>
      </c>
      <c r="CK17" s="21" t="str">
        <f>IFERROR(VLOOKUP($A17,'All Running Order working doc'!$B$4:$CO$60,CK$100,FALSE),"-")</f>
        <v>-</v>
      </c>
      <c r="CL17" s="21" t="str">
        <f>IFERROR(VLOOKUP($A17,'All Running Order working doc'!$B$4:$CO$60,CL$100,FALSE),"-")</f>
        <v>-</v>
      </c>
      <c r="CM17" s="21" t="str">
        <f>IFERROR(VLOOKUP($A17,'All Running Order working doc'!$B$4:$CO$60,CM$100,FALSE),"-")</f>
        <v>-</v>
      </c>
      <c r="CN17" s="21" t="str">
        <f>IFERROR(VLOOKUP($A17,'All Running Order working doc'!$B$4:$CO$60,CN$100,FALSE),"-")</f>
        <v>-</v>
      </c>
      <c r="CQ17" s="3">
        <v>14</v>
      </c>
    </row>
    <row r="18" spans="1:95" x14ac:dyDescent="0.2">
      <c r="A18" s="3" t="str">
        <f>CONCATENATE(Constants!$D$3,CQ18,)</f>
        <v>Clubman15</v>
      </c>
      <c r="B18" s="12" t="str">
        <f>IFERROR(VLOOKUP($A18,'All Running Order working doc'!$B$4:$CO$60,B$100,FALSE),"-")</f>
        <v>-</v>
      </c>
      <c r="C18" s="21" t="str">
        <f>IFERROR(VLOOKUP($A18,'All Running Order working doc'!$B$4:$CO$60,C$100,FALSE),"-")</f>
        <v>-</v>
      </c>
      <c r="D18" s="21" t="str">
        <f>IFERROR(VLOOKUP($A18,'All Running Order working doc'!$B$4:$CO$60,D$100,FALSE),"-")</f>
        <v>-</v>
      </c>
      <c r="E18" s="21" t="str">
        <f>IFERROR(VLOOKUP($A18,'All Running Order working doc'!$B$4:$CO$60,E$100,FALSE),"-")</f>
        <v>-</v>
      </c>
      <c r="F18" s="21" t="str">
        <f>IFERROR(VLOOKUP($A18,'All Running Order working doc'!$B$4:$CO$60,F$100,FALSE),"-")</f>
        <v>-</v>
      </c>
      <c r="G18" s="21" t="str">
        <f>IFERROR(VLOOKUP($A18,'All Running Order working doc'!$B$4:$CO$60,G$100,FALSE),"-")</f>
        <v>-</v>
      </c>
      <c r="H18" s="21" t="str">
        <f>IFERROR(VLOOKUP($A18,'All Running Order working doc'!$B$4:$CO$60,H$100,FALSE),"-")</f>
        <v>-</v>
      </c>
      <c r="I18" s="21" t="str">
        <f>IFERROR(VLOOKUP($A18,'All Running Order working doc'!$B$4:$CO$60,I$100,FALSE),"-")</f>
        <v>-</v>
      </c>
      <c r="J18" s="21" t="str">
        <f>IFERROR(VLOOKUP($A18,'All Running Order working doc'!$B$4:$CO$60,J$100,FALSE),"-")</f>
        <v>-</v>
      </c>
      <c r="K18" s="21" t="str">
        <f>IFERROR(VLOOKUP($A18,'All Running Order working doc'!$B$4:$CO$60,K$100,FALSE),"-")</f>
        <v>-</v>
      </c>
      <c r="L18" s="21" t="str">
        <f>IFERROR(VLOOKUP($A18,'All Running Order working doc'!$B$4:$CO$60,L$100,FALSE),"-")</f>
        <v>-</v>
      </c>
      <c r="M18" s="21" t="str">
        <f>IFERROR(VLOOKUP($A18,'All Running Order working doc'!$B$4:$CO$60,M$100,FALSE),"-")</f>
        <v>-</v>
      </c>
      <c r="N18" s="21" t="str">
        <f>IFERROR(VLOOKUP($A18,'All Running Order working doc'!$B$4:$CO$60,N$100,FALSE),"-")</f>
        <v>-</v>
      </c>
      <c r="O18" s="21" t="str">
        <f>IFERROR(VLOOKUP($A18,'All Running Order working doc'!$B$4:$CO$60,O$100,FALSE),"-")</f>
        <v>-</v>
      </c>
      <c r="P18" s="21" t="str">
        <f>IFERROR(VLOOKUP($A18,'All Running Order working doc'!$B$4:$CO$60,P$100,FALSE),"-")</f>
        <v>-</v>
      </c>
      <c r="Q18" s="21" t="str">
        <f>IFERROR(VLOOKUP($A18,'All Running Order working doc'!$B$4:$CO$60,Q$100,FALSE),"-")</f>
        <v>-</v>
      </c>
      <c r="R18" s="21" t="str">
        <f>IFERROR(VLOOKUP($A18,'All Running Order working doc'!$B$4:$CO$60,R$100,FALSE),"-")</f>
        <v>-</v>
      </c>
      <c r="S18" s="21" t="str">
        <f>IFERROR(VLOOKUP($A18,'All Running Order working doc'!$B$4:$CO$60,S$100,FALSE),"-")</f>
        <v>-</v>
      </c>
      <c r="T18" s="21" t="str">
        <f>IFERROR(VLOOKUP($A18,'All Running Order working doc'!$B$4:$CO$60,T$100,FALSE),"-")</f>
        <v>-</v>
      </c>
      <c r="U18" s="21" t="str">
        <f>IFERROR(VLOOKUP($A18,'All Running Order working doc'!$B$4:$CO$60,U$100,FALSE),"-")</f>
        <v>-</v>
      </c>
      <c r="V18" s="21" t="str">
        <f>IFERROR(VLOOKUP($A18,'All Running Order working doc'!$B$4:$CO$60,V$100,FALSE),"-")</f>
        <v>-</v>
      </c>
      <c r="W18" s="21" t="str">
        <f>IFERROR(VLOOKUP($A18,'All Running Order working doc'!$B$4:$CO$60,W$100,FALSE),"-")</f>
        <v>-</v>
      </c>
      <c r="X18" s="21" t="str">
        <f>IFERROR(VLOOKUP($A18,'All Running Order working doc'!$B$4:$CO$60,X$100,FALSE),"-")</f>
        <v>-</v>
      </c>
      <c r="Y18" s="21" t="str">
        <f>IFERROR(VLOOKUP($A18,'All Running Order working doc'!$B$4:$CO$60,Y$100,FALSE),"-")</f>
        <v>-</v>
      </c>
      <c r="Z18" s="21" t="str">
        <f>IFERROR(VLOOKUP($A18,'All Running Order working doc'!$B$4:$CO$60,Z$100,FALSE),"-")</f>
        <v>-</v>
      </c>
      <c r="AA18" s="21" t="str">
        <f>IFERROR(VLOOKUP($A18,'All Running Order working doc'!$B$4:$CO$60,AA$100,FALSE),"-")</f>
        <v>-</v>
      </c>
      <c r="AB18" s="21" t="str">
        <f>IFERROR(VLOOKUP($A18,'All Running Order working doc'!$B$4:$CO$60,AB$100,FALSE),"-")</f>
        <v>-</v>
      </c>
      <c r="AC18" s="21" t="str">
        <f>IFERROR(VLOOKUP($A18,'All Running Order working doc'!$B$4:$CO$60,AC$100,FALSE),"-")</f>
        <v>-</v>
      </c>
      <c r="AD18" s="21" t="str">
        <f>IFERROR(VLOOKUP($A18,'All Running Order working doc'!$B$4:$CO$60,AD$100,FALSE),"-")</f>
        <v>-</v>
      </c>
      <c r="AE18" s="21" t="str">
        <f>IFERROR(VLOOKUP($A18,'All Running Order working doc'!$B$4:$CO$60,AE$100,FALSE),"-")</f>
        <v>-</v>
      </c>
      <c r="AF18" s="21" t="str">
        <f>IFERROR(VLOOKUP($A18,'All Running Order working doc'!$B$4:$CO$60,AF$100,FALSE),"-")</f>
        <v>-</v>
      </c>
      <c r="AG18" s="21" t="str">
        <f>IFERROR(VLOOKUP($A18,'All Running Order working doc'!$B$4:$CO$60,AG$100,FALSE),"-")</f>
        <v>-</v>
      </c>
      <c r="AH18" s="21" t="str">
        <f>IFERROR(VLOOKUP($A18,'All Running Order working doc'!$B$4:$CO$60,AH$100,FALSE),"-")</f>
        <v>-</v>
      </c>
      <c r="AI18" s="21" t="str">
        <f>IFERROR(VLOOKUP($A18,'All Running Order working doc'!$B$4:$CO$60,AI$100,FALSE),"-")</f>
        <v>-</v>
      </c>
      <c r="AJ18" s="21" t="str">
        <f>IFERROR(VLOOKUP($A18,'All Running Order working doc'!$B$4:$CO$60,AJ$100,FALSE),"-")</f>
        <v>-</v>
      </c>
      <c r="AK18" s="21" t="str">
        <f>IFERROR(VLOOKUP($A18,'All Running Order working doc'!$B$4:$CO$60,AK$100,FALSE),"-")</f>
        <v>-</v>
      </c>
      <c r="AL18" s="21" t="str">
        <f>IFERROR(VLOOKUP($A18,'All Running Order working doc'!$B$4:$CO$60,AL$100,FALSE),"-")</f>
        <v>-</v>
      </c>
      <c r="AM18" s="21" t="str">
        <f>IFERROR(VLOOKUP($A18,'All Running Order working doc'!$B$4:$CO$60,AM$100,FALSE),"-")</f>
        <v>-</v>
      </c>
      <c r="AN18" s="21" t="str">
        <f>IFERROR(VLOOKUP($A18,'All Running Order working doc'!$B$4:$CO$60,AN$100,FALSE),"-")</f>
        <v>-</v>
      </c>
      <c r="AO18" s="21" t="str">
        <f>IFERROR(VLOOKUP($A18,'All Running Order working doc'!$B$4:$CO$60,AO$100,FALSE),"-")</f>
        <v>-</v>
      </c>
      <c r="AP18" s="21" t="str">
        <f>IFERROR(VLOOKUP($A18,'All Running Order working doc'!$B$4:$CO$60,AP$100,FALSE),"-")</f>
        <v>-</v>
      </c>
      <c r="AQ18" s="21" t="str">
        <f>IFERROR(VLOOKUP($A18,'All Running Order working doc'!$B$4:$CO$60,AQ$100,FALSE),"-")</f>
        <v>-</v>
      </c>
      <c r="AR18" s="21" t="str">
        <f>IFERROR(VLOOKUP($A18,'All Running Order working doc'!$B$4:$CO$60,AR$100,FALSE),"-")</f>
        <v>-</v>
      </c>
      <c r="AS18" s="21" t="str">
        <f>IFERROR(VLOOKUP($A18,'All Running Order working doc'!$B$4:$CO$60,AS$100,FALSE),"-")</f>
        <v>-</v>
      </c>
      <c r="AT18" s="21" t="str">
        <f>IFERROR(VLOOKUP($A18,'All Running Order working doc'!$B$4:$CO$60,AT$100,FALSE),"-")</f>
        <v>-</v>
      </c>
      <c r="AU18" s="21" t="str">
        <f>IFERROR(VLOOKUP($A18,'All Running Order working doc'!$B$4:$CO$60,AU$100,FALSE),"-")</f>
        <v>-</v>
      </c>
      <c r="AV18" s="21" t="str">
        <f>IFERROR(VLOOKUP($A18,'All Running Order working doc'!$B$4:$CO$60,AV$100,FALSE),"-")</f>
        <v>-</v>
      </c>
      <c r="AW18" s="21" t="str">
        <f>IFERROR(VLOOKUP($A18,'All Running Order working doc'!$B$4:$CO$60,AW$100,FALSE),"-")</f>
        <v>-</v>
      </c>
      <c r="AX18" s="21" t="str">
        <f>IFERROR(VLOOKUP($A18,'All Running Order working doc'!$B$4:$CO$60,AX$100,FALSE),"-")</f>
        <v>-</v>
      </c>
      <c r="AY18" s="21" t="str">
        <f>IFERROR(VLOOKUP($A18,'All Running Order working doc'!$B$4:$CO$60,AY$100,FALSE),"-")</f>
        <v>-</v>
      </c>
      <c r="AZ18" s="21" t="str">
        <f>IFERROR(VLOOKUP($A18,'All Running Order working doc'!$B$4:$CO$60,AZ$100,FALSE),"-")</f>
        <v>-</v>
      </c>
      <c r="BA18" s="21" t="str">
        <f>IFERROR(VLOOKUP($A18,'All Running Order working doc'!$B$4:$CO$60,BA$100,FALSE),"-")</f>
        <v>-</v>
      </c>
      <c r="BB18" s="21" t="str">
        <f>IFERROR(VLOOKUP($A18,'All Running Order working doc'!$B$4:$CO$60,BB$100,FALSE),"-")</f>
        <v>-</v>
      </c>
      <c r="BC18" s="21" t="str">
        <f>IFERROR(VLOOKUP($A18,'All Running Order working doc'!$B$4:$CO$60,BC$100,FALSE),"-")</f>
        <v>-</v>
      </c>
      <c r="BD18" s="21" t="str">
        <f>IFERROR(VLOOKUP($A18,'All Running Order working doc'!$B$4:$CO$60,BD$100,FALSE),"-")</f>
        <v>-</v>
      </c>
      <c r="BE18" s="21" t="str">
        <f>IFERROR(VLOOKUP($A18,'All Running Order working doc'!$B$4:$CO$60,BE$100,FALSE),"-")</f>
        <v>-</v>
      </c>
      <c r="BF18" s="21" t="str">
        <f>IFERROR(VLOOKUP($A18,'All Running Order working doc'!$B$4:$CO$60,BF$100,FALSE),"-")</f>
        <v>-</v>
      </c>
      <c r="BG18" s="21" t="str">
        <f>IFERROR(VLOOKUP($A18,'All Running Order working doc'!$B$4:$CO$60,BG$100,FALSE),"-")</f>
        <v>-</v>
      </c>
      <c r="BH18" s="21" t="str">
        <f>IFERROR(VLOOKUP($A18,'All Running Order working doc'!$B$4:$CO$60,BH$100,FALSE),"-")</f>
        <v>-</v>
      </c>
      <c r="BI18" s="21" t="str">
        <f>IFERROR(VLOOKUP($A18,'All Running Order working doc'!$B$4:$CO$60,BI$100,FALSE),"-")</f>
        <v>-</v>
      </c>
      <c r="BJ18" s="21" t="str">
        <f>IFERROR(VLOOKUP($A18,'All Running Order working doc'!$B$4:$CO$60,BJ$100,FALSE),"-")</f>
        <v>-</v>
      </c>
      <c r="BK18" s="21" t="str">
        <f>IFERROR(VLOOKUP($A18,'All Running Order working doc'!$B$4:$CO$60,BK$100,FALSE),"-")</f>
        <v>-</v>
      </c>
      <c r="BL18" s="21" t="str">
        <f>IFERROR(VLOOKUP($A18,'All Running Order working doc'!$B$4:$CO$60,BL$100,FALSE),"-")</f>
        <v>-</v>
      </c>
      <c r="BM18" s="21" t="str">
        <f>IFERROR(VLOOKUP($A18,'All Running Order working doc'!$B$4:$CO$60,BM$100,FALSE),"-")</f>
        <v>-</v>
      </c>
      <c r="BN18" s="21" t="str">
        <f>IFERROR(VLOOKUP($A18,'All Running Order working doc'!$B$4:$CO$60,BN$100,FALSE),"-")</f>
        <v>-</v>
      </c>
      <c r="BO18" s="21" t="str">
        <f>IFERROR(VLOOKUP($A18,'All Running Order working doc'!$B$4:$CO$60,BO$100,FALSE),"-")</f>
        <v>-</v>
      </c>
      <c r="BP18" s="21" t="str">
        <f>IFERROR(VLOOKUP($A18,'All Running Order working doc'!$B$4:$CO$60,BP$100,FALSE),"-")</f>
        <v>-</v>
      </c>
      <c r="BQ18" s="21" t="str">
        <f>IFERROR(VLOOKUP($A18,'All Running Order working doc'!$B$4:$CO$60,BQ$100,FALSE),"-")</f>
        <v>-</v>
      </c>
      <c r="BR18" s="21" t="str">
        <f>IFERROR(VLOOKUP($A18,'All Running Order working doc'!$B$4:$CO$60,BR$100,FALSE),"-")</f>
        <v>-</v>
      </c>
      <c r="BS18" s="21" t="str">
        <f>IFERROR(VLOOKUP($A18,'All Running Order working doc'!$B$4:$CO$60,BS$100,FALSE),"-")</f>
        <v>-</v>
      </c>
      <c r="BT18" s="21" t="str">
        <f>IFERROR(VLOOKUP($A18,'All Running Order working doc'!$B$4:$CO$60,BT$100,FALSE),"-")</f>
        <v>-</v>
      </c>
      <c r="BU18" s="21" t="str">
        <f>IFERROR(VLOOKUP($A18,'All Running Order working doc'!$B$4:$CO$60,BU$100,FALSE),"-")</f>
        <v>-</v>
      </c>
      <c r="BV18" s="21" t="str">
        <f>IFERROR(VLOOKUP($A18,'All Running Order working doc'!$B$4:$CO$60,BV$100,FALSE),"-")</f>
        <v>-</v>
      </c>
      <c r="BW18" s="21" t="str">
        <f>IFERROR(VLOOKUP($A18,'All Running Order working doc'!$B$4:$CO$60,BW$100,FALSE),"-")</f>
        <v>-</v>
      </c>
      <c r="BX18" s="21" t="str">
        <f>IFERROR(VLOOKUP($A18,'All Running Order working doc'!$B$4:$CO$60,BX$100,FALSE),"-")</f>
        <v>-</v>
      </c>
      <c r="BY18" s="21" t="str">
        <f>IFERROR(VLOOKUP($A18,'All Running Order working doc'!$B$4:$CO$60,BY$100,FALSE),"-")</f>
        <v>-</v>
      </c>
      <c r="BZ18" s="21" t="str">
        <f>IFERROR(VLOOKUP($A18,'All Running Order working doc'!$B$4:$CO$60,BZ$100,FALSE),"-")</f>
        <v>-</v>
      </c>
      <c r="CA18" s="21" t="str">
        <f>IFERROR(VLOOKUP($A18,'All Running Order working doc'!$B$4:$CO$60,CA$100,FALSE),"-")</f>
        <v>-</v>
      </c>
      <c r="CB18" s="21" t="str">
        <f>IFERROR(VLOOKUP($A18,'All Running Order working doc'!$B$4:$CO$60,CB$100,FALSE),"-")</f>
        <v>-</v>
      </c>
      <c r="CC18" s="21" t="str">
        <f>IFERROR(VLOOKUP($A18,'All Running Order working doc'!$B$4:$CO$60,CC$100,FALSE),"-")</f>
        <v>-</v>
      </c>
      <c r="CD18" s="21" t="str">
        <f>IFERROR(VLOOKUP($A18,'All Running Order working doc'!$B$4:$CO$60,CD$100,FALSE),"-")</f>
        <v>-</v>
      </c>
      <c r="CE18" s="21" t="str">
        <f>IFERROR(VLOOKUP($A18,'All Running Order working doc'!$B$4:$CO$60,CE$100,FALSE),"-")</f>
        <v>-</v>
      </c>
      <c r="CF18" s="21" t="str">
        <f>IFERROR(VLOOKUP($A18,'All Running Order working doc'!$B$4:$CO$60,CF$100,FALSE),"-")</f>
        <v>-</v>
      </c>
      <c r="CG18" s="21" t="str">
        <f>IFERROR(VLOOKUP($A18,'All Running Order working doc'!$B$4:$CO$60,CG$100,FALSE),"-")</f>
        <v>-</v>
      </c>
      <c r="CH18" s="21" t="str">
        <f>IFERROR(VLOOKUP($A18,'All Running Order working doc'!$B$4:$CO$60,CH$100,FALSE),"-")</f>
        <v>-</v>
      </c>
      <c r="CI18" s="21" t="str">
        <f>IFERROR(VLOOKUP($A18,'All Running Order working doc'!$B$4:$CO$60,CI$100,FALSE),"-")</f>
        <v>-</v>
      </c>
      <c r="CJ18" s="21" t="str">
        <f>IFERROR(VLOOKUP($A18,'All Running Order working doc'!$B$4:$CO$60,CJ$100,FALSE),"-")</f>
        <v>-</v>
      </c>
      <c r="CK18" s="21" t="str">
        <f>IFERROR(VLOOKUP($A18,'All Running Order working doc'!$B$4:$CO$60,CK$100,FALSE),"-")</f>
        <v>-</v>
      </c>
      <c r="CL18" s="21" t="str">
        <f>IFERROR(VLOOKUP($A18,'All Running Order working doc'!$B$4:$CO$60,CL$100,FALSE),"-")</f>
        <v>-</v>
      </c>
      <c r="CM18" s="21" t="str">
        <f>IFERROR(VLOOKUP($A18,'All Running Order working doc'!$B$4:$CO$60,CM$100,FALSE),"-")</f>
        <v>-</v>
      </c>
      <c r="CN18" s="21" t="str">
        <f>IFERROR(VLOOKUP($A18,'All Running Order working doc'!$B$4:$CO$60,CN$100,FALSE),"-")</f>
        <v>-</v>
      </c>
      <c r="CQ18" s="3">
        <v>15</v>
      </c>
    </row>
    <row r="19" spans="1:95" x14ac:dyDescent="0.2">
      <c r="A19" s="3" t="str">
        <f>CONCATENATE(Constants!$D$3,CQ19,)</f>
        <v>Clubman16</v>
      </c>
      <c r="B19" s="12" t="str">
        <f>IFERROR(VLOOKUP($A19,'All Running Order working doc'!$B$4:$CO$60,B$100,FALSE),"-")</f>
        <v>-</v>
      </c>
      <c r="C19" s="21" t="str">
        <f>IFERROR(VLOOKUP($A19,'All Running Order working doc'!$B$4:$CO$60,C$100,FALSE),"-")</f>
        <v>-</v>
      </c>
      <c r="D19" s="21" t="str">
        <f>IFERROR(VLOOKUP($A19,'All Running Order working doc'!$B$4:$CO$60,D$100,FALSE),"-")</f>
        <v>-</v>
      </c>
      <c r="E19" s="21" t="str">
        <f>IFERROR(VLOOKUP($A19,'All Running Order working doc'!$B$4:$CO$60,E$100,FALSE),"-")</f>
        <v>-</v>
      </c>
      <c r="F19" s="21" t="str">
        <f>IFERROR(VLOOKUP($A19,'All Running Order working doc'!$B$4:$CO$60,F$100,FALSE),"-")</f>
        <v>-</v>
      </c>
      <c r="G19" s="21" t="str">
        <f>IFERROR(VLOOKUP($A19,'All Running Order working doc'!$B$4:$CO$60,G$100,FALSE),"-")</f>
        <v>-</v>
      </c>
      <c r="H19" s="21" t="str">
        <f>IFERROR(VLOOKUP($A19,'All Running Order working doc'!$B$4:$CO$60,H$100,FALSE),"-")</f>
        <v>-</v>
      </c>
      <c r="I19" s="21" t="str">
        <f>IFERROR(VLOOKUP($A19,'All Running Order working doc'!$B$4:$CO$60,I$100,FALSE),"-")</f>
        <v>-</v>
      </c>
      <c r="J19" s="21" t="str">
        <f>IFERROR(VLOOKUP($A19,'All Running Order working doc'!$B$4:$CO$60,J$100,FALSE),"-")</f>
        <v>-</v>
      </c>
      <c r="K19" s="21" t="str">
        <f>IFERROR(VLOOKUP($A19,'All Running Order working doc'!$B$4:$CO$60,K$100,FALSE),"-")</f>
        <v>-</v>
      </c>
      <c r="L19" s="21" t="str">
        <f>IFERROR(VLOOKUP($A19,'All Running Order working doc'!$B$4:$CO$60,L$100,FALSE),"-")</f>
        <v>-</v>
      </c>
      <c r="M19" s="21" t="str">
        <f>IFERROR(VLOOKUP($A19,'All Running Order working doc'!$B$4:$CO$60,M$100,FALSE),"-")</f>
        <v>-</v>
      </c>
      <c r="N19" s="21" t="str">
        <f>IFERROR(VLOOKUP($A19,'All Running Order working doc'!$B$4:$CO$60,N$100,FALSE),"-")</f>
        <v>-</v>
      </c>
      <c r="O19" s="21" t="str">
        <f>IFERROR(VLOOKUP($A19,'All Running Order working doc'!$B$4:$CO$60,O$100,FALSE),"-")</f>
        <v>-</v>
      </c>
      <c r="P19" s="21" t="str">
        <f>IFERROR(VLOOKUP($A19,'All Running Order working doc'!$B$4:$CO$60,P$100,FALSE),"-")</f>
        <v>-</v>
      </c>
      <c r="Q19" s="21" t="str">
        <f>IFERROR(VLOOKUP($A19,'All Running Order working doc'!$B$4:$CO$60,Q$100,FALSE),"-")</f>
        <v>-</v>
      </c>
      <c r="R19" s="21" t="str">
        <f>IFERROR(VLOOKUP($A19,'All Running Order working doc'!$B$4:$CO$60,R$100,FALSE),"-")</f>
        <v>-</v>
      </c>
      <c r="S19" s="21" t="str">
        <f>IFERROR(VLOOKUP($A19,'All Running Order working doc'!$B$4:$CO$60,S$100,FALSE),"-")</f>
        <v>-</v>
      </c>
      <c r="T19" s="21" t="str">
        <f>IFERROR(VLOOKUP($A19,'All Running Order working doc'!$B$4:$CO$60,T$100,FALSE),"-")</f>
        <v>-</v>
      </c>
      <c r="U19" s="21" t="str">
        <f>IFERROR(VLOOKUP($A19,'All Running Order working doc'!$B$4:$CO$60,U$100,FALSE),"-")</f>
        <v>-</v>
      </c>
      <c r="V19" s="21" t="str">
        <f>IFERROR(VLOOKUP($A19,'All Running Order working doc'!$B$4:$CO$60,V$100,FALSE),"-")</f>
        <v>-</v>
      </c>
      <c r="W19" s="21" t="str">
        <f>IFERROR(VLOOKUP($A19,'All Running Order working doc'!$B$4:$CO$60,W$100,FALSE),"-")</f>
        <v>-</v>
      </c>
      <c r="X19" s="21" t="str">
        <f>IFERROR(VLOOKUP($A19,'All Running Order working doc'!$B$4:$CO$60,X$100,FALSE),"-")</f>
        <v>-</v>
      </c>
      <c r="Y19" s="21" t="str">
        <f>IFERROR(VLOOKUP($A19,'All Running Order working doc'!$B$4:$CO$60,Y$100,FALSE),"-")</f>
        <v>-</v>
      </c>
      <c r="Z19" s="21" t="str">
        <f>IFERROR(VLOOKUP($A19,'All Running Order working doc'!$B$4:$CO$60,Z$100,FALSE),"-")</f>
        <v>-</v>
      </c>
      <c r="AA19" s="21" t="str">
        <f>IFERROR(VLOOKUP($A19,'All Running Order working doc'!$B$4:$CO$60,AA$100,FALSE),"-")</f>
        <v>-</v>
      </c>
      <c r="AB19" s="21" t="str">
        <f>IFERROR(VLOOKUP($A19,'All Running Order working doc'!$B$4:$CO$60,AB$100,FALSE),"-")</f>
        <v>-</v>
      </c>
      <c r="AC19" s="21" t="str">
        <f>IFERROR(VLOOKUP($A19,'All Running Order working doc'!$B$4:$CO$60,AC$100,FALSE),"-")</f>
        <v>-</v>
      </c>
      <c r="AD19" s="21" t="str">
        <f>IFERROR(VLOOKUP($A19,'All Running Order working doc'!$B$4:$CO$60,AD$100,FALSE),"-")</f>
        <v>-</v>
      </c>
      <c r="AE19" s="21" t="str">
        <f>IFERROR(VLOOKUP($A19,'All Running Order working doc'!$B$4:$CO$60,AE$100,FALSE),"-")</f>
        <v>-</v>
      </c>
      <c r="AF19" s="21" t="str">
        <f>IFERROR(VLOOKUP($A19,'All Running Order working doc'!$B$4:$CO$60,AF$100,FALSE),"-")</f>
        <v>-</v>
      </c>
      <c r="AG19" s="21" t="str">
        <f>IFERROR(VLOOKUP($A19,'All Running Order working doc'!$B$4:$CO$60,AG$100,FALSE),"-")</f>
        <v>-</v>
      </c>
      <c r="AH19" s="21" t="str">
        <f>IFERROR(VLOOKUP($A19,'All Running Order working doc'!$B$4:$CO$60,AH$100,FALSE),"-")</f>
        <v>-</v>
      </c>
      <c r="AI19" s="21" t="str">
        <f>IFERROR(VLOOKUP($A19,'All Running Order working doc'!$B$4:$CO$60,AI$100,FALSE),"-")</f>
        <v>-</v>
      </c>
      <c r="AJ19" s="21" t="str">
        <f>IFERROR(VLOOKUP($A19,'All Running Order working doc'!$B$4:$CO$60,AJ$100,FALSE),"-")</f>
        <v>-</v>
      </c>
      <c r="AK19" s="21" t="str">
        <f>IFERROR(VLOOKUP($A19,'All Running Order working doc'!$B$4:$CO$60,AK$100,FALSE),"-")</f>
        <v>-</v>
      </c>
      <c r="AL19" s="21" t="str">
        <f>IFERROR(VLOOKUP($A19,'All Running Order working doc'!$B$4:$CO$60,AL$100,FALSE),"-")</f>
        <v>-</v>
      </c>
      <c r="AM19" s="21" t="str">
        <f>IFERROR(VLOOKUP($A19,'All Running Order working doc'!$B$4:$CO$60,AM$100,FALSE),"-")</f>
        <v>-</v>
      </c>
      <c r="AN19" s="21" t="str">
        <f>IFERROR(VLOOKUP($A19,'All Running Order working doc'!$B$4:$CO$60,AN$100,FALSE),"-")</f>
        <v>-</v>
      </c>
      <c r="AO19" s="21" t="str">
        <f>IFERROR(VLOOKUP($A19,'All Running Order working doc'!$B$4:$CO$60,AO$100,FALSE),"-")</f>
        <v>-</v>
      </c>
      <c r="AP19" s="21" t="str">
        <f>IFERROR(VLOOKUP($A19,'All Running Order working doc'!$B$4:$CO$60,AP$100,FALSE),"-")</f>
        <v>-</v>
      </c>
      <c r="AQ19" s="21" t="str">
        <f>IFERROR(VLOOKUP($A19,'All Running Order working doc'!$B$4:$CO$60,AQ$100,FALSE),"-")</f>
        <v>-</v>
      </c>
      <c r="AR19" s="21" t="str">
        <f>IFERROR(VLOOKUP($A19,'All Running Order working doc'!$B$4:$CO$60,AR$100,FALSE),"-")</f>
        <v>-</v>
      </c>
      <c r="AS19" s="21" t="str">
        <f>IFERROR(VLOOKUP($A19,'All Running Order working doc'!$B$4:$CO$60,AS$100,FALSE),"-")</f>
        <v>-</v>
      </c>
      <c r="AT19" s="21" t="str">
        <f>IFERROR(VLOOKUP($A19,'All Running Order working doc'!$B$4:$CO$60,AT$100,FALSE),"-")</f>
        <v>-</v>
      </c>
      <c r="AU19" s="21" t="str">
        <f>IFERROR(VLOOKUP($A19,'All Running Order working doc'!$B$4:$CO$60,AU$100,FALSE),"-")</f>
        <v>-</v>
      </c>
      <c r="AV19" s="21" t="str">
        <f>IFERROR(VLOOKUP($A19,'All Running Order working doc'!$B$4:$CO$60,AV$100,FALSE),"-")</f>
        <v>-</v>
      </c>
      <c r="AW19" s="21" t="str">
        <f>IFERROR(VLOOKUP($A19,'All Running Order working doc'!$B$4:$CO$60,AW$100,FALSE),"-")</f>
        <v>-</v>
      </c>
      <c r="AX19" s="21" t="str">
        <f>IFERROR(VLOOKUP($A19,'All Running Order working doc'!$B$4:$CO$60,AX$100,FALSE),"-")</f>
        <v>-</v>
      </c>
      <c r="AY19" s="21" t="str">
        <f>IFERROR(VLOOKUP($A19,'All Running Order working doc'!$B$4:$CO$60,AY$100,FALSE),"-")</f>
        <v>-</v>
      </c>
      <c r="AZ19" s="21" t="str">
        <f>IFERROR(VLOOKUP($A19,'All Running Order working doc'!$B$4:$CO$60,AZ$100,FALSE),"-")</f>
        <v>-</v>
      </c>
      <c r="BA19" s="21" t="str">
        <f>IFERROR(VLOOKUP($A19,'All Running Order working doc'!$B$4:$CO$60,BA$100,FALSE),"-")</f>
        <v>-</v>
      </c>
      <c r="BB19" s="21" t="str">
        <f>IFERROR(VLOOKUP($A19,'All Running Order working doc'!$B$4:$CO$60,BB$100,FALSE),"-")</f>
        <v>-</v>
      </c>
      <c r="BC19" s="21" t="str">
        <f>IFERROR(VLOOKUP($A19,'All Running Order working doc'!$B$4:$CO$60,BC$100,FALSE),"-")</f>
        <v>-</v>
      </c>
      <c r="BD19" s="21" t="str">
        <f>IFERROR(VLOOKUP($A19,'All Running Order working doc'!$B$4:$CO$60,BD$100,FALSE),"-")</f>
        <v>-</v>
      </c>
      <c r="BE19" s="21" t="str">
        <f>IFERROR(VLOOKUP($A19,'All Running Order working doc'!$B$4:$CO$60,BE$100,FALSE),"-")</f>
        <v>-</v>
      </c>
      <c r="BF19" s="21" t="str">
        <f>IFERROR(VLOOKUP($A19,'All Running Order working doc'!$B$4:$CO$60,BF$100,FALSE),"-")</f>
        <v>-</v>
      </c>
      <c r="BG19" s="21" t="str">
        <f>IFERROR(VLOOKUP($A19,'All Running Order working doc'!$B$4:$CO$60,BG$100,FALSE),"-")</f>
        <v>-</v>
      </c>
      <c r="BH19" s="21" t="str">
        <f>IFERROR(VLOOKUP($A19,'All Running Order working doc'!$B$4:$CO$60,BH$100,FALSE),"-")</f>
        <v>-</v>
      </c>
      <c r="BI19" s="21" t="str">
        <f>IFERROR(VLOOKUP($A19,'All Running Order working doc'!$B$4:$CO$60,BI$100,FALSE),"-")</f>
        <v>-</v>
      </c>
      <c r="BJ19" s="21" t="str">
        <f>IFERROR(VLOOKUP($A19,'All Running Order working doc'!$B$4:$CO$60,BJ$100,FALSE),"-")</f>
        <v>-</v>
      </c>
      <c r="BK19" s="21" t="str">
        <f>IFERROR(VLOOKUP($A19,'All Running Order working doc'!$B$4:$CO$60,BK$100,FALSE),"-")</f>
        <v>-</v>
      </c>
      <c r="BL19" s="21" t="str">
        <f>IFERROR(VLOOKUP($A19,'All Running Order working doc'!$B$4:$CO$60,BL$100,FALSE),"-")</f>
        <v>-</v>
      </c>
      <c r="BM19" s="21" t="str">
        <f>IFERROR(VLOOKUP($A19,'All Running Order working doc'!$B$4:$CO$60,BM$100,FALSE),"-")</f>
        <v>-</v>
      </c>
      <c r="BN19" s="21" t="str">
        <f>IFERROR(VLOOKUP($A19,'All Running Order working doc'!$B$4:$CO$60,BN$100,FALSE),"-")</f>
        <v>-</v>
      </c>
      <c r="BO19" s="21" t="str">
        <f>IFERROR(VLOOKUP($A19,'All Running Order working doc'!$B$4:$CO$60,BO$100,FALSE),"-")</f>
        <v>-</v>
      </c>
      <c r="BP19" s="21" t="str">
        <f>IFERROR(VLOOKUP($A19,'All Running Order working doc'!$B$4:$CO$60,BP$100,FALSE),"-")</f>
        <v>-</v>
      </c>
      <c r="BQ19" s="21" t="str">
        <f>IFERROR(VLOOKUP($A19,'All Running Order working doc'!$B$4:$CO$60,BQ$100,FALSE),"-")</f>
        <v>-</v>
      </c>
      <c r="BR19" s="21" t="str">
        <f>IFERROR(VLOOKUP($A19,'All Running Order working doc'!$B$4:$CO$60,BR$100,FALSE),"-")</f>
        <v>-</v>
      </c>
      <c r="BS19" s="21" t="str">
        <f>IFERROR(VLOOKUP($A19,'All Running Order working doc'!$B$4:$CO$60,BS$100,FALSE),"-")</f>
        <v>-</v>
      </c>
      <c r="BT19" s="21" t="str">
        <f>IFERROR(VLOOKUP($A19,'All Running Order working doc'!$B$4:$CO$60,BT$100,FALSE),"-")</f>
        <v>-</v>
      </c>
      <c r="BU19" s="21" t="str">
        <f>IFERROR(VLOOKUP($A19,'All Running Order working doc'!$B$4:$CO$60,BU$100,FALSE),"-")</f>
        <v>-</v>
      </c>
      <c r="BV19" s="21" t="str">
        <f>IFERROR(VLOOKUP($A19,'All Running Order working doc'!$B$4:$CO$60,BV$100,FALSE),"-")</f>
        <v>-</v>
      </c>
      <c r="BW19" s="21" t="str">
        <f>IFERROR(VLOOKUP($A19,'All Running Order working doc'!$B$4:$CO$60,BW$100,FALSE),"-")</f>
        <v>-</v>
      </c>
      <c r="BX19" s="21" t="str">
        <f>IFERROR(VLOOKUP($A19,'All Running Order working doc'!$B$4:$CO$60,BX$100,FALSE),"-")</f>
        <v>-</v>
      </c>
      <c r="BY19" s="21" t="str">
        <f>IFERROR(VLOOKUP($A19,'All Running Order working doc'!$B$4:$CO$60,BY$100,FALSE),"-")</f>
        <v>-</v>
      </c>
      <c r="BZ19" s="21" t="str">
        <f>IFERROR(VLOOKUP($A19,'All Running Order working doc'!$B$4:$CO$60,BZ$100,FALSE),"-")</f>
        <v>-</v>
      </c>
      <c r="CA19" s="21" t="str">
        <f>IFERROR(VLOOKUP($A19,'All Running Order working doc'!$B$4:$CO$60,CA$100,FALSE),"-")</f>
        <v>-</v>
      </c>
      <c r="CB19" s="21" t="str">
        <f>IFERROR(VLOOKUP($A19,'All Running Order working doc'!$B$4:$CO$60,CB$100,FALSE),"-")</f>
        <v>-</v>
      </c>
      <c r="CC19" s="21" t="str">
        <f>IFERROR(VLOOKUP($A19,'All Running Order working doc'!$B$4:$CO$60,CC$100,FALSE),"-")</f>
        <v>-</v>
      </c>
      <c r="CD19" s="21" t="str">
        <f>IFERROR(VLOOKUP($A19,'All Running Order working doc'!$B$4:$CO$60,CD$100,FALSE),"-")</f>
        <v>-</v>
      </c>
      <c r="CE19" s="21" t="str">
        <f>IFERROR(VLOOKUP($A19,'All Running Order working doc'!$B$4:$CO$60,CE$100,FALSE),"-")</f>
        <v>-</v>
      </c>
      <c r="CF19" s="21" t="str">
        <f>IFERROR(VLOOKUP($A19,'All Running Order working doc'!$B$4:$CO$60,CF$100,FALSE),"-")</f>
        <v>-</v>
      </c>
      <c r="CG19" s="21" t="str">
        <f>IFERROR(VLOOKUP($A19,'All Running Order working doc'!$B$4:$CO$60,CG$100,FALSE),"-")</f>
        <v>-</v>
      </c>
      <c r="CH19" s="21" t="str">
        <f>IFERROR(VLOOKUP($A19,'All Running Order working doc'!$B$4:$CO$60,CH$100,FALSE),"-")</f>
        <v>-</v>
      </c>
      <c r="CI19" s="21" t="str">
        <f>IFERROR(VLOOKUP($A19,'All Running Order working doc'!$B$4:$CO$60,CI$100,FALSE),"-")</f>
        <v>-</v>
      </c>
      <c r="CJ19" s="21" t="str">
        <f>IFERROR(VLOOKUP($A19,'All Running Order working doc'!$B$4:$CO$60,CJ$100,FALSE),"-")</f>
        <v>-</v>
      </c>
      <c r="CK19" s="21" t="str">
        <f>IFERROR(VLOOKUP($A19,'All Running Order working doc'!$B$4:$CO$60,CK$100,FALSE),"-")</f>
        <v>-</v>
      </c>
      <c r="CL19" s="21" t="str">
        <f>IFERROR(VLOOKUP($A19,'All Running Order working doc'!$B$4:$CO$60,CL$100,FALSE),"-")</f>
        <v>-</v>
      </c>
      <c r="CM19" s="21" t="str">
        <f>IFERROR(VLOOKUP($A19,'All Running Order working doc'!$B$4:$CO$60,CM$100,FALSE),"-")</f>
        <v>-</v>
      </c>
      <c r="CN19" s="21" t="str">
        <f>IFERROR(VLOOKUP($A19,'All Running Order working doc'!$B$4:$CO$60,CN$100,FALSE),"-")</f>
        <v>-</v>
      </c>
      <c r="CQ19" s="3">
        <v>16</v>
      </c>
    </row>
    <row r="20" spans="1:95" x14ac:dyDescent="0.2">
      <c r="A20" s="3" t="str">
        <f>CONCATENATE(Constants!$D$3,CQ20,)</f>
        <v>Clubman17</v>
      </c>
      <c r="B20" s="12" t="str">
        <f>IFERROR(VLOOKUP($A20,'All Running Order working doc'!$B$4:$CO$60,B$100,FALSE),"-")</f>
        <v>-</v>
      </c>
      <c r="C20" s="21" t="str">
        <f>IFERROR(VLOOKUP($A20,'All Running Order working doc'!$B$4:$CO$60,C$100,FALSE),"-")</f>
        <v>-</v>
      </c>
      <c r="D20" s="21" t="str">
        <f>IFERROR(VLOOKUP($A20,'All Running Order working doc'!$B$4:$CO$60,D$100,FALSE),"-")</f>
        <v>-</v>
      </c>
      <c r="E20" s="21" t="str">
        <f>IFERROR(VLOOKUP($A20,'All Running Order working doc'!$B$4:$CO$60,E$100,FALSE),"-")</f>
        <v>-</v>
      </c>
      <c r="F20" s="21" t="str">
        <f>IFERROR(VLOOKUP($A20,'All Running Order working doc'!$B$4:$CO$60,F$100,FALSE),"-")</f>
        <v>-</v>
      </c>
      <c r="G20" s="21" t="str">
        <f>IFERROR(VLOOKUP($A20,'All Running Order working doc'!$B$4:$CO$60,G$100,FALSE),"-")</f>
        <v>-</v>
      </c>
      <c r="H20" s="21" t="str">
        <f>IFERROR(VLOOKUP($A20,'All Running Order working doc'!$B$4:$CO$60,H$100,FALSE),"-")</f>
        <v>-</v>
      </c>
      <c r="I20" s="21" t="str">
        <f>IFERROR(VLOOKUP($A20,'All Running Order working doc'!$B$4:$CO$60,I$100,FALSE),"-")</f>
        <v>-</v>
      </c>
      <c r="J20" s="21" t="str">
        <f>IFERROR(VLOOKUP($A20,'All Running Order working doc'!$B$4:$CO$60,J$100,FALSE),"-")</f>
        <v>-</v>
      </c>
      <c r="K20" s="21" t="str">
        <f>IFERROR(VLOOKUP($A20,'All Running Order working doc'!$B$4:$CO$60,K$100,FALSE),"-")</f>
        <v>-</v>
      </c>
      <c r="L20" s="21" t="str">
        <f>IFERROR(VLOOKUP($A20,'All Running Order working doc'!$B$4:$CO$60,L$100,FALSE),"-")</f>
        <v>-</v>
      </c>
      <c r="M20" s="21" t="str">
        <f>IFERROR(VLOOKUP($A20,'All Running Order working doc'!$B$4:$CO$60,M$100,FALSE),"-")</f>
        <v>-</v>
      </c>
      <c r="N20" s="21" t="str">
        <f>IFERROR(VLOOKUP($A20,'All Running Order working doc'!$B$4:$CO$60,N$100,FALSE),"-")</f>
        <v>-</v>
      </c>
      <c r="O20" s="21" t="str">
        <f>IFERROR(VLOOKUP($A20,'All Running Order working doc'!$B$4:$CO$60,O$100,FALSE),"-")</f>
        <v>-</v>
      </c>
      <c r="P20" s="21" t="str">
        <f>IFERROR(VLOOKUP($A20,'All Running Order working doc'!$B$4:$CO$60,P$100,FALSE),"-")</f>
        <v>-</v>
      </c>
      <c r="Q20" s="21" t="str">
        <f>IFERROR(VLOOKUP($A20,'All Running Order working doc'!$B$4:$CO$60,Q$100,FALSE),"-")</f>
        <v>-</v>
      </c>
      <c r="R20" s="21" t="str">
        <f>IFERROR(VLOOKUP($A20,'All Running Order working doc'!$B$4:$CO$60,R$100,FALSE),"-")</f>
        <v>-</v>
      </c>
      <c r="S20" s="21" t="str">
        <f>IFERROR(VLOOKUP($A20,'All Running Order working doc'!$B$4:$CO$60,S$100,FALSE),"-")</f>
        <v>-</v>
      </c>
      <c r="T20" s="21" t="str">
        <f>IFERROR(VLOOKUP($A20,'All Running Order working doc'!$B$4:$CO$60,T$100,FALSE),"-")</f>
        <v>-</v>
      </c>
      <c r="U20" s="21" t="str">
        <f>IFERROR(VLOOKUP($A20,'All Running Order working doc'!$B$4:$CO$60,U$100,FALSE),"-")</f>
        <v>-</v>
      </c>
      <c r="V20" s="21" t="str">
        <f>IFERROR(VLOOKUP($A20,'All Running Order working doc'!$B$4:$CO$60,V$100,FALSE),"-")</f>
        <v>-</v>
      </c>
      <c r="W20" s="21" t="str">
        <f>IFERROR(VLOOKUP($A20,'All Running Order working doc'!$B$4:$CO$60,W$100,FALSE),"-")</f>
        <v>-</v>
      </c>
      <c r="X20" s="21" t="str">
        <f>IFERROR(VLOOKUP($A20,'All Running Order working doc'!$B$4:$CO$60,X$100,FALSE),"-")</f>
        <v>-</v>
      </c>
      <c r="Y20" s="21" t="str">
        <f>IFERROR(VLOOKUP($A20,'All Running Order working doc'!$B$4:$CO$60,Y$100,FALSE),"-")</f>
        <v>-</v>
      </c>
      <c r="Z20" s="21" t="str">
        <f>IFERROR(VLOOKUP($A20,'All Running Order working doc'!$B$4:$CO$60,Z$100,FALSE),"-")</f>
        <v>-</v>
      </c>
      <c r="AA20" s="21" t="str">
        <f>IFERROR(VLOOKUP($A20,'All Running Order working doc'!$B$4:$CO$60,AA$100,FALSE),"-")</f>
        <v>-</v>
      </c>
      <c r="AB20" s="21" t="str">
        <f>IFERROR(VLOOKUP($A20,'All Running Order working doc'!$B$4:$CO$60,AB$100,FALSE),"-")</f>
        <v>-</v>
      </c>
      <c r="AC20" s="21" t="str">
        <f>IFERROR(VLOOKUP($A20,'All Running Order working doc'!$B$4:$CO$60,AC$100,FALSE),"-")</f>
        <v>-</v>
      </c>
      <c r="AD20" s="21" t="str">
        <f>IFERROR(VLOOKUP($A20,'All Running Order working doc'!$B$4:$CO$60,AD$100,FALSE),"-")</f>
        <v>-</v>
      </c>
      <c r="AE20" s="21" t="str">
        <f>IFERROR(VLOOKUP($A20,'All Running Order working doc'!$B$4:$CO$60,AE$100,FALSE),"-")</f>
        <v>-</v>
      </c>
      <c r="AF20" s="21" t="str">
        <f>IFERROR(VLOOKUP($A20,'All Running Order working doc'!$B$4:$CO$60,AF$100,FALSE),"-")</f>
        <v>-</v>
      </c>
      <c r="AG20" s="21" t="str">
        <f>IFERROR(VLOOKUP($A20,'All Running Order working doc'!$B$4:$CO$60,AG$100,FALSE),"-")</f>
        <v>-</v>
      </c>
      <c r="AH20" s="21" t="str">
        <f>IFERROR(VLOOKUP($A20,'All Running Order working doc'!$B$4:$CO$60,AH$100,FALSE),"-")</f>
        <v>-</v>
      </c>
      <c r="AI20" s="21" t="str">
        <f>IFERROR(VLOOKUP($A20,'All Running Order working doc'!$B$4:$CO$60,AI$100,FALSE),"-")</f>
        <v>-</v>
      </c>
      <c r="AJ20" s="21" t="str">
        <f>IFERROR(VLOOKUP($A20,'All Running Order working doc'!$B$4:$CO$60,AJ$100,FALSE),"-")</f>
        <v>-</v>
      </c>
      <c r="AK20" s="21" t="str">
        <f>IFERROR(VLOOKUP($A20,'All Running Order working doc'!$B$4:$CO$60,AK$100,FALSE),"-")</f>
        <v>-</v>
      </c>
      <c r="AL20" s="21" t="str">
        <f>IFERROR(VLOOKUP($A20,'All Running Order working doc'!$B$4:$CO$60,AL$100,FALSE),"-")</f>
        <v>-</v>
      </c>
      <c r="AM20" s="21" t="str">
        <f>IFERROR(VLOOKUP($A20,'All Running Order working doc'!$B$4:$CO$60,AM$100,FALSE),"-")</f>
        <v>-</v>
      </c>
      <c r="AN20" s="21" t="str">
        <f>IFERROR(VLOOKUP($A20,'All Running Order working doc'!$B$4:$CO$60,AN$100,FALSE),"-")</f>
        <v>-</v>
      </c>
      <c r="AO20" s="21" t="str">
        <f>IFERROR(VLOOKUP($A20,'All Running Order working doc'!$B$4:$CO$60,AO$100,FALSE),"-")</f>
        <v>-</v>
      </c>
      <c r="AP20" s="21" t="str">
        <f>IFERROR(VLOOKUP($A20,'All Running Order working doc'!$B$4:$CO$60,AP$100,FALSE),"-")</f>
        <v>-</v>
      </c>
      <c r="AQ20" s="21" t="str">
        <f>IFERROR(VLOOKUP($A20,'All Running Order working doc'!$B$4:$CO$60,AQ$100,FALSE),"-")</f>
        <v>-</v>
      </c>
      <c r="AR20" s="21" t="str">
        <f>IFERROR(VLOOKUP($A20,'All Running Order working doc'!$B$4:$CO$60,AR$100,FALSE),"-")</f>
        <v>-</v>
      </c>
      <c r="AS20" s="21" t="str">
        <f>IFERROR(VLOOKUP($A20,'All Running Order working doc'!$B$4:$CO$60,AS$100,FALSE),"-")</f>
        <v>-</v>
      </c>
      <c r="AT20" s="21" t="str">
        <f>IFERROR(VLOOKUP($A20,'All Running Order working doc'!$B$4:$CO$60,AT$100,FALSE),"-")</f>
        <v>-</v>
      </c>
      <c r="AU20" s="21" t="str">
        <f>IFERROR(VLOOKUP($A20,'All Running Order working doc'!$B$4:$CO$60,AU$100,FALSE),"-")</f>
        <v>-</v>
      </c>
      <c r="AV20" s="21" t="str">
        <f>IFERROR(VLOOKUP($A20,'All Running Order working doc'!$B$4:$CO$60,AV$100,FALSE),"-")</f>
        <v>-</v>
      </c>
      <c r="AW20" s="21" t="str">
        <f>IFERROR(VLOOKUP($A20,'All Running Order working doc'!$B$4:$CO$60,AW$100,FALSE),"-")</f>
        <v>-</v>
      </c>
      <c r="AX20" s="21" t="str">
        <f>IFERROR(VLOOKUP($A20,'All Running Order working doc'!$B$4:$CO$60,AX$100,FALSE),"-")</f>
        <v>-</v>
      </c>
      <c r="AY20" s="21" t="str">
        <f>IFERROR(VLOOKUP($A20,'All Running Order working doc'!$B$4:$CO$60,AY$100,FALSE),"-")</f>
        <v>-</v>
      </c>
      <c r="AZ20" s="21" t="str">
        <f>IFERROR(VLOOKUP($A20,'All Running Order working doc'!$B$4:$CO$60,AZ$100,FALSE),"-")</f>
        <v>-</v>
      </c>
      <c r="BA20" s="21" t="str">
        <f>IFERROR(VLOOKUP($A20,'All Running Order working doc'!$B$4:$CO$60,BA$100,FALSE),"-")</f>
        <v>-</v>
      </c>
      <c r="BB20" s="21" t="str">
        <f>IFERROR(VLOOKUP($A20,'All Running Order working doc'!$B$4:$CO$60,BB$100,FALSE),"-")</f>
        <v>-</v>
      </c>
      <c r="BC20" s="21" t="str">
        <f>IFERROR(VLOOKUP($A20,'All Running Order working doc'!$B$4:$CO$60,BC$100,FALSE),"-")</f>
        <v>-</v>
      </c>
      <c r="BD20" s="21" t="str">
        <f>IFERROR(VLOOKUP($A20,'All Running Order working doc'!$B$4:$CO$60,BD$100,FALSE),"-")</f>
        <v>-</v>
      </c>
      <c r="BE20" s="21" t="str">
        <f>IFERROR(VLOOKUP($A20,'All Running Order working doc'!$B$4:$CO$60,BE$100,FALSE),"-")</f>
        <v>-</v>
      </c>
      <c r="BF20" s="21" t="str">
        <f>IFERROR(VLOOKUP($A20,'All Running Order working doc'!$B$4:$CO$60,BF$100,FALSE),"-")</f>
        <v>-</v>
      </c>
      <c r="BG20" s="21" t="str">
        <f>IFERROR(VLOOKUP($A20,'All Running Order working doc'!$B$4:$CO$60,BG$100,FALSE),"-")</f>
        <v>-</v>
      </c>
      <c r="BH20" s="21" t="str">
        <f>IFERROR(VLOOKUP($A20,'All Running Order working doc'!$B$4:$CO$60,BH$100,FALSE),"-")</f>
        <v>-</v>
      </c>
      <c r="BI20" s="21" t="str">
        <f>IFERROR(VLOOKUP($A20,'All Running Order working doc'!$B$4:$CO$60,BI$100,FALSE),"-")</f>
        <v>-</v>
      </c>
      <c r="BJ20" s="21" t="str">
        <f>IFERROR(VLOOKUP($A20,'All Running Order working doc'!$B$4:$CO$60,BJ$100,FALSE),"-")</f>
        <v>-</v>
      </c>
      <c r="BK20" s="21" t="str">
        <f>IFERROR(VLOOKUP($A20,'All Running Order working doc'!$B$4:$CO$60,BK$100,FALSE),"-")</f>
        <v>-</v>
      </c>
      <c r="BL20" s="21" t="str">
        <f>IFERROR(VLOOKUP($A20,'All Running Order working doc'!$B$4:$CO$60,BL$100,FALSE),"-")</f>
        <v>-</v>
      </c>
      <c r="BM20" s="21" t="str">
        <f>IFERROR(VLOOKUP($A20,'All Running Order working doc'!$B$4:$CO$60,BM$100,FALSE),"-")</f>
        <v>-</v>
      </c>
      <c r="BN20" s="21" t="str">
        <f>IFERROR(VLOOKUP($A20,'All Running Order working doc'!$B$4:$CO$60,BN$100,FALSE),"-")</f>
        <v>-</v>
      </c>
      <c r="BO20" s="21" t="str">
        <f>IFERROR(VLOOKUP($A20,'All Running Order working doc'!$B$4:$CO$60,BO$100,FALSE),"-")</f>
        <v>-</v>
      </c>
      <c r="BP20" s="21" t="str">
        <f>IFERROR(VLOOKUP($A20,'All Running Order working doc'!$B$4:$CO$60,BP$100,FALSE),"-")</f>
        <v>-</v>
      </c>
      <c r="BQ20" s="21" t="str">
        <f>IFERROR(VLOOKUP($A20,'All Running Order working doc'!$B$4:$CO$60,BQ$100,FALSE),"-")</f>
        <v>-</v>
      </c>
      <c r="BR20" s="21" t="str">
        <f>IFERROR(VLOOKUP($A20,'All Running Order working doc'!$B$4:$CO$60,BR$100,FALSE),"-")</f>
        <v>-</v>
      </c>
      <c r="BS20" s="21" t="str">
        <f>IFERROR(VLOOKUP($A20,'All Running Order working doc'!$B$4:$CO$60,BS$100,FALSE),"-")</f>
        <v>-</v>
      </c>
      <c r="BT20" s="21" t="str">
        <f>IFERROR(VLOOKUP($A20,'All Running Order working doc'!$B$4:$CO$60,BT$100,FALSE),"-")</f>
        <v>-</v>
      </c>
      <c r="BU20" s="21" t="str">
        <f>IFERROR(VLOOKUP($A20,'All Running Order working doc'!$B$4:$CO$60,BU$100,FALSE),"-")</f>
        <v>-</v>
      </c>
      <c r="BV20" s="21" t="str">
        <f>IFERROR(VLOOKUP($A20,'All Running Order working doc'!$B$4:$CO$60,BV$100,FALSE),"-")</f>
        <v>-</v>
      </c>
      <c r="BW20" s="21" t="str">
        <f>IFERROR(VLOOKUP($A20,'All Running Order working doc'!$B$4:$CO$60,BW$100,FALSE),"-")</f>
        <v>-</v>
      </c>
      <c r="BX20" s="21" t="str">
        <f>IFERROR(VLOOKUP($A20,'All Running Order working doc'!$B$4:$CO$60,BX$100,FALSE),"-")</f>
        <v>-</v>
      </c>
      <c r="BY20" s="21" t="str">
        <f>IFERROR(VLOOKUP($A20,'All Running Order working doc'!$B$4:$CO$60,BY$100,FALSE),"-")</f>
        <v>-</v>
      </c>
      <c r="BZ20" s="21" t="str">
        <f>IFERROR(VLOOKUP($A20,'All Running Order working doc'!$B$4:$CO$60,BZ$100,FALSE),"-")</f>
        <v>-</v>
      </c>
      <c r="CA20" s="21" t="str">
        <f>IFERROR(VLOOKUP($A20,'All Running Order working doc'!$B$4:$CO$60,CA$100,FALSE),"-")</f>
        <v>-</v>
      </c>
      <c r="CB20" s="21" t="str">
        <f>IFERROR(VLOOKUP($A20,'All Running Order working doc'!$B$4:$CO$60,CB$100,FALSE),"-")</f>
        <v>-</v>
      </c>
      <c r="CC20" s="21" t="str">
        <f>IFERROR(VLOOKUP($A20,'All Running Order working doc'!$B$4:$CO$60,CC$100,FALSE),"-")</f>
        <v>-</v>
      </c>
      <c r="CD20" s="21" t="str">
        <f>IFERROR(VLOOKUP($A20,'All Running Order working doc'!$B$4:$CO$60,CD$100,FALSE),"-")</f>
        <v>-</v>
      </c>
      <c r="CE20" s="21" t="str">
        <f>IFERROR(VLOOKUP($A20,'All Running Order working doc'!$B$4:$CO$60,CE$100,FALSE),"-")</f>
        <v>-</v>
      </c>
      <c r="CF20" s="21" t="str">
        <f>IFERROR(VLOOKUP($A20,'All Running Order working doc'!$B$4:$CO$60,CF$100,FALSE),"-")</f>
        <v>-</v>
      </c>
      <c r="CG20" s="21" t="str">
        <f>IFERROR(VLOOKUP($A20,'All Running Order working doc'!$B$4:$CO$60,CG$100,FALSE),"-")</f>
        <v>-</v>
      </c>
      <c r="CH20" s="21" t="str">
        <f>IFERROR(VLOOKUP($A20,'All Running Order working doc'!$B$4:$CO$60,CH$100,FALSE),"-")</f>
        <v>-</v>
      </c>
      <c r="CI20" s="21" t="str">
        <f>IFERROR(VLOOKUP($A20,'All Running Order working doc'!$B$4:$CO$60,CI$100,FALSE),"-")</f>
        <v>-</v>
      </c>
      <c r="CJ20" s="21" t="str">
        <f>IFERROR(VLOOKUP($A20,'All Running Order working doc'!$B$4:$CO$60,CJ$100,FALSE),"-")</f>
        <v>-</v>
      </c>
      <c r="CK20" s="21" t="str">
        <f>IFERROR(VLOOKUP($A20,'All Running Order working doc'!$B$4:$CO$60,CK$100,FALSE),"-")</f>
        <v>-</v>
      </c>
      <c r="CL20" s="21" t="str">
        <f>IFERROR(VLOOKUP($A20,'All Running Order working doc'!$B$4:$CO$60,CL$100,FALSE),"-")</f>
        <v>-</v>
      </c>
      <c r="CM20" s="21" t="str">
        <f>IFERROR(VLOOKUP($A20,'All Running Order working doc'!$B$4:$CO$60,CM$100,FALSE),"-")</f>
        <v>-</v>
      </c>
      <c r="CN20" s="21" t="str">
        <f>IFERROR(VLOOKUP($A20,'All Running Order working doc'!$B$4:$CO$60,CN$100,FALSE),"-")</f>
        <v>-</v>
      </c>
      <c r="CQ20" s="3">
        <v>17</v>
      </c>
    </row>
    <row r="21" spans="1:95" x14ac:dyDescent="0.2">
      <c r="A21" s="3" t="str">
        <f>CONCATENATE(Constants!$D$3,CQ21,)</f>
        <v>Clubman18</v>
      </c>
      <c r="B21" s="12" t="str">
        <f>IFERROR(VLOOKUP($A21,'All Running Order working doc'!$B$4:$CO$60,B$100,FALSE),"-")</f>
        <v>-</v>
      </c>
      <c r="C21" s="21" t="str">
        <f>IFERROR(VLOOKUP($A21,'All Running Order working doc'!$B$4:$CO$60,C$100,FALSE),"-")</f>
        <v>-</v>
      </c>
      <c r="D21" s="21" t="str">
        <f>IFERROR(VLOOKUP($A21,'All Running Order working doc'!$B$4:$CO$60,D$100,FALSE),"-")</f>
        <v>-</v>
      </c>
      <c r="E21" s="21" t="str">
        <f>IFERROR(VLOOKUP($A21,'All Running Order working doc'!$B$4:$CO$60,E$100,FALSE),"-")</f>
        <v>-</v>
      </c>
      <c r="F21" s="21" t="str">
        <f>IFERROR(VLOOKUP($A21,'All Running Order working doc'!$B$4:$CO$60,F$100,FALSE),"-")</f>
        <v>-</v>
      </c>
      <c r="G21" s="21" t="str">
        <f>IFERROR(VLOOKUP($A21,'All Running Order working doc'!$B$4:$CO$60,G$100,FALSE),"-")</f>
        <v>-</v>
      </c>
      <c r="H21" s="21" t="str">
        <f>IFERROR(VLOOKUP($A21,'All Running Order working doc'!$B$4:$CO$60,H$100,FALSE),"-")</f>
        <v>-</v>
      </c>
      <c r="I21" s="21" t="str">
        <f>IFERROR(VLOOKUP($A21,'All Running Order working doc'!$B$4:$CO$60,I$100,FALSE),"-")</f>
        <v>-</v>
      </c>
      <c r="J21" s="21" t="str">
        <f>IFERROR(VLOOKUP($A21,'All Running Order working doc'!$B$4:$CO$60,J$100,FALSE),"-")</f>
        <v>-</v>
      </c>
      <c r="K21" s="21" t="str">
        <f>IFERROR(VLOOKUP($A21,'All Running Order working doc'!$B$4:$CO$60,K$100,FALSE),"-")</f>
        <v>-</v>
      </c>
      <c r="L21" s="21" t="str">
        <f>IFERROR(VLOOKUP($A21,'All Running Order working doc'!$B$4:$CO$60,L$100,FALSE),"-")</f>
        <v>-</v>
      </c>
      <c r="M21" s="21" t="str">
        <f>IFERROR(VLOOKUP($A21,'All Running Order working doc'!$B$4:$CO$60,M$100,FALSE),"-")</f>
        <v>-</v>
      </c>
      <c r="N21" s="21" t="str">
        <f>IFERROR(VLOOKUP($A21,'All Running Order working doc'!$B$4:$CO$60,N$100,FALSE),"-")</f>
        <v>-</v>
      </c>
      <c r="O21" s="21" t="str">
        <f>IFERROR(VLOOKUP($A21,'All Running Order working doc'!$B$4:$CO$60,O$100,FALSE),"-")</f>
        <v>-</v>
      </c>
      <c r="P21" s="21" t="str">
        <f>IFERROR(VLOOKUP($A21,'All Running Order working doc'!$B$4:$CO$60,P$100,FALSE),"-")</f>
        <v>-</v>
      </c>
      <c r="Q21" s="21" t="str">
        <f>IFERROR(VLOOKUP($A21,'All Running Order working doc'!$B$4:$CO$60,Q$100,FALSE),"-")</f>
        <v>-</v>
      </c>
      <c r="R21" s="21" t="str">
        <f>IFERROR(VLOOKUP($A21,'All Running Order working doc'!$B$4:$CO$60,R$100,FALSE),"-")</f>
        <v>-</v>
      </c>
      <c r="S21" s="21" t="str">
        <f>IFERROR(VLOOKUP($A21,'All Running Order working doc'!$B$4:$CO$60,S$100,FALSE),"-")</f>
        <v>-</v>
      </c>
      <c r="T21" s="21" t="str">
        <f>IFERROR(VLOOKUP($A21,'All Running Order working doc'!$B$4:$CO$60,T$100,FALSE),"-")</f>
        <v>-</v>
      </c>
      <c r="U21" s="21" t="str">
        <f>IFERROR(VLOOKUP($A21,'All Running Order working doc'!$B$4:$CO$60,U$100,FALSE),"-")</f>
        <v>-</v>
      </c>
      <c r="V21" s="21" t="str">
        <f>IFERROR(VLOOKUP($A21,'All Running Order working doc'!$B$4:$CO$60,V$100,FALSE),"-")</f>
        <v>-</v>
      </c>
      <c r="W21" s="21" t="str">
        <f>IFERROR(VLOOKUP($A21,'All Running Order working doc'!$B$4:$CO$60,W$100,FALSE),"-")</f>
        <v>-</v>
      </c>
      <c r="X21" s="21" t="str">
        <f>IFERROR(VLOOKUP($A21,'All Running Order working doc'!$B$4:$CO$60,X$100,FALSE),"-")</f>
        <v>-</v>
      </c>
      <c r="Y21" s="21" t="str">
        <f>IFERROR(VLOOKUP($A21,'All Running Order working doc'!$B$4:$CO$60,Y$100,FALSE),"-")</f>
        <v>-</v>
      </c>
      <c r="Z21" s="21" t="str">
        <f>IFERROR(VLOOKUP($A21,'All Running Order working doc'!$B$4:$CO$60,Z$100,FALSE),"-")</f>
        <v>-</v>
      </c>
      <c r="AA21" s="21" t="str">
        <f>IFERROR(VLOOKUP($A21,'All Running Order working doc'!$B$4:$CO$60,AA$100,FALSE),"-")</f>
        <v>-</v>
      </c>
      <c r="AB21" s="21" t="str">
        <f>IFERROR(VLOOKUP($A21,'All Running Order working doc'!$B$4:$CO$60,AB$100,FALSE),"-")</f>
        <v>-</v>
      </c>
      <c r="AC21" s="21" t="str">
        <f>IFERROR(VLOOKUP($A21,'All Running Order working doc'!$B$4:$CO$60,AC$100,FALSE),"-")</f>
        <v>-</v>
      </c>
      <c r="AD21" s="21" t="str">
        <f>IFERROR(VLOOKUP($A21,'All Running Order working doc'!$B$4:$CO$60,AD$100,FALSE),"-")</f>
        <v>-</v>
      </c>
      <c r="AE21" s="21" t="str">
        <f>IFERROR(VLOOKUP($A21,'All Running Order working doc'!$B$4:$CO$60,AE$100,FALSE),"-")</f>
        <v>-</v>
      </c>
      <c r="AF21" s="21" t="str">
        <f>IFERROR(VLOOKUP($A21,'All Running Order working doc'!$B$4:$CO$60,AF$100,FALSE),"-")</f>
        <v>-</v>
      </c>
      <c r="AG21" s="21" t="str">
        <f>IFERROR(VLOOKUP($A21,'All Running Order working doc'!$B$4:$CO$60,AG$100,FALSE),"-")</f>
        <v>-</v>
      </c>
      <c r="AH21" s="21" t="str">
        <f>IFERROR(VLOOKUP($A21,'All Running Order working doc'!$B$4:$CO$60,AH$100,FALSE),"-")</f>
        <v>-</v>
      </c>
      <c r="AI21" s="21" t="str">
        <f>IFERROR(VLOOKUP($A21,'All Running Order working doc'!$B$4:$CO$60,AI$100,FALSE),"-")</f>
        <v>-</v>
      </c>
      <c r="AJ21" s="21" t="str">
        <f>IFERROR(VLOOKUP($A21,'All Running Order working doc'!$B$4:$CO$60,AJ$100,FALSE),"-")</f>
        <v>-</v>
      </c>
      <c r="AK21" s="21" t="str">
        <f>IFERROR(VLOOKUP($A21,'All Running Order working doc'!$B$4:$CO$60,AK$100,FALSE),"-")</f>
        <v>-</v>
      </c>
      <c r="AL21" s="21" t="str">
        <f>IFERROR(VLOOKUP($A21,'All Running Order working doc'!$B$4:$CO$60,AL$100,FALSE),"-")</f>
        <v>-</v>
      </c>
      <c r="AM21" s="21" t="str">
        <f>IFERROR(VLOOKUP($A21,'All Running Order working doc'!$B$4:$CO$60,AM$100,FALSE),"-")</f>
        <v>-</v>
      </c>
      <c r="AN21" s="21" t="str">
        <f>IFERROR(VLOOKUP($A21,'All Running Order working doc'!$B$4:$CO$60,AN$100,FALSE),"-")</f>
        <v>-</v>
      </c>
      <c r="AO21" s="21" t="str">
        <f>IFERROR(VLOOKUP($A21,'All Running Order working doc'!$B$4:$CO$60,AO$100,FALSE),"-")</f>
        <v>-</v>
      </c>
      <c r="AP21" s="21" t="str">
        <f>IFERROR(VLOOKUP($A21,'All Running Order working doc'!$B$4:$CO$60,AP$100,FALSE),"-")</f>
        <v>-</v>
      </c>
      <c r="AQ21" s="21" t="str">
        <f>IFERROR(VLOOKUP($A21,'All Running Order working doc'!$B$4:$CO$60,AQ$100,FALSE),"-")</f>
        <v>-</v>
      </c>
      <c r="AR21" s="21" t="str">
        <f>IFERROR(VLOOKUP($A21,'All Running Order working doc'!$B$4:$CO$60,AR$100,FALSE),"-")</f>
        <v>-</v>
      </c>
      <c r="AS21" s="21" t="str">
        <f>IFERROR(VLOOKUP($A21,'All Running Order working doc'!$B$4:$CO$60,AS$100,FALSE),"-")</f>
        <v>-</v>
      </c>
      <c r="AT21" s="21" t="str">
        <f>IFERROR(VLOOKUP($A21,'All Running Order working doc'!$B$4:$CO$60,AT$100,FALSE),"-")</f>
        <v>-</v>
      </c>
      <c r="AU21" s="21" t="str">
        <f>IFERROR(VLOOKUP($A21,'All Running Order working doc'!$B$4:$CO$60,AU$100,FALSE),"-")</f>
        <v>-</v>
      </c>
      <c r="AV21" s="21" t="str">
        <f>IFERROR(VLOOKUP($A21,'All Running Order working doc'!$B$4:$CO$60,AV$100,FALSE),"-")</f>
        <v>-</v>
      </c>
      <c r="AW21" s="21" t="str">
        <f>IFERROR(VLOOKUP($A21,'All Running Order working doc'!$B$4:$CO$60,AW$100,FALSE),"-")</f>
        <v>-</v>
      </c>
      <c r="AX21" s="21" t="str">
        <f>IFERROR(VLOOKUP($A21,'All Running Order working doc'!$B$4:$CO$60,AX$100,FALSE),"-")</f>
        <v>-</v>
      </c>
      <c r="AY21" s="21" t="str">
        <f>IFERROR(VLOOKUP($A21,'All Running Order working doc'!$B$4:$CO$60,AY$100,FALSE),"-")</f>
        <v>-</v>
      </c>
      <c r="AZ21" s="21" t="str">
        <f>IFERROR(VLOOKUP($A21,'All Running Order working doc'!$B$4:$CO$60,AZ$100,FALSE),"-")</f>
        <v>-</v>
      </c>
      <c r="BA21" s="21" t="str">
        <f>IFERROR(VLOOKUP($A21,'All Running Order working doc'!$B$4:$CO$60,BA$100,FALSE),"-")</f>
        <v>-</v>
      </c>
      <c r="BB21" s="21" t="str">
        <f>IFERROR(VLOOKUP($A21,'All Running Order working doc'!$B$4:$CO$60,BB$100,FALSE),"-")</f>
        <v>-</v>
      </c>
      <c r="BC21" s="21" t="str">
        <f>IFERROR(VLOOKUP($A21,'All Running Order working doc'!$B$4:$CO$60,BC$100,FALSE),"-")</f>
        <v>-</v>
      </c>
      <c r="BD21" s="21" t="str">
        <f>IFERROR(VLOOKUP($A21,'All Running Order working doc'!$B$4:$CO$60,BD$100,FALSE),"-")</f>
        <v>-</v>
      </c>
      <c r="BE21" s="21" t="str">
        <f>IFERROR(VLOOKUP($A21,'All Running Order working doc'!$B$4:$CO$60,BE$100,FALSE),"-")</f>
        <v>-</v>
      </c>
      <c r="BF21" s="21" t="str">
        <f>IFERROR(VLOOKUP($A21,'All Running Order working doc'!$B$4:$CO$60,BF$100,FALSE),"-")</f>
        <v>-</v>
      </c>
      <c r="BG21" s="21" t="str">
        <f>IFERROR(VLOOKUP($A21,'All Running Order working doc'!$B$4:$CO$60,BG$100,FALSE),"-")</f>
        <v>-</v>
      </c>
      <c r="BH21" s="21" t="str">
        <f>IFERROR(VLOOKUP($A21,'All Running Order working doc'!$B$4:$CO$60,BH$100,FALSE),"-")</f>
        <v>-</v>
      </c>
      <c r="BI21" s="21" t="str">
        <f>IFERROR(VLOOKUP($A21,'All Running Order working doc'!$B$4:$CO$60,BI$100,FALSE),"-")</f>
        <v>-</v>
      </c>
      <c r="BJ21" s="21" t="str">
        <f>IFERROR(VLOOKUP($A21,'All Running Order working doc'!$B$4:$CO$60,BJ$100,FALSE),"-")</f>
        <v>-</v>
      </c>
      <c r="BK21" s="21" t="str">
        <f>IFERROR(VLOOKUP($A21,'All Running Order working doc'!$B$4:$CO$60,BK$100,FALSE),"-")</f>
        <v>-</v>
      </c>
      <c r="BL21" s="21" t="str">
        <f>IFERROR(VLOOKUP($A21,'All Running Order working doc'!$B$4:$CO$60,BL$100,FALSE),"-")</f>
        <v>-</v>
      </c>
      <c r="BM21" s="21" t="str">
        <f>IFERROR(VLOOKUP($A21,'All Running Order working doc'!$B$4:$CO$60,BM$100,FALSE),"-")</f>
        <v>-</v>
      </c>
      <c r="BN21" s="21" t="str">
        <f>IFERROR(VLOOKUP($A21,'All Running Order working doc'!$B$4:$CO$60,BN$100,FALSE),"-")</f>
        <v>-</v>
      </c>
      <c r="BO21" s="21" t="str">
        <f>IFERROR(VLOOKUP($A21,'All Running Order working doc'!$B$4:$CO$60,BO$100,FALSE),"-")</f>
        <v>-</v>
      </c>
      <c r="BP21" s="21" t="str">
        <f>IFERROR(VLOOKUP($A21,'All Running Order working doc'!$B$4:$CO$60,BP$100,FALSE),"-")</f>
        <v>-</v>
      </c>
      <c r="BQ21" s="21" t="str">
        <f>IFERROR(VLOOKUP($A21,'All Running Order working doc'!$B$4:$CO$60,BQ$100,FALSE),"-")</f>
        <v>-</v>
      </c>
      <c r="BR21" s="21" t="str">
        <f>IFERROR(VLOOKUP($A21,'All Running Order working doc'!$B$4:$CO$60,BR$100,FALSE),"-")</f>
        <v>-</v>
      </c>
      <c r="BS21" s="21" t="str">
        <f>IFERROR(VLOOKUP($A21,'All Running Order working doc'!$B$4:$CO$60,BS$100,FALSE),"-")</f>
        <v>-</v>
      </c>
      <c r="BT21" s="21" t="str">
        <f>IFERROR(VLOOKUP($A21,'All Running Order working doc'!$B$4:$CO$60,BT$100,FALSE),"-")</f>
        <v>-</v>
      </c>
      <c r="BU21" s="21" t="str">
        <f>IFERROR(VLOOKUP($A21,'All Running Order working doc'!$B$4:$CO$60,BU$100,FALSE),"-")</f>
        <v>-</v>
      </c>
      <c r="BV21" s="21" t="str">
        <f>IFERROR(VLOOKUP($A21,'All Running Order working doc'!$B$4:$CO$60,BV$100,FALSE),"-")</f>
        <v>-</v>
      </c>
      <c r="BW21" s="21" t="str">
        <f>IFERROR(VLOOKUP($A21,'All Running Order working doc'!$B$4:$CO$60,BW$100,FALSE),"-")</f>
        <v>-</v>
      </c>
      <c r="BX21" s="21" t="str">
        <f>IFERROR(VLOOKUP($A21,'All Running Order working doc'!$B$4:$CO$60,BX$100,FALSE),"-")</f>
        <v>-</v>
      </c>
      <c r="BY21" s="21" t="str">
        <f>IFERROR(VLOOKUP($A21,'All Running Order working doc'!$B$4:$CO$60,BY$100,FALSE),"-")</f>
        <v>-</v>
      </c>
      <c r="BZ21" s="21" t="str">
        <f>IFERROR(VLOOKUP($A21,'All Running Order working doc'!$B$4:$CO$60,BZ$100,FALSE),"-")</f>
        <v>-</v>
      </c>
      <c r="CA21" s="21" t="str">
        <f>IFERROR(VLOOKUP($A21,'All Running Order working doc'!$B$4:$CO$60,CA$100,FALSE),"-")</f>
        <v>-</v>
      </c>
      <c r="CB21" s="21" t="str">
        <f>IFERROR(VLOOKUP($A21,'All Running Order working doc'!$B$4:$CO$60,CB$100,FALSE),"-")</f>
        <v>-</v>
      </c>
      <c r="CC21" s="21" t="str">
        <f>IFERROR(VLOOKUP($A21,'All Running Order working doc'!$B$4:$CO$60,CC$100,FALSE),"-")</f>
        <v>-</v>
      </c>
      <c r="CD21" s="21" t="str">
        <f>IFERROR(VLOOKUP($A21,'All Running Order working doc'!$B$4:$CO$60,CD$100,FALSE),"-")</f>
        <v>-</v>
      </c>
      <c r="CE21" s="21" t="str">
        <f>IFERROR(VLOOKUP($A21,'All Running Order working doc'!$B$4:$CO$60,CE$100,FALSE),"-")</f>
        <v>-</v>
      </c>
      <c r="CF21" s="21" t="str">
        <f>IFERROR(VLOOKUP($A21,'All Running Order working doc'!$B$4:$CO$60,CF$100,FALSE),"-")</f>
        <v>-</v>
      </c>
      <c r="CG21" s="21" t="str">
        <f>IFERROR(VLOOKUP($A21,'All Running Order working doc'!$B$4:$CO$60,CG$100,FALSE),"-")</f>
        <v>-</v>
      </c>
      <c r="CH21" s="21" t="str">
        <f>IFERROR(VLOOKUP($A21,'All Running Order working doc'!$B$4:$CO$60,CH$100,FALSE),"-")</f>
        <v>-</v>
      </c>
      <c r="CI21" s="21" t="str">
        <f>IFERROR(VLOOKUP($A21,'All Running Order working doc'!$B$4:$CO$60,CI$100,FALSE),"-")</f>
        <v>-</v>
      </c>
      <c r="CJ21" s="21" t="str">
        <f>IFERROR(VLOOKUP($A21,'All Running Order working doc'!$B$4:$CO$60,CJ$100,FALSE),"-")</f>
        <v>-</v>
      </c>
      <c r="CK21" s="21" t="str">
        <f>IFERROR(VLOOKUP($A21,'All Running Order working doc'!$B$4:$CO$60,CK$100,FALSE),"-")</f>
        <v>-</v>
      </c>
      <c r="CL21" s="21" t="str">
        <f>IFERROR(VLOOKUP($A21,'All Running Order working doc'!$B$4:$CO$60,CL$100,FALSE),"-")</f>
        <v>-</v>
      </c>
      <c r="CM21" s="21" t="str">
        <f>IFERROR(VLOOKUP($A21,'All Running Order working doc'!$B$4:$CO$60,CM$100,FALSE),"-")</f>
        <v>-</v>
      </c>
      <c r="CN21" s="21" t="str">
        <f>IFERROR(VLOOKUP($A21,'All Running Order working doc'!$B$4:$CO$60,CN$100,FALSE),"-")</f>
        <v>-</v>
      </c>
      <c r="CQ21" s="3">
        <v>18</v>
      </c>
    </row>
    <row r="22" spans="1:95" x14ac:dyDescent="0.2">
      <c r="A22" s="3" t="str">
        <f>CONCATENATE(Constants!$D$3,CQ22,)</f>
        <v>Clubman19</v>
      </c>
      <c r="B22" s="12" t="str">
        <f>IFERROR(VLOOKUP($A22,'All Running Order working doc'!$B$4:$CO$60,B$100,FALSE),"-")</f>
        <v>-</v>
      </c>
      <c r="C22" s="21" t="str">
        <f>IFERROR(VLOOKUP($A22,'All Running Order working doc'!$B$4:$CO$60,C$100,FALSE),"-")</f>
        <v>-</v>
      </c>
      <c r="D22" s="21" t="str">
        <f>IFERROR(VLOOKUP($A22,'All Running Order working doc'!$B$4:$CO$60,D$100,FALSE),"-")</f>
        <v>-</v>
      </c>
      <c r="E22" s="21" t="str">
        <f>IFERROR(VLOOKUP($A22,'All Running Order working doc'!$B$4:$CO$60,E$100,FALSE),"-")</f>
        <v>-</v>
      </c>
      <c r="F22" s="21" t="str">
        <f>IFERROR(VLOOKUP($A22,'All Running Order working doc'!$B$4:$CO$60,F$100,FALSE),"-")</f>
        <v>-</v>
      </c>
      <c r="G22" s="21" t="str">
        <f>IFERROR(VLOOKUP($A22,'All Running Order working doc'!$B$4:$CO$60,G$100,FALSE),"-")</f>
        <v>-</v>
      </c>
      <c r="H22" s="21" t="str">
        <f>IFERROR(VLOOKUP($A22,'All Running Order working doc'!$B$4:$CO$60,H$100,FALSE),"-")</f>
        <v>-</v>
      </c>
      <c r="I22" s="21" t="str">
        <f>IFERROR(VLOOKUP($A22,'All Running Order working doc'!$B$4:$CO$60,I$100,FALSE),"-")</f>
        <v>-</v>
      </c>
      <c r="J22" s="21" t="str">
        <f>IFERROR(VLOOKUP($A22,'All Running Order working doc'!$B$4:$CO$60,J$100,FALSE),"-")</f>
        <v>-</v>
      </c>
      <c r="K22" s="21" t="str">
        <f>IFERROR(VLOOKUP($A22,'All Running Order working doc'!$B$4:$CO$60,K$100,FALSE),"-")</f>
        <v>-</v>
      </c>
      <c r="L22" s="21" t="str">
        <f>IFERROR(VLOOKUP($A22,'All Running Order working doc'!$B$4:$CO$60,L$100,FALSE),"-")</f>
        <v>-</v>
      </c>
      <c r="M22" s="21" t="str">
        <f>IFERROR(VLOOKUP($A22,'All Running Order working doc'!$B$4:$CO$60,M$100,FALSE),"-")</f>
        <v>-</v>
      </c>
      <c r="N22" s="21" t="str">
        <f>IFERROR(VLOOKUP($A22,'All Running Order working doc'!$B$4:$CO$60,N$100,FALSE),"-")</f>
        <v>-</v>
      </c>
      <c r="O22" s="21" t="str">
        <f>IFERROR(VLOOKUP($A22,'All Running Order working doc'!$B$4:$CO$60,O$100,FALSE),"-")</f>
        <v>-</v>
      </c>
      <c r="P22" s="21" t="str">
        <f>IFERROR(VLOOKUP($A22,'All Running Order working doc'!$B$4:$CO$60,P$100,FALSE),"-")</f>
        <v>-</v>
      </c>
      <c r="Q22" s="21" t="str">
        <f>IFERROR(VLOOKUP($A22,'All Running Order working doc'!$B$4:$CO$60,Q$100,FALSE),"-")</f>
        <v>-</v>
      </c>
      <c r="R22" s="21" t="str">
        <f>IFERROR(VLOOKUP($A22,'All Running Order working doc'!$B$4:$CO$60,R$100,FALSE),"-")</f>
        <v>-</v>
      </c>
      <c r="S22" s="21" t="str">
        <f>IFERROR(VLOOKUP($A22,'All Running Order working doc'!$B$4:$CO$60,S$100,FALSE),"-")</f>
        <v>-</v>
      </c>
      <c r="T22" s="21" t="str">
        <f>IFERROR(VLOOKUP($A22,'All Running Order working doc'!$B$4:$CO$60,T$100,FALSE),"-")</f>
        <v>-</v>
      </c>
      <c r="U22" s="21" t="str">
        <f>IFERROR(VLOOKUP($A22,'All Running Order working doc'!$B$4:$CO$60,U$100,FALSE),"-")</f>
        <v>-</v>
      </c>
      <c r="V22" s="21" t="str">
        <f>IFERROR(VLOOKUP($A22,'All Running Order working doc'!$B$4:$CO$60,V$100,FALSE),"-")</f>
        <v>-</v>
      </c>
      <c r="W22" s="21" t="str">
        <f>IFERROR(VLOOKUP($A22,'All Running Order working doc'!$B$4:$CO$60,W$100,FALSE),"-")</f>
        <v>-</v>
      </c>
      <c r="X22" s="21" t="str">
        <f>IFERROR(VLOOKUP($A22,'All Running Order working doc'!$B$4:$CO$60,X$100,FALSE),"-")</f>
        <v>-</v>
      </c>
      <c r="Y22" s="21" t="str">
        <f>IFERROR(VLOOKUP($A22,'All Running Order working doc'!$B$4:$CO$60,Y$100,FALSE),"-")</f>
        <v>-</v>
      </c>
      <c r="Z22" s="21" t="str">
        <f>IFERROR(VLOOKUP($A22,'All Running Order working doc'!$B$4:$CO$60,Z$100,FALSE),"-")</f>
        <v>-</v>
      </c>
      <c r="AA22" s="21" t="str">
        <f>IFERROR(VLOOKUP($A22,'All Running Order working doc'!$B$4:$CO$60,AA$100,FALSE),"-")</f>
        <v>-</v>
      </c>
      <c r="AB22" s="21" t="str">
        <f>IFERROR(VLOOKUP($A22,'All Running Order working doc'!$B$4:$CO$60,AB$100,FALSE),"-")</f>
        <v>-</v>
      </c>
      <c r="AC22" s="21" t="str">
        <f>IFERROR(VLOOKUP($A22,'All Running Order working doc'!$B$4:$CO$60,AC$100,FALSE),"-")</f>
        <v>-</v>
      </c>
      <c r="AD22" s="21" t="str">
        <f>IFERROR(VLOOKUP($A22,'All Running Order working doc'!$B$4:$CO$60,AD$100,FALSE),"-")</f>
        <v>-</v>
      </c>
      <c r="AE22" s="21" t="str">
        <f>IFERROR(VLOOKUP($A22,'All Running Order working doc'!$B$4:$CO$60,AE$100,FALSE),"-")</f>
        <v>-</v>
      </c>
      <c r="AF22" s="21" t="str">
        <f>IFERROR(VLOOKUP($A22,'All Running Order working doc'!$B$4:$CO$60,AF$100,FALSE),"-")</f>
        <v>-</v>
      </c>
      <c r="AG22" s="21" t="str">
        <f>IFERROR(VLOOKUP($A22,'All Running Order working doc'!$B$4:$CO$60,AG$100,FALSE),"-")</f>
        <v>-</v>
      </c>
      <c r="AH22" s="21" t="str">
        <f>IFERROR(VLOOKUP($A22,'All Running Order working doc'!$B$4:$CO$60,AH$100,FALSE),"-")</f>
        <v>-</v>
      </c>
      <c r="AI22" s="21" t="str">
        <f>IFERROR(VLOOKUP($A22,'All Running Order working doc'!$B$4:$CO$60,AI$100,FALSE),"-")</f>
        <v>-</v>
      </c>
      <c r="AJ22" s="21" t="str">
        <f>IFERROR(VLOOKUP($A22,'All Running Order working doc'!$B$4:$CO$60,AJ$100,FALSE),"-")</f>
        <v>-</v>
      </c>
      <c r="AK22" s="21" t="str">
        <f>IFERROR(VLOOKUP($A22,'All Running Order working doc'!$B$4:$CO$60,AK$100,FALSE),"-")</f>
        <v>-</v>
      </c>
      <c r="AL22" s="21" t="str">
        <f>IFERROR(VLOOKUP($A22,'All Running Order working doc'!$B$4:$CO$60,AL$100,FALSE),"-")</f>
        <v>-</v>
      </c>
      <c r="AM22" s="21" t="str">
        <f>IFERROR(VLOOKUP($A22,'All Running Order working doc'!$B$4:$CO$60,AM$100,FALSE),"-")</f>
        <v>-</v>
      </c>
      <c r="AN22" s="21" t="str">
        <f>IFERROR(VLOOKUP($A22,'All Running Order working doc'!$B$4:$CO$60,AN$100,FALSE),"-")</f>
        <v>-</v>
      </c>
      <c r="AO22" s="21" t="str">
        <f>IFERROR(VLOOKUP($A22,'All Running Order working doc'!$B$4:$CO$60,AO$100,FALSE),"-")</f>
        <v>-</v>
      </c>
      <c r="AP22" s="21" t="str">
        <f>IFERROR(VLOOKUP($A22,'All Running Order working doc'!$B$4:$CO$60,AP$100,FALSE),"-")</f>
        <v>-</v>
      </c>
      <c r="AQ22" s="21" t="str">
        <f>IFERROR(VLOOKUP($A22,'All Running Order working doc'!$B$4:$CO$60,AQ$100,FALSE),"-")</f>
        <v>-</v>
      </c>
      <c r="AR22" s="21" t="str">
        <f>IFERROR(VLOOKUP($A22,'All Running Order working doc'!$B$4:$CO$60,AR$100,FALSE),"-")</f>
        <v>-</v>
      </c>
      <c r="AS22" s="21" t="str">
        <f>IFERROR(VLOOKUP($A22,'All Running Order working doc'!$B$4:$CO$60,AS$100,FALSE),"-")</f>
        <v>-</v>
      </c>
      <c r="AT22" s="21" t="str">
        <f>IFERROR(VLOOKUP($A22,'All Running Order working doc'!$B$4:$CO$60,AT$100,FALSE),"-")</f>
        <v>-</v>
      </c>
      <c r="AU22" s="21" t="str">
        <f>IFERROR(VLOOKUP($A22,'All Running Order working doc'!$B$4:$CO$60,AU$100,FALSE),"-")</f>
        <v>-</v>
      </c>
      <c r="AV22" s="21" t="str">
        <f>IFERROR(VLOOKUP($A22,'All Running Order working doc'!$B$4:$CO$60,AV$100,FALSE),"-")</f>
        <v>-</v>
      </c>
      <c r="AW22" s="21" t="str">
        <f>IFERROR(VLOOKUP($A22,'All Running Order working doc'!$B$4:$CO$60,AW$100,FALSE),"-")</f>
        <v>-</v>
      </c>
      <c r="AX22" s="21" t="str">
        <f>IFERROR(VLOOKUP($A22,'All Running Order working doc'!$B$4:$CO$60,AX$100,FALSE),"-")</f>
        <v>-</v>
      </c>
      <c r="AY22" s="21" t="str">
        <f>IFERROR(VLOOKUP($A22,'All Running Order working doc'!$B$4:$CO$60,AY$100,FALSE),"-")</f>
        <v>-</v>
      </c>
      <c r="AZ22" s="21" t="str">
        <f>IFERROR(VLOOKUP($A22,'All Running Order working doc'!$B$4:$CO$60,AZ$100,FALSE),"-")</f>
        <v>-</v>
      </c>
      <c r="BA22" s="21" t="str">
        <f>IFERROR(VLOOKUP($A22,'All Running Order working doc'!$B$4:$CO$60,BA$100,FALSE),"-")</f>
        <v>-</v>
      </c>
      <c r="BB22" s="21" t="str">
        <f>IFERROR(VLOOKUP($A22,'All Running Order working doc'!$B$4:$CO$60,BB$100,FALSE),"-")</f>
        <v>-</v>
      </c>
      <c r="BC22" s="21" t="str">
        <f>IFERROR(VLOOKUP($A22,'All Running Order working doc'!$B$4:$CO$60,BC$100,FALSE),"-")</f>
        <v>-</v>
      </c>
      <c r="BD22" s="21" t="str">
        <f>IFERROR(VLOOKUP($A22,'All Running Order working doc'!$B$4:$CO$60,BD$100,FALSE),"-")</f>
        <v>-</v>
      </c>
      <c r="BE22" s="21" t="str">
        <f>IFERROR(VLOOKUP($A22,'All Running Order working doc'!$B$4:$CO$60,BE$100,FALSE),"-")</f>
        <v>-</v>
      </c>
      <c r="BF22" s="21" t="str">
        <f>IFERROR(VLOOKUP($A22,'All Running Order working doc'!$B$4:$CO$60,BF$100,FALSE),"-")</f>
        <v>-</v>
      </c>
      <c r="BG22" s="21" t="str">
        <f>IFERROR(VLOOKUP($A22,'All Running Order working doc'!$B$4:$CO$60,BG$100,FALSE),"-")</f>
        <v>-</v>
      </c>
      <c r="BH22" s="21" t="str">
        <f>IFERROR(VLOOKUP($A22,'All Running Order working doc'!$B$4:$CO$60,BH$100,FALSE),"-")</f>
        <v>-</v>
      </c>
      <c r="BI22" s="21" t="str">
        <f>IFERROR(VLOOKUP($A22,'All Running Order working doc'!$B$4:$CO$60,BI$100,FALSE),"-")</f>
        <v>-</v>
      </c>
      <c r="BJ22" s="21" t="str">
        <f>IFERROR(VLOOKUP($A22,'All Running Order working doc'!$B$4:$CO$60,BJ$100,FALSE),"-")</f>
        <v>-</v>
      </c>
      <c r="BK22" s="21" t="str">
        <f>IFERROR(VLOOKUP($A22,'All Running Order working doc'!$B$4:$CO$60,BK$100,FALSE),"-")</f>
        <v>-</v>
      </c>
      <c r="BL22" s="21" t="str">
        <f>IFERROR(VLOOKUP($A22,'All Running Order working doc'!$B$4:$CO$60,BL$100,FALSE),"-")</f>
        <v>-</v>
      </c>
      <c r="BM22" s="21" t="str">
        <f>IFERROR(VLOOKUP($A22,'All Running Order working doc'!$B$4:$CO$60,BM$100,FALSE),"-")</f>
        <v>-</v>
      </c>
      <c r="BN22" s="21" t="str">
        <f>IFERROR(VLOOKUP($A22,'All Running Order working doc'!$B$4:$CO$60,BN$100,FALSE),"-")</f>
        <v>-</v>
      </c>
      <c r="BO22" s="21" t="str">
        <f>IFERROR(VLOOKUP($A22,'All Running Order working doc'!$B$4:$CO$60,BO$100,FALSE),"-")</f>
        <v>-</v>
      </c>
      <c r="BP22" s="21" t="str">
        <f>IFERROR(VLOOKUP($A22,'All Running Order working doc'!$B$4:$CO$60,BP$100,FALSE),"-")</f>
        <v>-</v>
      </c>
      <c r="BQ22" s="21" t="str">
        <f>IFERROR(VLOOKUP($A22,'All Running Order working doc'!$B$4:$CO$60,BQ$100,FALSE),"-")</f>
        <v>-</v>
      </c>
      <c r="BR22" s="21" t="str">
        <f>IFERROR(VLOOKUP($A22,'All Running Order working doc'!$B$4:$CO$60,BR$100,FALSE),"-")</f>
        <v>-</v>
      </c>
      <c r="BS22" s="21" t="str">
        <f>IFERROR(VLOOKUP($A22,'All Running Order working doc'!$B$4:$CO$60,BS$100,FALSE),"-")</f>
        <v>-</v>
      </c>
      <c r="BT22" s="21" t="str">
        <f>IFERROR(VLOOKUP($A22,'All Running Order working doc'!$B$4:$CO$60,BT$100,FALSE),"-")</f>
        <v>-</v>
      </c>
      <c r="BU22" s="21" t="str">
        <f>IFERROR(VLOOKUP($A22,'All Running Order working doc'!$B$4:$CO$60,BU$100,FALSE),"-")</f>
        <v>-</v>
      </c>
      <c r="BV22" s="21" t="str">
        <f>IFERROR(VLOOKUP($A22,'All Running Order working doc'!$B$4:$CO$60,BV$100,FALSE),"-")</f>
        <v>-</v>
      </c>
      <c r="BW22" s="21" t="str">
        <f>IFERROR(VLOOKUP($A22,'All Running Order working doc'!$B$4:$CO$60,BW$100,FALSE),"-")</f>
        <v>-</v>
      </c>
      <c r="BX22" s="21" t="str">
        <f>IFERROR(VLOOKUP($A22,'All Running Order working doc'!$B$4:$CO$60,BX$100,FALSE),"-")</f>
        <v>-</v>
      </c>
      <c r="BY22" s="21" t="str">
        <f>IFERROR(VLOOKUP($A22,'All Running Order working doc'!$B$4:$CO$60,BY$100,FALSE),"-")</f>
        <v>-</v>
      </c>
      <c r="BZ22" s="21" t="str">
        <f>IFERROR(VLOOKUP($A22,'All Running Order working doc'!$B$4:$CO$60,BZ$100,FALSE),"-")</f>
        <v>-</v>
      </c>
      <c r="CA22" s="21" t="str">
        <f>IFERROR(VLOOKUP($A22,'All Running Order working doc'!$B$4:$CO$60,CA$100,FALSE),"-")</f>
        <v>-</v>
      </c>
      <c r="CB22" s="21" t="str">
        <f>IFERROR(VLOOKUP($A22,'All Running Order working doc'!$B$4:$CO$60,CB$100,FALSE),"-")</f>
        <v>-</v>
      </c>
      <c r="CC22" s="21" t="str">
        <f>IFERROR(VLOOKUP($A22,'All Running Order working doc'!$B$4:$CO$60,CC$100,FALSE),"-")</f>
        <v>-</v>
      </c>
      <c r="CD22" s="21" t="str">
        <f>IFERROR(VLOOKUP($A22,'All Running Order working doc'!$B$4:$CO$60,CD$100,FALSE),"-")</f>
        <v>-</v>
      </c>
      <c r="CE22" s="21" t="str">
        <f>IFERROR(VLOOKUP($A22,'All Running Order working doc'!$B$4:$CO$60,CE$100,FALSE),"-")</f>
        <v>-</v>
      </c>
      <c r="CF22" s="21" t="str">
        <f>IFERROR(VLOOKUP($A22,'All Running Order working doc'!$B$4:$CO$60,CF$100,FALSE),"-")</f>
        <v>-</v>
      </c>
      <c r="CG22" s="21" t="str">
        <f>IFERROR(VLOOKUP($A22,'All Running Order working doc'!$B$4:$CO$60,CG$100,FALSE),"-")</f>
        <v>-</v>
      </c>
      <c r="CH22" s="21" t="str">
        <f>IFERROR(VLOOKUP($A22,'All Running Order working doc'!$B$4:$CO$60,CH$100,FALSE),"-")</f>
        <v>-</v>
      </c>
      <c r="CI22" s="21" t="str">
        <f>IFERROR(VLOOKUP($A22,'All Running Order working doc'!$B$4:$CO$60,CI$100,FALSE),"-")</f>
        <v>-</v>
      </c>
      <c r="CJ22" s="21" t="str">
        <f>IFERROR(VLOOKUP($A22,'All Running Order working doc'!$B$4:$CO$60,CJ$100,FALSE),"-")</f>
        <v>-</v>
      </c>
      <c r="CK22" s="21" t="str">
        <f>IFERROR(VLOOKUP($A22,'All Running Order working doc'!$B$4:$CO$60,CK$100,FALSE),"-")</f>
        <v>-</v>
      </c>
      <c r="CL22" s="21" t="str">
        <f>IFERROR(VLOOKUP($A22,'All Running Order working doc'!$B$4:$CO$60,CL$100,FALSE),"-")</f>
        <v>-</v>
      </c>
      <c r="CM22" s="21" t="str">
        <f>IFERROR(VLOOKUP($A22,'All Running Order working doc'!$B$4:$CO$60,CM$100,FALSE),"-")</f>
        <v>-</v>
      </c>
      <c r="CN22" s="21" t="str">
        <f>IFERROR(VLOOKUP($A22,'All Running Order working doc'!$B$4:$CO$60,CN$100,FALSE),"-")</f>
        <v>-</v>
      </c>
      <c r="CQ22" s="3">
        <v>19</v>
      </c>
    </row>
    <row r="23" spans="1:95" x14ac:dyDescent="0.2">
      <c r="A23" s="3" t="str">
        <f>CONCATENATE(Constants!$D$3,CQ23,)</f>
        <v>Clubman20</v>
      </c>
      <c r="B23" s="12" t="str">
        <f>IFERROR(VLOOKUP($A23,'All Running Order working doc'!$B$4:$CO$60,B$100,FALSE),"-")</f>
        <v>-</v>
      </c>
      <c r="C23" s="21" t="str">
        <f>IFERROR(VLOOKUP($A23,'All Running Order working doc'!$B$4:$CO$60,C$100,FALSE),"-")</f>
        <v>-</v>
      </c>
      <c r="D23" s="21" t="str">
        <f>IFERROR(VLOOKUP($A23,'All Running Order working doc'!$B$4:$CO$60,D$100,FALSE),"-")</f>
        <v>-</v>
      </c>
      <c r="E23" s="21" t="str">
        <f>IFERROR(VLOOKUP($A23,'All Running Order working doc'!$B$4:$CO$60,E$100,FALSE),"-")</f>
        <v>-</v>
      </c>
      <c r="F23" s="21" t="str">
        <f>IFERROR(VLOOKUP($A23,'All Running Order working doc'!$B$4:$CO$60,F$100,FALSE),"-")</f>
        <v>-</v>
      </c>
      <c r="G23" s="21" t="str">
        <f>IFERROR(VLOOKUP($A23,'All Running Order working doc'!$B$4:$CO$60,G$100,FALSE),"-")</f>
        <v>-</v>
      </c>
      <c r="H23" s="21" t="str">
        <f>IFERROR(VLOOKUP($A23,'All Running Order working doc'!$B$4:$CO$60,H$100,FALSE),"-")</f>
        <v>-</v>
      </c>
      <c r="I23" s="21" t="str">
        <f>IFERROR(VLOOKUP($A23,'All Running Order working doc'!$B$4:$CO$60,I$100,FALSE),"-")</f>
        <v>-</v>
      </c>
      <c r="J23" s="21" t="str">
        <f>IFERROR(VLOOKUP($A23,'All Running Order working doc'!$B$4:$CO$60,J$100,FALSE),"-")</f>
        <v>-</v>
      </c>
      <c r="K23" s="21" t="str">
        <f>IFERROR(VLOOKUP($A23,'All Running Order working doc'!$B$4:$CO$60,K$100,FALSE),"-")</f>
        <v>-</v>
      </c>
      <c r="L23" s="21" t="str">
        <f>IFERROR(VLOOKUP($A23,'All Running Order working doc'!$B$4:$CO$60,L$100,FALSE),"-")</f>
        <v>-</v>
      </c>
      <c r="M23" s="21" t="str">
        <f>IFERROR(VLOOKUP($A23,'All Running Order working doc'!$B$4:$CO$60,M$100,FALSE),"-")</f>
        <v>-</v>
      </c>
      <c r="N23" s="21" t="str">
        <f>IFERROR(VLOOKUP($A23,'All Running Order working doc'!$B$4:$CO$60,N$100,FALSE),"-")</f>
        <v>-</v>
      </c>
      <c r="O23" s="21" t="str">
        <f>IFERROR(VLOOKUP($A23,'All Running Order working doc'!$B$4:$CO$60,O$100,FALSE),"-")</f>
        <v>-</v>
      </c>
      <c r="P23" s="21" t="str">
        <f>IFERROR(VLOOKUP($A23,'All Running Order working doc'!$B$4:$CO$60,P$100,FALSE),"-")</f>
        <v>-</v>
      </c>
      <c r="Q23" s="21" t="str">
        <f>IFERROR(VLOOKUP($A23,'All Running Order working doc'!$B$4:$CO$60,Q$100,FALSE),"-")</f>
        <v>-</v>
      </c>
      <c r="R23" s="21" t="str">
        <f>IFERROR(VLOOKUP($A23,'All Running Order working doc'!$B$4:$CO$60,R$100,FALSE),"-")</f>
        <v>-</v>
      </c>
      <c r="S23" s="21" t="str">
        <f>IFERROR(VLOOKUP($A23,'All Running Order working doc'!$B$4:$CO$60,S$100,FALSE),"-")</f>
        <v>-</v>
      </c>
      <c r="T23" s="21" t="str">
        <f>IFERROR(VLOOKUP($A23,'All Running Order working doc'!$B$4:$CO$60,T$100,FALSE),"-")</f>
        <v>-</v>
      </c>
      <c r="U23" s="21" t="str">
        <f>IFERROR(VLOOKUP($A23,'All Running Order working doc'!$B$4:$CO$60,U$100,FALSE),"-")</f>
        <v>-</v>
      </c>
      <c r="V23" s="21" t="str">
        <f>IFERROR(VLOOKUP($A23,'All Running Order working doc'!$B$4:$CO$60,V$100,FALSE),"-")</f>
        <v>-</v>
      </c>
      <c r="W23" s="21" t="str">
        <f>IFERROR(VLOOKUP($A23,'All Running Order working doc'!$B$4:$CO$60,W$100,FALSE),"-")</f>
        <v>-</v>
      </c>
      <c r="X23" s="21" t="str">
        <f>IFERROR(VLOOKUP($A23,'All Running Order working doc'!$B$4:$CO$60,X$100,FALSE),"-")</f>
        <v>-</v>
      </c>
      <c r="Y23" s="21" t="str">
        <f>IFERROR(VLOOKUP($A23,'All Running Order working doc'!$B$4:$CO$60,Y$100,FALSE),"-")</f>
        <v>-</v>
      </c>
      <c r="Z23" s="21" t="str">
        <f>IFERROR(VLOOKUP($A23,'All Running Order working doc'!$B$4:$CO$60,Z$100,FALSE),"-")</f>
        <v>-</v>
      </c>
      <c r="AA23" s="21" t="str">
        <f>IFERROR(VLOOKUP($A23,'All Running Order working doc'!$B$4:$CO$60,AA$100,FALSE),"-")</f>
        <v>-</v>
      </c>
      <c r="AB23" s="21" t="str">
        <f>IFERROR(VLOOKUP($A23,'All Running Order working doc'!$B$4:$CO$60,AB$100,FALSE),"-")</f>
        <v>-</v>
      </c>
      <c r="AC23" s="21" t="str">
        <f>IFERROR(VLOOKUP($A23,'All Running Order working doc'!$B$4:$CO$60,AC$100,FALSE),"-")</f>
        <v>-</v>
      </c>
      <c r="AD23" s="21" t="str">
        <f>IFERROR(VLOOKUP($A23,'All Running Order working doc'!$B$4:$CO$60,AD$100,FALSE),"-")</f>
        <v>-</v>
      </c>
      <c r="AE23" s="21" t="str">
        <f>IFERROR(VLOOKUP($A23,'All Running Order working doc'!$B$4:$CO$60,AE$100,FALSE),"-")</f>
        <v>-</v>
      </c>
      <c r="AF23" s="21" t="str">
        <f>IFERROR(VLOOKUP($A23,'All Running Order working doc'!$B$4:$CO$60,AF$100,FALSE),"-")</f>
        <v>-</v>
      </c>
      <c r="AG23" s="21" t="str">
        <f>IFERROR(VLOOKUP($A23,'All Running Order working doc'!$B$4:$CO$60,AG$100,FALSE),"-")</f>
        <v>-</v>
      </c>
      <c r="AH23" s="21" t="str">
        <f>IFERROR(VLOOKUP($A23,'All Running Order working doc'!$B$4:$CO$60,AH$100,FALSE),"-")</f>
        <v>-</v>
      </c>
      <c r="AI23" s="21" t="str">
        <f>IFERROR(VLOOKUP($A23,'All Running Order working doc'!$B$4:$CO$60,AI$100,FALSE),"-")</f>
        <v>-</v>
      </c>
      <c r="AJ23" s="21" t="str">
        <f>IFERROR(VLOOKUP($A23,'All Running Order working doc'!$B$4:$CO$60,AJ$100,FALSE),"-")</f>
        <v>-</v>
      </c>
      <c r="AK23" s="21" t="str">
        <f>IFERROR(VLOOKUP($A23,'All Running Order working doc'!$B$4:$CO$60,AK$100,FALSE),"-")</f>
        <v>-</v>
      </c>
      <c r="AL23" s="21" t="str">
        <f>IFERROR(VLOOKUP($A23,'All Running Order working doc'!$B$4:$CO$60,AL$100,FALSE),"-")</f>
        <v>-</v>
      </c>
      <c r="AM23" s="21" t="str">
        <f>IFERROR(VLOOKUP($A23,'All Running Order working doc'!$B$4:$CO$60,AM$100,FALSE),"-")</f>
        <v>-</v>
      </c>
      <c r="AN23" s="21" t="str">
        <f>IFERROR(VLOOKUP($A23,'All Running Order working doc'!$B$4:$CO$60,AN$100,FALSE),"-")</f>
        <v>-</v>
      </c>
      <c r="AO23" s="21" t="str">
        <f>IFERROR(VLOOKUP($A23,'All Running Order working doc'!$B$4:$CO$60,AO$100,FALSE),"-")</f>
        <v>-</v>
      </c>
      <c r="AP23" s="21" t="str">
        <f>IFERROR(VLOOKUP($A23,'All Running Order working doc'!$B$4:$CO$60,AP$100,FALSE),"-")</f>
        <v>-</v>
      </c>
      <c r="AQ23" s="21" t="str">
        <f>IFERROR(VLOOKUP($A23,'All Running Order working doc'!$B$4:$CO$60,AQ$100,FALSE),"-")</f>
        <v>-</v>
      </c>
      <c r="AR23" s="21" t="str">
        <f>IFERROR(VLOOKUP($A23,'All Running Order working doc'!$B$4:$CO$60,AR$100,FALSE),"-")</f>
        <v>-</v>
      </c>
      <c r="AS23" s="21" t="str">
        <f>IFERROR(VLOOKUP($A23,'All Running Order working doc'!$B$4:$CO$60,AS$100,FALSE),"-")</f>
        <v>-</v>
      </c>
      <c r="AT23" s="21" t="str">
        <f>IFERROR(VLOOKUP($A23,'All Running Order working doc'!$B$4:$CO$60,AT$100,FALSE),"-")</f>
        <v>-</v>
      </c>
      <c r="AU23" s="21" t="str">
        <f>IFERROR(VLOOKUP($A23,'All Running Order working doc'!$B$4:$CO$60,AU$100,FALSE),"-")</f>
        <v>-</v>
      </c>
      <c r="AV23" s="21" t="str">
        <f>IFERROR(VLOOKUP($A23,'All Running Order working doc'!$B$4:$CO$60,AV$100,FALSE),"-")</f>
        <v>-</v>
      </c>
      <c r="AW23" s="21" t="str">
        <f>IFERROR(VLOOKUP($A23,'All Running Order working doc'!$B$4:$CO$60,AW$100,FALSE),"-")</f>
        <v>-</v>
      </c>
      <c r="AX23" s="21" t="str">
        <f>IFERROR(VLOOKUP($A23,'All Running Order working doc'!$B$4:$CO$60,AX$100,FALSE),"-")</f>
        <v>-</v>
      </c>
      <c r="AY23" s="21" t="str">
        <f>IFERROR(VLOOKUP($A23,'All Running Order working doc'!$B$4:$CO$60,AY$100,FALSE),"-")</f>
        <v>-</v>
      </c>
      <c r="AZ23" s="21" t="str">
        <f>IFERROR(VLOOKUP($A23,'All Running Order working doc'!$B$4:$CO$60,AZ$100,FALSE),"-")</f>
        <v>-</v>
      </c>
      <c r="BA23" s="21" t="str">
        <f>IFERROR(VLOOKUP($A23,'All Running Order working doc'!$B$4:$CO$60,BA$100,FALSE),"-")</f>
        <v>-</v>
      </c>
      <c r="BB23" s="21" t="str">
        <f>IFERROR(VLOOKUP($A23,'All Running Order working doc'!$B$4:$CO$60,BB$100,FALSE),"-")</f>
        <v>-</v>
      </c>
      <c r="BC23" s="21" t="str">
        <f>IFERROR(VLOOKUP($A23,'All Running Order working doc'!$B$4:$CO$60,BC$100,FALSE),"-")</f>
        <v>-</v>
      </c>
      <c r="BD23" s="21" t="str">
        <f>IFERROR(VLOOKUP($A23,'All Running Order working doc'!$B$4:$CO$60,BD$100,FALSE),"-")</f>
        <v>-</v>
      </c>
      <c r="BE23" s="21" t="str">
        <f>IFERROR(VLOOKUP($A23,'All Running Order working doc'!$B$4:$CO$60,BE$100,FALSE),"-")</f>
        <v>-</v>
      </c>
      <c r="BF23" s="21" t="str">
        <f>IFERROR(VLOOKUP($A23,'All Running Order working doc'!$B$4:$CO$60,BF$100,FALSE),"-")</f>
        <v>-</v>
      </c>
      <c r="BG23" s="21" t="str">
        <f>IFERROR(VLOOKUP($A23,'All Running Order working doc'!$B$4:$CO$60,BG$100,FALSE),"-")</f>
        <v>-</v>
      </c>
      <c r="BH23" s="21" t="str">
        <f>IFERROR(VLOOKUP($A23,'All Running Order working doc'!$B$4:$CO$60,BH$100,FALSE),"-")</f>
        <v>-</v>
      </c>
      <c r="BI23" s="21" t="str">
        <f>IFERROR(VLOOKUP($A23,'All Running Order working doc'!$B$4:$CO$60,BI$100,FALSE),"-")</f>
        <v>-</v>
      </c>
      <c r="BJ23" s="21" t="str">
        <f>IFERROR(VLOOKUP($A23,'All Running Order working doc'!$B$4:$CO$60,BJ$100,FALSE),"-")</f>
        <v>-</v>
      </c>
      <c r="BK23" s="21" t="str">
        <f>IFERROR(VLOOKUP($A23,'All Running Order working doc'!$B$4:$CO$60,BK$100,FALSE),"-")</f>
        <v>-</v>
      </c>
      <c r="BL23" s="21" t="str">
        <f>IFERROR(VLOOKUP($A23,'All Running Order working doc'!$B$4:$CO$60,BL$100,FALSE),"-")</f>
        <v>-</v>
      </c>
      <c r="BM23" s="21" t="str">
        <f>IFERROR(VLOOKUP($A23,'All Running Order working doc'!$B$4:$CO$60,BM$100,FALSE),"-")</f>
        <v>-</v>
      </c>
      <c r="BN23" s="21" t="str">
        <f>IFERROR(VLOOKUP($A23,'All Running Order working doc'!$B$4:$CO$60,BN$100,FALSE),"-")</f>
        <v>-</v>
      </c>
      <c r="BO23" s="21" t="str">
        <f>IFERROR(VLOOKUP($A23,'All Running Order working doc'!$B$4:$CO$60,BO$100,FALSE),"-")</f>
        <v>-</v>
      </c>
      <c r="BP23" s="21" t="str">
        <f>IFERROR(VLOOKUP($A23,'All Running Order working doc'!$B$4:$CO$60,BP$100,FALSE),"-")</f>
        <v>-</v>
      </c>
      <c r="BQ23" s="21" t="str">
        <f>IFERROR(VLOOKUP($A23,'All Running Order working doc'!$B$4:$CO$60,BQ$100,FALSE),"-")</f>
        <v>-</v>
      </c>
      <c r="BR23" s="21" t="str">
        <f>IFERROR(VLOOKUP($A23,'All Running Order working doc'!$B$4:$CO$60,BR$100,FALSE),"-")</f>
        <v>-</v>
      </c>
      <c r="BS23" s="21" t="str">
        <f>IFERROR(VLOOKUP($A23,'All Running Order working doc'!$B$4:$CO$60,BS$100,FALSE),"-")</f>
        <v>-</v>
      </c>
      <c r="BT23" s="21" t="str">
        <f>IFERROR(VLOOKUP($A23,'All Running Order working doc'!$B$4:$CO$60,BT$100,FALSE),"-")</f>
        <v>-</v>
      </c>
      <c r="BU23" s="21" t="str">
        <f>IFERROR(VLOOKUP($A23,'All Running Order working doc'!$B$4:$CO$60,BU$100,FALSE),"-")</f>
        <v>-</v>
      </c>
      <c r="BV23" s="21" t="str">
        <f>IFERROR(VLOOKUP($A23,'All Running Order working doc'!$B$4:$CO$60,BV$100,FALSE),"-")</f>
        <v>-</v>
      </c>
      <c r="BW23" s="21" t="str">
        <f>IFERROR(VLOOKUP($A23,'All Running Order working doc'!$B$4:$CO$60,BW$100,FALSE),"-")</f>
        <v>-</v>
      </c>
      <c r="BX23" s="21" t="str">
        <f>IFERROR(VLOOKUP($A23,'All Running Order working doc'!$B$4:$CO$60,BX$100,FALSE),"-")</f>
        <v>-</v>
      </c>
      <c r="BY23" s="21" t="str">
        <f>IFERROR(VLOOKUP($A23,'All Running Order working doc'!$B$4:$CO$60,BY$100,FALSE),"-")</f>
        <v>-</v>
      </c>
      <c r="BZ23" s="21" t="str">
        <f>IFERROR(VLOOKUP($A23,'All Running Order working doc'!$B$4:$CO$60,BZ$100,FALSE),"-")</f>
        <v>-</v>
      </c>
      <c r="CA23" s="21" t="str">
        <f>IFERROR(VLOOKUP($A23,'All Running Order working doc'!$B$4:$CO$60,CA$100,FALSE),"-")</f>
        <v>-</v>
      </c>
      <c r="CB23" s="21" t="str">
        <f>IFERROR(VLOOKUP($A23,'All Running Order working doc'!$B$4:$CO$60,CB$100,FALSE),"-")</f>
        <v>-</v>
      </c>
      <c r="CC23" s="21" t="str">
        <f>IFERROR(VLOOKUP($A23,'All Running Order working doc'!$B$4:$CO$60,CC$100,FALSE),"-")</f>
        <v>-</v>
      </c>
      <c r="CD23" s="21" t="str">
        <f>IFERROR(VLOOKUP($A23,'All Running Order working doc'!$B$4:$CO$60,CD$100,FALSE),"-")</f>
        <v>-</v>
      </c>
      <c r="CE23" s="21" t="str">
        <f>IFERROR(VLOOKUP($A23,'All Running Order working doc'!$B$4:$CO$60,CE$100,FALSE),"-")</f>
        <v>-</v>
      </c>
      <c r="CF23" s="21" t="str">
        <f>IFERROR(VLOOKUP($A23,'All Running Order working doc'!$B$4:$CO$60,CF$100,FALSE),"-")</f>
        <v>-</v>
      </c>
      <c r="CG23" s="21" t="str">
        <f>IFERROR(VLOOKUP($A23,'All Running Order working doc'!$B$4:$CO$60,CG$100,FALSE),"-")</f>
        <v>-</v>
      </c>
      <c r="CH23" s="21" t="str">
        <f>IFERROR(VLOOKUP($A23,'All Running Order working doc'!$B$4:$CO$60,CH$100,FALSE),"-")</f>
        <v>-</v>
      </c>
      <c r="CI23" s="21" t="str">
        <f>IFERROR(VLOOKUP($A23,'All Running Order working doc'!$B$4:$CO$60,CI$100,FALSE),"-")</f>
        <v>-</v>
      </c>
      <c r="CJ23" s="21" t="str">
        <f>IFERROR(VLOOKUP($A23,'All Running Order working doc'!$B$4:$CO$60,CJ$100,FALSE),"-")</f>
        <v>-</v>
      </c>
      <c r="CK23" s="21" t="str">
        <f>IFERROR(VLOOKUP($A23,'All Running Order working doc'!$B$4:$CO$60,CK$100,FALSE),"-")</f>
        <v>-</v>
      </c>
      <c r="CL23" s="21" t="str">
        <f>IFERROR(VLOOKUP($A23,'All Running Order working doc'!$B$4:$CO$60,CL$100,FALSE),"-")</f>
        <v>-</v>
      </c>
      <c r="CM23" s="21" t="str">
        <f>IFERROR(VLOOKUP($A23,'All Running Order working doc'!$B$4:$CO$60,CM$100,FALSE),"-")</f>
        <v>-</v>
      </c>
      <c r="CN23" s="21" t="str">
        <f>IFERROR(VLOOKUP($A23,'All Running Order working doc'!$B$4:$CO$60,CN$100,FALSE),"-")</f>
        <v>-</v>
      </c>
      <c r="CQ23" s="3">
        <v>20</v>
      </c>
    </row>
    <row r="24" spans="1:95" x14ac:dyDescent="0.2">
      <c r="A24" s="3" t="str">
        <f>CONCATENATE(Constants!$D$3,CQ24,)</f>
        <v>Clubman21</v>
      </c>
      <c r="B24" s="12" t="str">
        <f>IFERROR(VLOOKUP($A24,'All Running Order working doc'!$B$4:$CO$60,B$100,FALSE),"-")</f>
        <v>-</v>
      </c>
      <c r="C24" s="21" t="str">
        <f>IFERROR(VLOOKUP($A24,'All Running Order working doc'!$B$4:$CO$60,C$100,FALSE),"-")</f>
        <v>-</v>
      </c>
      <c r="D24" s="21" t="str">
        <f>IFERROR(VLOOKUP($A24,'All Running Order working doc'!$B$4:$CO$60,D$100,FALSE),"-")</f>
        <v>-</v>
      </c>
      <c r="E24" s="21" t="str">
        <f>IFERROR(VLOOKUP($A24,'All Running Order working doc'!$B$4:$CO$60,E$100,FALSE),"-")</f>
        <v>-</v>
      </c>
      <c r="F24" s="21" t="str">
        <f>IFERROR(VLOOKUP($A24,'All Running Order working doc'!$B$4:$CO$60,F$100,FALSE),"-")</f>
        <v>-</v>
      </c>
      <c r="G24" s="21" t="str">
        <f>IFERROR(VLOOKUP($A24,'All Running Order working doc'!$B$4:$CO$60,G$100,FALSE),"-")</f>
        <v>-</v>
      </c>
      <c r="H24" s="21" t="str">
        <f>IFERROR(VLOOKUP($A24,'All Running Order working doc'!$B$4:$CO$60,H$100,FALSE),"-")</f>
        <v>-</v>
      </c>
      <c r="I24" s="21" t="str">
        <f>IFERROR(VLOOKUP($A24,'All Running Order working doc'!$B$4:$CO$60,I$100,FALSE),"-")</f>
        <v>-</v>
      </c>
      <c r="J24" s="21" t="str">
        <f>IFERROR(VLOOKUP($A24,'All Running Order working doc'!$B$4:$CO$60,J$100,FALSE),"-")</f>
        <v>-</v>
      </c>
      <c r="K24" s="21" t="str">
        <f>IFERROR(VLOOKUP($A24,'All Running Order working doc'!$B$4:$CO$60,K$100,FALSE),"-")</f>
        <v>-</v>
      </c>
      <c r="L24" s="21" t="str">
        <f>IFERROR(VLOOKUP($A24,'All Running Order working doc'!$B$4:$CO$60,L$100,FALSE),"-")</f>
        <v>-</v>
      </c>
      <c r="M24" s="21" t="str">
        <f>IFERROR(VLOOKUP($A24,'All Running Order working doc'!$B$4:$CO$60,M$100,FALSE),"-")</f>
        <v>-</v>
      </c>
      <c r="N24" s="21" t="str">
        <f>IFERROR(VLOOKUP($A24,'All Running Order working doc'!$B$4:$CO$60,N$100,FALSE),"-")</f>
        <v>-</v>
      </c>
      <c r="O24" s="21" t="str">
        <f>IFERROR(VLOOKUP($A24,'All Running Order working doc'!$B$4:$CO$60,O$100,FALSE),"-")</f>
        <v>-</v>
      </c>
      <c r="P24" s="21" t="str">
        <f>IFERROR(VLOOKUP($A24,'All Running Order working doc'!$B$4:$CO$60,P$100,FALSE),"-")</f>
        <v>-</v>
      </c>
      <c r="Q24" s="21" t="str">
        <f>IFERROR(VLOOKUP($A24,'All Running Order working doc'!$B$4:$CO$60,Q$100,FALSE),"-")</f>
        <v>-</v>
      </c>
      <c r="R24" s="21" t="str">
        <f>IFERROR(VLOOKUP($A24,'All Running Order working doc'!$B$4:$CO$60,R$100,FALSE),"-")</f>
        <v>-</v>
      </c>
      <c r="S24" s="21" t="str">
        <f>IFERROR(VLOOKUP($A24,'All Running Order working doc'!$B$4:$CO$60,S$100,FALSE),"-")</f>
        <v>-</v>
      </c>
      <c r="T24" s="21" t="str">
        <f>IFERROR(VLOOKUP($A24,'All Running Order working doc'!$B$4:$CO$60,T$100,FALSE),"-")</f>
        <v>-</v>
      </c>
      <c r="U24" s="21" t="str">
        <f>IFERROR(VLOOKUP($A24,'All Running Order working doc'!$B$4:$CO$60,U$100,FALSE),"-")</f>
        <v>-</v>
      </c>
      <c r="V24" s="21" t="str">
        <f>IFERROR(VLOOKUP($A24,'All Running Order working doc'!$B$4:$CO$60,V$100,FALSE),"-")</f>
        <v>-</v>
      </c>
      <c r="W24" s="21" t="str">
        <f>IFERROR(VLOOKUP($A24,'All Running Order working doc'!$B$4:$CO$60,W$100,FALSE),"-")</f>
        <v>-</v>
      </c>
      <c r="X24" s="21" t="str">
        <f>IFERROR(VLOOKUP($A24,'All Running Order working doc'!$B$4:$CO$60,X$100,FALSE),"-")</f>
        <v>-</v>
      </c>
      <c r="Y24" s="21" t="str">
        <f>IFERROR(VLOOKUP($A24,'All Running Order working doc'!$B$4:$CO$60,Y$100,FALSE),"-")</f>
        <v>-</v>
      </c>
      <c r="Z24" s="21" t="str">
        <f>IFERROR(VLOOKUP($A24,'All Running Order working doc'!$B$4:$CO$60,Z$100,FALSE),"-")</f>
        <v>-</v>
      </c>
      <c r="AA24" s="21" t="str">
        <f>IFERROR(VLOOKUP($A24,'All Running Order working doc'!$B$4:$CO$60,AA$100,FALSE),"-")</f>
        <v>-</v>
      </c>
      <c r="AB24" s="21" t="str">
        <f>IFERROR(VLOOKUP($A24,'All Running Order working doc'!$B$4:$CO$60,AB$100,FALSE),"-")</f>
        <v>-</v>
      </c>
      <c r="AC24" s="21" t="str">
        <f>IFERROR(VLOOKUP($A24,'All Running Order working doc'!$B$4:$CO$60,AC$100,FALSE),"-")</f>
        <v>-</v>
      </c>
      <c r="AD24" s="21" t="str">
        <f>IFERROR(VLOOKUP($A24,'All Running Order working doc'!$B$4:$CO$60,AD$100,FALSE),"-")</f>
        <v>-</v>
      </c>
      <c r="AE24" s="21" t="str">
        <f>IFERROR(VLOOKUP($A24,'All Running Order working doc'!$B$4:$CO$60,AE$100,FALSE),"-")</f>
        <v>-</v>
      </c>
      <c r="AF24" s="21" t="str">
        <f>IFERROR(VLOOKUP($A24,'All Running Order working doc'!$B$4:$CO$60,AF$100,FALSE),"-")</f>
        <v>-</v>
      </c>
      <c r="AG24" s="21" t="str">
        <f>IFERROR(VLOOKUP($A24,'All Running Order working doc'!$B$4:$CO$60,AG$100,FALSE),"-")</f>
        <v>-</v>
      </c>
      <c r="AH24" s="21" t="str">
        <f>IFERROR(VLOOKUP($A24,'All Running Order working doc'!$B$4:$CO$60,AH$100,FALSE),"-")</f>
        <v>-</v>
      </c>
      <c r="AI24" s="21" t="str">
        <f>IFERROR(VLOOKUP($A24,'All Running Order working doc'!$B$4:$CO$60,AI$100,FALSE),"-")</f>
        <v>-</v>
      </c>
      <c r="AJ24" s="21" t="str">
        <f>IFERROR(VLOOKUP($A24,'All Running Order working doc'!$B$4:$CO$60,AJ$100,FALSE),"-")</f>
        <v>-</v>
      </c>
      <c r="AK24" s="21" t="str">
        <f>IFERROR(VLOOKUP($A24,'All Running Order working doc'!$B$4:$CO$60,AK$100,FALSE),"-")</f>
        <v>-</v>
      </c>
      <c r="AL24" s="21" t="str">
        <f>IFERROR(VLOOKUP($A24,'All Running Order working doc'!$B$4:$CO$60,AL$100,FALSE),"-")</f>
        <v>-</v>
      </c>
      <c r="AM24" s="21" t="str">
        <f>IFERROR(VLOOKUP($A24,'All Running Order working doc'!$B$4:$CO$60,AM$100,FALSE),"-")</f>
        <v>-</v>
      </c>
      <c r="AN24" s="21" t="str">
        <f>IFERROR(VLOOKUP($A24,'All Running Order working doc'!$B$4:$CO$60,AN$100,FALSE),"-")</f>
        <v>-</v>
      </c>
      <c r="AO24" s="21" t="str">
        <f>IFERROR(VLOOKUP($A24,'All Running Order working doc'!$B$4:$CO$60,AO$100,FALSE),"-")</f>
        <v>-</v>
      </c>
      <c r="AP24" s="21" t="str">
        <f>IFERROR(VLOOKUP($A24,'All Running Order working doc'!$B$4:$CO$60,AP$100,FALSE),"-")</f>
        <v>-</v>
      </c>
      <c r="AQ24" s="21" t="str">
        <f>IFERROR(VLOOKUP($A24,'All Running Order working doc'!$B$4:$CO$60,AQ$100,FALSE),"-")</f>
        <v>-</v>
      </c>
      <c r="AR24" s="21" t="str">
        <f>IFERROR(VLOOKUP($A24,'All Running Order working doc'!$B$4:$CO$60,AR$100,FALSE),"-")</f>
        <v>-</v>
      </c>
      <c r="AS24" s="21" t="str">
        <f>IFERROR(VLOOKUP($A24,'All Running Order working doc'!$B$4:$CO$60,AS$100,FALSE),"-")</f>
        <v>-</v>
      </c>
      <c r="AT24" s="21" t="str">
        <f>IFERROR(VLOOKUP($A24,'All Running Order working doc'!$B$4:$CO$60,AT$100,FALSE),"-")</f>
        <v>-</v>
      </c>
      <c r="AU24" s="21" t="str">
        <f>IFERROR(VLOOKUP($A24,'All Running Order working doc'!$B$4:$CO$60,AU$100,FALSE),"-")</f>
        <v>-</v>
      </c>
      <c r="AV24" s="21" t="str">
        <f>IFERROR(VLOOKUP($A24,'All Running Order working doc'!$B$4:$CO$60,AV$100,FALSE),"-")</f>
        <v>-</v>
      </c>
      <c r="AW24" s="21" t="str">
        <f>IFERROR(VLOOKUP($A24,'All Running Order working doc'!$B$4:$CO$60,AW$100,FALSE),"-")</f>
        <v>-</v>
      </c>
      <c r="AX24" s="21" t="str">
        <f>IFERROR(VLOOKUP($A24,'All Running Order working doc'!$B$4:$CO$60,AX$100,FALSE),"-")</f>
        <v>-</v>
      </c>
      <c r="AY24" s="21" t="str">
        <f>IFERROR(VLOOKUP($A24,'All Running Order working doc'!$B$4:$CO$60,AY$100,FALSE),"-")</f>
        <v>-</v>
      </c>
      <c r="AZ24" s="21" t="str">
        <f>IFERROR(VLOOKUP($A24,'All Running Order working doc'!$B$4:$CO$60,AZ$100,FALSE),"-")</f>
        <v>-</v>
      </c>
      <c r="BA24" s="21" t="str">
        <f>IFERROR(VLOOKUP($A24,'All Running Order working doc'!$B$4:$CO$60,BA$100,FALSE),"-")</f>
        <v>-</v>
      </c>
      <c r="BB24" s="21" t="str">
        <f>IFERROR(VLOOKUP($A24,'All Running Order working doc'!$B$4:$CO$60,BB$100,FALSE),"-")</f>
        <v>-</v>
      </c>
      <c r="BC24" s="21" t="str">
        <f>IFERROR(VLOOKUP($A24,'All Running Order working doc'!$B$4:$CO$60,BC$100,FALSE),"-")</f>
        <v>-</v>
      </c>
      <c r="BD24" s="21" t="str">
        <f>IFERROR(VLOOKUP($A24,'All Running Order working doc'!$B$4:$CO$60,BD$100,FALSE),"-")</f>
        <v>-</v>
      </c>
      <c r="BE24" s="21" t="str">
        <f>IFERROR(VLOOKUP($A24,'All Running Order working doc'!$B$4:$CO$60,BE$100,FALSE),"-")</f>
        <v>-</v>
      </c>
      <c r="BF24" s="21" t="str">
        <f>IFERROR(VLOOKUP($A24,'All Running Order working doc'!$B$4:$CO$60,BF$100,FALSE),"-")</f>
        <v>-</v>
      </c>
      <c r="BG24" s="21" t="str">
        <f>IFERROR(VLOOKUP($A24,'All Running Order working doc'!$B$4:$CO$60,BG$100,FALSE),"-")</f>
        <v>-</v>
      </c>
      <c r="BH24" s="21" t="str">
        <f>IFERROR(VLOOKUP($A24,'All Running Order working doc'!$B$4:$CO$60,BH$100,FALSE),"-")</f>
        <v>-</v>
      </c>
      <c r="BI24" s="21" t="str">
        <f>IFERROR(VLOOKUP($A24,'All Running Order working doc'!$B$4:$CO$60,BI$100,FALSE),"-")</f>
        <v>-</v>
      </c>
      <c r="BJ24" s="21" t="str">
        <f>IFERROR(VLOOKUP($A24,'All Running Order working doc'!$B$4:$CO$60,BJ$100,FALSE),"-")</f>
        <v>-</v>
      </c>
      <c r="BK24" s="21" t="str">
        <f>IFERROR(VLOOKUP($A24,'All Running Order working doc'!$B$4:$CO$60,BK$100,FALSE),"-")</f>
        <v>-</v>
      </c>
      <c r="BL24" s="21" t="str">
        <f>IFERROR(VLOOKUP($A24,'All Running Order working doc'!$B$4:$CO$60,BL$100,FALSE),"-")</f>
        <v>-</v>
      </c>
      <c r="BM24" s="21" t="str">
        <f>IFERROR(VLOOKUP($A24,'All Running Order working doc'!$B$4:$CO$60,BM$100,FALSE),"-")</f>
        <v>-</v>
      </c>
      <c r="BN24" s="21" t="str">
        <f>IFERROR(VLOOKUP($A24,'All Running Order working doc'!$B$4:$CO$60,BN$100,FALSE),"-")</f>
        <v>-</v>
      </c>
      <c r="BO24" s="21" t="str">
        <f>IFERROR(VLOOKUP($A24,'All Running Order working doc'!$B$4:$CO$60,BO$100,FALSE),"-")</f>
        <v>-</v>
      </c>
      <c r="BP24" s="21" t="str">
        <f>IFERROR(VLOOKUP($A24,'All Running Order working doc'!$B$4:$CO$60,BP$100,FALSE),"-")</f>
        <v>-</v>
      </c>
      <c r="BQ24" s="21" t="str">
        <f>IFERROR(VLOOKUP($A24,'All Running Order working doc'!$B$4:$CO$60,BQ$100,FALSE),"-")</f>
        <v>-</v>
      </c>
      <c r="BR24" s="21" t="str">
        <f>IFERROR(VLOOKUP($A24,'All Running Order working doc'!$B$4:$CO$60,BR$100,FALSE),"-")</f>
        <v>-</v>
      </c>
      <c r="BS24" s="21" t="str">
        <f>IFERROR(VLOOKUP($A24,'All Running Order working doc'!$B$4:$CO$60,BS$100,FALSE),"-")</f>
        <v>-</v>
      </c>
      <c r="BT24" s="21" t="str">
        <f>IFERROR(VLOOKUP($A24,'All Running Order working doc'!$B$4:$CO$60,BT$100,FALSE),"-")</f>
        <v>-</v>
      </c>
      <c r="BU24" s="21" t="str">
        <f>IFERROR(VLOOKUP($A24,'All Running Order working doc'!$B$4:$CO$60,BU$100,FALSE),"-")</f>
        <v>-</v>
      </c>
      <c r="BV24" s="21" t="str">
        <f>IFERROR(VLOOKUP($A24,'All Running Order working doc'!$B$4:$CO$60,BV$100,FALSE),"-")</f>
        <v>-</v>
      </c>
      <c r="BW24" s="21" t="str">
        <f>IFERROR(VLOOKUP($A24,'All Running Order working doc'!$B$4:$CO$60,BW$100,FALSE),"-")</f>
        <v>-</v>
      </c>
      <c r="BX24" s="21" t="str">
        <f>IFERROR(VLOOKUP($A24,'All Running Order working doc'!$B$4:$CO$60,BX$100,FALSE),"-")</f>
        <v>-</v>
      </c>
      <c r="BY24" s="21" t="str">
        <f>IFERROR(VLOOKUP($A24,'All Running Order working doc'!$B$4:$CO$60,BY$100,FALSE),"-")</f>
        <v>-</v>
      </c>
      <c r="BZ24" s="21" t="str">
        <f>IFERROR(VLOOKUP($A24,'All Running Order working doc'!$B$4:$CO$60,BZ$100,FALSE),"-")</f>
        <v>-</v>
      </c>
      <c r="CA24" s="21" t="str">
        <f>IFERROR(VLOOKUP($A24,'All Running Order working doc'!$B$4:$CO$60,CA$100,FALSE),"-")</f>
        <v>-</v>
      </c>
      <c r="CB24" s="21" t="str">
        <f>IFERROR(VLOOKUP($A24,'All Running Order working doc'!$B$4:$CO$60,CB$100,FALSE),"-")</f>
        <v>-</v>
      </c>
      <c r="CC24" s="21" t="str">
        <f>IFERROR(VLOOKUP($A24,'All Running Order working doc'!$B$4:$CO$60,CC$100,FALSE),"-")</f>
        <v>-</v>
      </c>
      <c r="CD24" s="21" t="str">
        <f>IFERROR(VLOOKUP($A24,'All Running Order working doc'!$B$4:$CO$60,CD$100,FALSE),"-")</f>
        <v>-</v>
      </c>
      <c r="CE24" s="21" t="str">
        <f>IFERROR(VLOOKUP($A24,'All Running Order working doc'!$B$4:$CO$60,CE$100,FALSE),"-")</f>
        <v>-</v>
      </c>
      <c r="CF24" s="21" t="str">
        <f>IFERROR(VLOOKUP($A24,'All Running Order working doc'!$B$4:$CO$60,CF$100,FALSE),"-")</f>
        <v>-</v>
      </c>
      <c r="CG24" s="21" t="str">
        <f>IFERROR(VLOOKUP($A24,'All Running Order working doc'!$B$4:$CO$60,CG$100,FALSE),"-")</f>
        <v>-</v>
      </c>
      <c r="CH24" s="21" t="str">
        <f>IFERROR(VLOOKUP($A24,'All Running Order working doc'!$B$4:$CO$60,CH$100,FALSE),"-")</f>
        <v>-</v>
      </c>
      <c r="CI24" s="21" t="str">
        <f>IFERROR(VLOOKUP($A24,'All Running Order working doc'!$B$4:$CO$60,CI$100,FALSE),"-")</f>
        <v>-</v>
      </c>
      <c r="CJ24" s="21" t="str">
        <f>IFERROR(VLOOKUP($A24,'All Running Order working doc'!$B$4:$CO$60,CJ$100,FALSE),"-")</f>
        <v>-</v>
      </c>
      <c r="CK24" s="21" t="str">
        <f>IFERROR(VLOOKUP($A24,'All Running Order working doc'!$B$4:$CO$60,CK$100,FALSE),"-")</f>
        <v>-</v>
      </c>
      <c r="CL24" s="21" t="str">
        <f>IFERROR(VLOOKUP($A24,'All Running Order working doc'!$B$4:$CO$60,CL$100,FALSE),"-")</f>
        <v>-</v>
      </c>
      <c r="CM24" s="21" t="str">
        <f>IFERROR(VLOOKUP($A24,'All Running Order working doc'!$B$4:$CO$60,CM$100,FALSE),"-")</f>
        <v>-</v>
      </c>
      <c r="CN24" s="21" t="str">
        <f>IFERROR(VLOOKUP($A24,'All Running Order working doc'!$B$4:$CO$60,CN$100,FALSE),"-")</f>
        <v>-</v>
      </c>
      <c r="CQ24" s="3">
        <v>21</v>
      </c>
    </row>
    <row r="25" spans="1:95" x14ac:dyDescent="0.2">
      <c r="A25" s="3" t="str">
        <f>CONCATENATE(Constants!$D$3,CQ25,)</f>
        <v>Clubman22</v>
      </c>
      <c r="B25" s="12" t="str">
        <f>IFERROR(VLOOKUP($A25,'All Running Order working doc'!$B$4:$CO$60,B$100,FALSE),"-")</f>
        <v>-</v>
      </c>
      <c r="C25" s="21" t="str">
        <f>IFERROR(VLOOKUP($A25,'All Running Order working doc'!$B$4:$CO$60,C$100,FALSE),"-")</f>
        <v>-</v>
      </c>
      <c r="D25" s="21" t="str">
        <f>IFERROR(VLOOKUP($A25,'All Running Order working doc'!$B$4:$CO$60,D$100,FALSE),"-")</f>
        <v>-</v>
      </c>
      <c r="E25" s="21" t="str">
        <f>IFERROR(VLOOKUP($A25,'All Running Order working doc'!$B$4:$CO$60,E$100,FALSE),"-")</f>
        <v>-</v>
      </c>
      <c r="F25" s="21" t="str">
        <f>IFERROR(VLOOKUP($A25,'All Running Order working doc'!$B$4:$CO$60,F$100,FALSE),"-")</f>
        <v>-</v>
      </c>
      <c r="G25" s="21" t="str">
        <f>IFERROR(VLOOKUP($A25,'All Running Order working doc'!$B$4:$CO$60,G$100,FALSE),"-")</f>
        <v>-</v>
      </c>
      <c r="H25" s="21" t="str">
        <f>IFERROR(VLOOKUP($A25,'All Running Order working doc'!$B$4:$CO$60,H$100,FALSE),"-")</f>
        <v>-</v>
      </c>
      <c r="I25" s="21" t="str">
        <f>IFERROR(VLOOKUP($A25,'All Running Order working doc'!$B$4:$CO$60,I$100,FALSE),"-")</f>
        <v>-</v>
      </c>
      <c r="J25" s="21" t="str">
        <f>IFERROR(VLOOKUP($A25,'All Running Order working doc'!$B$4:$CO$60,J$100,FALSE),"-")</f>
        <v>-</v>
      </c>
      <c r="K25" s="21" t="str">
        <f>IFERROR(VLOOKUP($A25,'All Running Order working doc'!$B$4:$CO$60,K$100,FALSE),"-")</f>
        <v>-</v>
      </c>
      <c r="L25" s="21" t="str">
        <f>IFERROR(VLOOKUP($A25,'All Running Order working doc'!$B$4:$CO$60,L$100,FALSE),"-")</f>
        <v>-</v>
      </c>
      <c r="M25" s="21" t="str">
        <f>IFERROR(VLOOKUP($A25,'All Running Order working doc'!$B$4:$CO$60,M$100,FALSE),"-")</f>
        <v>-</v>
      </c>
      <c r="N25" s="21" t="str">
        <f>IFERROR(VLOOKUP($A25,'All Running Order working doc'!$B$4:$CO$60,N$100,FALSE),"-")</f>
        <v>-</v>
      </c>
      <c r="O25" s="21" t="str">
        <f>IFERROR(VLOOKUP($A25,'All Running Order working doc'!$B$4:$CO$60,O$100,FALSE),"-")</f>
        <v>-</v>
      </c>
      <c r="P25" s="21" t="str">
        <f>IFERROR(VLOOKUP($A25,'All Running Order working doc'!$B$4:$CO$60,P$100,FALSE),"-")</f>
        <v>-</v>
      </c>
      <c r="Q25" s="21" t="str">
        <f>IFERROR(VLOOKUP($A25,'All Running Order working doc'!$B$4:$CO$60,Q$100,FALSE),"-")</f>
        <v>-</v>
      </c>
      <c r="R25" s="21" t="str">
        <f>IFERROR(VLOOKUP($A25,'All Running Order working doc'!$B$4:$CO$60,R$100,FALSE),"-")</f>
        <v>-</v>
      </c>
      <c r="S25" s="21" t="str">
        <f>IFERROR(VLOOKUP($A25,'All Running Order working doc'!$B$4:$CO$60,S$100,FALSE),"-")</f>
        <v>-</v>
      </c>
      <c r="T25" s="21" t="str">
        <f>IFERROR(VLOOKUP($A25,'All Running Order working doc'!$B$4:$CO$60,T$100,FALSE),"-")</f>
        <v>-</v>
      </c>
      <c r="U25" s="21" t="str">
        <f>IFERROR(VLOOKUP($A25,'All Running Order working doc'!$B$4:$CO$60,U$100,FALSE),"-")</f>
        <v>-</v>
      </c>
      <c r="V25" s="21" t="str">
        <f>IFERROR(VLOOKUP($A25,'All Running Order working doc'!$B$4:$CO$60,V$100,FALSE),"-")</f>
        <v>-</v>
      </c>
      <c r="W25" s="21" t="str">
        <f>IFERROR(VLOOKUP($A25,'All Running Order working doc'!$B$4:$CO$60,W$100,FALSE),"-")</f>
        <v>-</v>
      </c>
      <c r="X25" s="21" t="str">
        <f>IFERROR(VLOOKUP($A25,'All Running Order working doc'!$B$4:$CO$60,X$100,FALSE),"-")</f>
        <v>-</v>
      </c>
      <c r="Y25" s="21" t="str">
        <f>IFERROR(VLOOKUP($A25,'All Running Order working doc'!$B$4:$CO$60,Y$100,FALSE),"-")</f>
        <v>-</v>
      </c>
      <c r="Z25" s="21" t="str">
        <f>IFERROR(VLOOKUP($A25,'All Running Order working doc'!$B$4:$CO$60,Z$100,FALSE),"-")</f>
        <v>-</v>
      </c>
      <c r="AA25" s="21" t="str">
        <f>IFERROR(VLOOKUP($A25,'All Running Order working doc'!$B$4:$CO$60,AA$100,FALSE),"-")</f>
        <v>-</v>
      </c>
      <c r="AB25" s="21" t="str">
        <f>IFERROR(VLOOKUP($A25,'All Running Order working doc'!$B$4:$CO$60,AB$100,FALSE),"-")</f>
        <v>-</v>
      </c>
      <c r="AC25" s="21" t="str">
        <f>IFERROR(VLOOKUP($A25,'All Running Order working doc'!$B$4:$CO$60,AC$100,FALSE),"-")</f>
        <v>-</v>
      </c>
      <c r="AD25" s="21" t="str">
        <f>IFERROR(VLOOKUP($A25,'All Running Order working doc'!$B$4:$CO$60,AD$100,FALSE),"-")</f>
        <v>-</v>
      </c>
      <c r="AE25" s="21" t="str">
        <f>IFERROR(VLOOKUP($A25,'All Running Order working doc'!$B$4:$CO$60,AE$100,FALSE),"-")</f>
        <v>-</v>
      </c>
      <c r="AF25" s="21" t="str">
        <f>IFERROR(VLOOKUP($A25,'All Running Order working doc'!$B$4:$CO$60,AF$100,FALSE),"-")</f>
        <v>-</v>
      </c>
      <c r="AG25" s="21" t="str">
        <f>IFERROR(VLOOKUP($A25,'All Running Order working doc'!$B$4:$CO$60,AG$100,FALSE),"-")</f>
        <v>-</v>
      </c>
      <c r="AH25" s="21" t="str">
        <f>IFERROR(VLOOKUP($A25,'All Running Order working doc'!$B$4:$CO$60,AH$100,FALSE),"-")</f>
        <v>-</v>
      </c>
      <c r="AI25" s="21" t="str">
        <f>IFERROR(VLOOKUP($A25,'All Running Order working doc'!$B$4:$CO$60,AI$100,FALSE),"-")</f>
        <v>-</v>
      </c>
      <c r="AJ25" s="21" t="str">
        <f>IFERROR(VLOOKUP($A25,'All Running Order working doc'!$B$4:$CO$60,AJ$100,FALSE),"-")</f>
        <v>-</v>
      </c>
      <c r="AK25" s="21" t="str">
        <f>IFERROR(VLOOKUP($A25,'All Running Order working doc'!$B$4:$CO$60,AK$100,FALSE),"-")</f>
        <v>-</v>
      </c>
      <c r="AL25" s="21" t="str">
        <f>IFERROR(VLOOKUP($A25,'All Running Order working doc'!$B$4:$CO$60,AL$100,FALSE),"-")</f>
        <v>-</v>
      </c>
      <c r="AM25" s="21" t="str">
        <f>IFERROR(VLOOKUP($A25,'All Running Order working doc'!$B$4:$CO$60,AM$100,FALSE),"-")</f>
        <v>-</v>
      </c>
      <c r="AN25" s="21" t="str">
        <f>IFERROR(VLOOKUP($A25,'All Running Order working doc'!$B$4:$CO$60,AN$100,FALSE),"-")</f>
        <v>-</v>
      </c>
      <c r="AO25" s="21" t="str">
        <f>IFERROR(VLOOKUP($A25,'All Running Order working doc'!$B$4:$CO$60,AO$100,FALSE),"-")</f>
        <v>-</v>
      </c>
      <c r="AP25" s="21" t="str">
        <f>IFERROR(VLOOKUP($A25,'All Running Order working doc'!$B$4:$CO$60,AP$100,FALSE),"-")</f>
        <v>-</v>
      </c>
      <c r="AQ25" s="21" t="str">
        <f>IFERROR(VLOOKUP($A25,'All Running Order working doc'!$B$4:$CO$60,AQ$100,FALSE),"-")</f>
        <v>-</v>
      </c>
      <c r="AR25" s="21" t="str">
        <f>IFERROR(VLOOKUP($A25,'All Running Order working doc'!$B$4:$CO$60,AR$100,FALSE),"-")</f>
        <v>-</v>
      </c>
      <c r="AS25" s="21" t="str">
        <f>IFERROR(VLOOKUP($A25,'All Running Order working doc'!$B$4:$CO$60,AS$100,FALSE),"-")</f>
        <v>-</v>
      </c>
      <c r="AT25" s="21" t="str">
        <f>IFERROR(VLOOKUP($A25,'All Running Order working doc'!$B$4:$CO$60,AT$100,FALSE),"-")</f>
        <v>-</v>
      </c>
      <c r="AU25" s="21" t="str">
        <f>IFERROR(VLOOKUP($A25,'All Running Order working doc'!$B$4:$CO$60,AU$100,FALSE),"-")</f>
        <v>-</v>
      </c>
      <c r="AV25" s="21" t="str">
        <f>IFERROR(VLOOKUP($A25,'All Running Order working doc'!$B$4:$CO$60,AV$100,FALSE),"-")</f>
        <v>-</v>
      </c>
      <c r="AW25" s="21" t="str">
        <f>IFERROR(VLOOKUP($A25,'All Running Order working doc'!$B$4:$CO$60,AW$100,FALSE),"-")</f>
        <v>-</v>
      </c>
      <c r="AX25" s="21" t="str">
        <f>IFERROR(VLOOKUP($A25,'All Running Order working doc'!$B$4:$CO$60,AX$100,FALSE),"-")</f>
        <v>-</v>
      </c>
      <c r="AY25" s="21" t="str">
        <f>IFERROR(VLOOKUP($A25,'All Running Order working doc'!$B$4:$CO$60,AY$100,FALSE),"-")</f>
        <v>-</v>
      </c>
      <c r="AZ25" s="21" t="str">
        <f>IFERROR(VLOOKUP($A25,'All Running Order working doc'!$B$4:$CO$60,AZ$100,FALSE),"-")</f>
        <v>-</v>
      </c>
      <c r="BA25" s="21" t="str">
        <f>IFERROR(VLOOKUP($A25,'All Running Order working doc'!$B$4:$CO$60,BA$100,FALSE),"-")</f>
        <v>-</v>
      </c>
      <c r="BB25" s="21" t="str">
        <f>IFERROR(VLOOKUP($A25,'All Running Order working doc'!$B$4:$CO$60,BB$100,FALSE),"-")</f>
        <v>-</v>
      </c>
      <c r="BC25" s="21" t="str">
        <f>IFERROR(VLOOKUP($A25,'All Running Order working doc'!$B$4:$CO$60,BC$100,FALSE),"-")</f>
        <v>-</v>
      </c>
      <c r="BD25" s="21" t="str">
        <f>IFERROR(VLOOKUP($A25,'All Running Order working doc'!$B$4:$CO$60,BD$100,FALSE),"-")</f>
        <v>-</v>
      </c>
      <c r="BE25" s="21" t="str">
        <f>IFERROR(VLOOKUP($A25,'All Running Order working doc'!$B$4:$CO$60,BE$100,FALSE),"-")</f>
        <v>-</v>
      </c>
      <c r="BF25" s="21" t="str">
        <f>IFERROR(VLOOKUP($A25,'All Running Order working doc'!$B$4:$CO$60,BF$100,FALSE),"-")</f>
        <v>-</v>
      </c>
      <c r="BG25" s="21" t="str">
        <f>IFERROR(VLOOKUP($A25,'All Running Order working doc'!$B$4:$CO$60,BG$100,FALSE),"-")</f>
        <v>-</v>
      </c>
      <c r="BH25" s="21" t="str">
        <f>IFERROR(VLOOKUP($A25,'All Running Order working doc'!$B$4:$CO$60,BH$100,FALSE),"-")</f>
        <v>-</v>
      </c>
      <c r="BI25" s="21" t="str">
        <f>IFERROR(VLOOKUP($A25,'All Running Order working doc'!$B$4:$CO$60,BI$100,FALSE),"-")</f>
        <v>-</v>
      </c>
      <c r="BJ25" s="21" t="str">
        <f>IFERROR(VLOOKUP($A25,'All Running Order working doc'!$B$4:$CO$60,BJ$100,FALSE),"-")</f>
        <v>-</v>
      </c>
      <c r="BK25" s="21" t="str">
        <f>IFERROR(VLOOKUP($A25,'All Running Order working doc'!$B$4:$CO$60,BK$100,FALSE),"-")</f>
        <v>-</v>
      </c>
      <c r="BL25" s="21" t="str">
        <f>IFERROR(VLOOKUP($A25,'All Running Order working doc'!$B$4:$CO$60,BL$100,FALSE),"-")</f>
        <v>-</v>
      </c>
      <c r="BM25" s="21" t="str">
        <f>IFERROR(VLOOKUP($A25,'All Running Order working doc'!$B$4:$CO$60,BM$100,FALSE),"-")</f>
        <v>-</v>
      </c>
      <c r="BN25" s="21" t="str">
        <f>IFERROR(VLOOKUP($A25,'All Running Order working doc'!$B$4:$CO$60,BN$100,FALSE),"-")</f>
        <v>-</v>
      </c>
      <c r="BO25" s="21" t="str">
        <f>IFERROR(VLOOKUP($A25,'All Running Order working doc'!$B$4:$CO$60,BO$100,FALSE),"-")</f>
        <v>-</v>
      </c>
      <c r="BP25" s="21" t="str">
        <f>IFERROR(VLOOKUP($A25,'All Running Order working doc'!$B$4:$CO$60,BP$100,FALSE),"-")</f>
        <v>-</v>
      </c>
      <c r="BQ25" s="21" t="str">
        <f>IFERROR(VLOOKUP($A25,'All Running Order working doc'!$B$4:$CO$60,BQ$100,FALSE),"-")</f>
        <v>-</v>
      </c>
      <c r="BR25" s="21" t="str">
        <f>IFERROR(VLOOKUP($A25,'All Running Order working doc'!$B$4:$CO$60,BR$100,FALSE),"-")</f>
        <v>-</v>
      </c>
      <c r="BS25" s="21" t="str">
        <f>IFERROR(VLOOKUP($A25,'All Running Order working doc'!$B$4:$CO$60,BS$100,FALSE),"-")</f>
        <v>-</v>
      </c>
      <c r="BT25" s="21" t="str">
        <f>IFERROR(VLOOKUP($A25,'All Running Order working doc'!$B$4:$CO$60,BT$100,FALSE),"-")</f>
        <v>-</v>
      </c>
      <c r="BU25" s="21" t="str">
        <f>IFERROR(VLOOKUP($A25,'All Running Order working doc'!$B$4:$CO$60,BU$100,FALSE),"-")</f>
        <v>-</v>
      </c>
      <c r="BV25" s="21" t="str">
        <f>IFERROR(VLOOKUP($A25,'All Running Order working doc'!$B$4:$CO$60,BV$100,FALSE),"-")</f>
        <v>-</v>
      </c>
      <c r="BW25" s="21" t="str">
        <f>IFERROR(VLOOKUP($A25,'All Running Order working doc'!$B$4:$CO$60,BW$100,FALSE),"-")</f>
        <v>-</v>
      </c>
      <c r="BX25" s="21" t="str">
        <f>IFERROR(VLOOKUP($A25,'All Running Order working doc'!$B$4:$CO$60,BX$100,FALSE),"-")</f>
        <v>-</v>
      </c>
      <c r="BY25" s="21" t="str">
        <f>IFERROR(VLOOKUP($A25,'All Running Order working doc'!$B$4:$CO$60,BY$100,FALSE),"-")</f>
        <v>-</v>
      </c>
      <c r="BZ25" s="21" t="str">
        <f>IFERROR(VLOOKUP($A25,'All Running Order working doc'!$B$4:$CO$60,BZ$100,FALSE),"-")</f>
        <v>-</v>
      </c>
      <c r="CA25" s="21" t="str">
        <f>IFERROR(VLOOKUP($A25,'All Running Order working doc'!$B$4:$CO$60,CA$100,FALSE),"-")</f>
        <v>-</v>
      </c>
      <c r="CB25" s="21" t="str">
        <f>IFERROR(VLOOKUP($A25,'All Running Order working doc'!$B$4:$CO$60,CB$100,FALSE),"-")</f>
        <v>-</v>
      </c>
      <c r="CC25" s="21" t="str">
        <f>IFERROR(VLOOKUP($A25,'All Running Order working doc'!$B$4:$CO$60,CC$100,FALSE),"-")</f>
        <v>-</v>
      </c>
      <c r="CD25" s="21" t="str">
        <f>IFERROR(VLOOKUP($A25,'All Running Order working doc'!$B$4:$CO$60,CD$100,FALSE),"-")</f>
        <v>-</v>
      </c>
      <c r="CE25" s="21" t="str">
        <f>IFERROR(VLOOKUP($A25,'All Running Order working doc'!$B$4:$CO$60,CE$100,FALSE),"-")</f>
        <v>-</v>
      </c>
      <c r="CF25" s="21" t="str">
        <f>IFERROR(VLOOKUP($A25,'All Running Order working doc'!$B$4:$CO$60,CF$100,FALSE),"-")</f>
        <v>-</v>
      </c>
      <c r="CG25" s="21" t="str">
        <f>IFERROR(VLOOKUP($A25,'All Running Order working doc'!$B$4:$CO$60,CG$100,FALSE),"-")</f>
        <v>-</v>
      </c>
      <c r="CH25" s="21" t="str">
        <f>IFERROR(VLOOKUP($A25,'All Running Order working doc'!$B$4:$CO$60,CH$100,FALSE),"-")</f>
        <v>-</v>
      </c>
      <c r="CI25" s="21" t="str">
        <f>IFERROR(VLOOKUP($A25,'All Running Order working doc'!$B$4:$CO$60,CI$100,FALSE),"-")</f>
        <v>-</v>
      </c>
      <c r="CJ25" s="21" t="str">
        <f>IFERROR(VLOOKUP($A25,'All Running Order working doc'!$B$4:$CO$60,CJ$100,FALSE),"-")</f>
        <v>-</v>
      </c>
      <c r="CK25" s="21" t="str">
        <f>IFERROR(VLOOKUP($A25,'All Running Order working doc'!$B$4:$CO$60,CK$100,FALSE),"-")</f>
        <v>-</v>
      </c>
      <c r="CL25" s="21" t="str">
        <f>IFERROR(VLOOKUP($A25,'All Running Order working doc'!$B$4:$CO$60,CL$100,FALSE),"-")</f>
        <v>-</v>
      </c>
      <c r="CM25" s="21" t="str">
        <f>IFERROR(VLOOKUP($A25,'All Running Order working doc'!$B$4:$CO$60,CM$100,FALSE),"-")</f>
        <v>-</v>
      </c>
      <c r="CN25" s="21" t="str">
        <f>IFERROR(VLOOKUP($A25,'All Running Order working doc'!$B$4:$CO$60,CN$100,FALSE),"-")</f>
        <v>-</v>
      </c>
      <c r="CQ25" s="3">
        <v>22</v>
      </c>
    </row>
    <row r="26" spans="1:95" x14ac:dyDescent="0.2">
      <c r="A26" s="3" t="str">
        <f>CONCATENATE(Constants!$D$3,CQ26,)</f>
        <v>Clubman23</v>
      </c>
      <c r="B26" s="12" t="str">
        <f>IFERROR(VLOOKUP($A26,'All Running Order working doc'!$B$4:$CO$60,B$100,FALSE),"-")</f>
        <v>-</v>
      </c>
      <c r="C26" s="21" t="str">
        <f>IFERROR(VLOOKUP($A26,'All Running Order working doc'!$B$4:$CO$60,C$100,FALSE),"-")</f>
        <v>-</v>
      </c>
      <c r="D26" s="21" t="str">
        <f>IFERROR(VLOOKUP($A26,'All Running Order working doc'!$B$4:$CO$60,D$100,FALSE),"-")</f>
        <v>-</v>
      </c>
      <c r="E26" s="21" t="str">
        <f>IFERROR(VLOOKUP($A26,'All Running Order working doc'!$B$4:$CO$60,E$100,FALSE),"-")</f>
        <v>-</v>
      </c>
      <c r="F26" s="21" t="str">
        <f>IFERROR(VLOOKUP($A26,'All Running Order working doc'!$B$4:$CO$60,F$100,FALSE),"-")</f>
        <v>-</v>
      </c>
      <c r="G26" s="21" t="str">
        <f>IFERROR(VLOOKUP($A26,'All Running Order working doc'!$B$4:$CO$60,G$100,FALSE),"-")</f>
        <v>-</v>
      </c>
      <c r="H26" s="21" t="str">
        <f>IFERROR(VLOOKUP($A26,'All Running Order working doc'!$B$4:$CO$60,H$100,FALSE),"-")</f>
        <v>-</v>
      </c>
      <c r="I26" s="21" t="str">
        <f>IFERROR(VLOOKUP($A26,'All Running Order working doc'!$B$4:$CO$60,I$100,FALSE),"-")</f>
        <v>-</v>
      </c>
      <c r="J26" s="21" t="str">
        <f>IFERROR(VLOOKUP($A26,'All Running Order working doc'!$B$4:$CO$60,J$100,FALSE),"-")</f>
        <v>-</v>
      </c>
      <c r="K26" s="21" t="str">
        <f>IFERROR(VLOOKUP($A26,'All Running Order working doc'!$B$4:$CO$60,K$100,FALSE),"-")</f>
        <v>-</v>
      </c>
      <c r="L26" s="21" t="str">
        <f>IFERROR(VLOOKUP($A26,'All Running Order working doc'!$B$4:$CO$60,L$100,FALSE),"-")</f>
        <v>-</v>
      </c>
      <c r="M26" s="21" t="str">
        <f>IFERROR(VLOOKUP($A26,'All Running Order working doc'!$B$4:$CO$60,M$100,FALSE),"-")</f>
        <v>-</v>
      </c>
      <c r="N26" s="21" t="str">
        <f>IFERROR(VLOOKUP($A26,'All Running Order working doc'!$B$4:$CO$60,N$100,FALSE),"-")</f>
        <v>-</v>
      </c>
      <c r="O26" s="21" t="str">
        <f>IFERROR(VLOOKUP($A26,'All Running Order working doc'!$B$4:$CO$60,O$100,FALSE),"-")</f>
        <v>-</v>
      </c>
      <c r="P26" s="21" t="str">
        <f>IFERROR(VLOOKUP($A26,'All Running Order working doc'!$B$4:$CO$60,P$100,FALSE),"-")</f>
        <v>-</v>
      </c>
      <c r="Q26" s="21" t="str">
        <f>IFERROR(VLOOKUP($A26,'All Running Order working doc'!$B$4:$CO$60,Q$100,FALSE),"-")</f>
        <v>-</v>
      </c>
      <c r="R26" s="21" t="str">
        <f>IFERROR(VLOOKUP($A26,'All Running Order working doc'!$B$4:$CO$60,R$100,FALSE),"-")</f>
        <v>-</v>
      </c>
      <c r="S26" s="21" t="str">
        <f>IFERROR(VLOOKUP($A26,'All Running Order working doc'!$B$4:$CO$60,S$100,FALSE),"-")</f>
        <v>-</v>
      </c>
      <c r="T26" s="21" t="str">
        <f>IFERROR(VLOOKUP($A26,'All Running Order working doc'!$B$4:$CO$60,T$100,FALSE),"-")</f>
        <v>-</v>
      </c>
      <c r="U26" s="21" t="str">
        <f>IFERROR(VLOOKUP($A26,'All Running Order working doc'!$B$4:$CO$60,U$100,FALSE),"-")</f>
        <v>-</v>
      </c>
      <c r="V26" s="21" t="str">
        <f>IFERROR(VLOOKUP($A26,'All Running Order working doc'!$B$4:$CO$60,V$100,FALSE),"-")</f>
        <v>-</v>
      </c>
      <c r="W26" s="21" t="str">
        <f>IFERROR(VLOOKUP($A26,'All Running Order working doc'!$B$4:$CO$60,W$100,FALSE),"-")</f>
        <v>-</v>
      </c>
      <c r="X26" s="21" t="str">
        <f>IFERROR(VLOOKUP($A26,'All Running Order working doc'!$B$4:$CO$60,X$100,FALSE),"-")</f>
        <v>-</v>
      </c>
      <c r="Y26" s="21" t="str">
        <f>IFERROR(VLOOKUP($A26,'All Running Order working doc'!$B$4:$CO$60,Y$100,FALSE),"-")</f>
        <v>-</v>
      </c>
      <c r="Z26" s="21" t="str">
        <f>IFERROR(VLOOKUP($A26,'All Running Order working doc'!$B$4:$CO$60,Z$100,FALSE),"-")</f>
        <v>-</v>
      </c>
      <c r="AA26" s="21" t="str">
        <f>IFERROR(VLOOKUP($A26,'All Running Order working doc'!$B$4:$CO$60,AA$100,FALSE),"-")</f>
        <v>-</v>
      </c>
      <c r="AB26" s="21" t="str">
        <f>IFERROR(VLOOKUP($A26,'All Running Order working doc'!$B$4:$CO$60,AB$100,FALSE),"-")</f>
        <v>-</v>
      </c>
      <c r="AC26" s="21" t="str">
        <f>IFERROR(VLOOKUP($A26,'All Running Order working doc'!$B$4:$CO$60,AC$100,FALSE),"-")</f>
        <v>-</v>
      </c>
      <c r="AD26" s="21" t="str">
        <f>IFERROR(VLOOKUP($A26,'All Running Order working doc'!$B$4:$CO$60,AD$100,FALSE),"-")</f>
        <v>-</v>
      </c>
      <c r="AE26" s="21" t="str">
        <f>IFERROR(VLOOKUP($A26,'All Running Order working doc'!$B$4:$CO$60,AE$100,FALSE),"-")</f>
        <v>-</v>
      </c>
      <c r="AF26" s="21" t="str">
        <f>IFERROR(VLOOKUP($A26,'All Running Order working doc'!$B$4:$CO$60,AF$100,FALSE),"-")</f>
        <v>-</v>
      </c>
      <c r="AG26" s="21" t="str">
        <f>IFERROR(VLOOKUP($A26,'All Running Order working doc'!$B$4:$CO$60,AG$100,FALSE),"-")</f>
        <v>-</v>
      </c>
      <c r="AH26" s="21" t="str">
        <f>IFERROR(VLOOKUP($A26,'All Running Order working doc'!$B$4:$CO$60,AH$100,FALSE),"-")</f>
        <v>-</v>
      </c>
      <c r="AI26" s="21" t="str">
        <f>IFERROR(VLOOKUP($A26,'All Running Order working doc'!$B$4:$CO$60,AI$100,FALSE),"-")</f>
        <v>-</v>
      </c>
      <c r="AJ26" s="21" t="str">
        <f>IFERROR(VLOOKUP($A26,'All Running Order working doc'!$B$4:$CO$60,AJ$100,FALSE),"-")</f>
        <v>-</v>
      </c>
      <c r="AK26" s="21" t="str">
        <f>IFERROR(VLOOKUP($A26,'All Running Order working doc'!$B$4:$CO$60,AK$100,FALSE),"-")</f>
        <v>-</v>
      </c>
      <c r="AL26" s="21" t="str">
        <f>IFERROR(VLOOKUP($A26,'All Running Order working doc'!$B$4:$CO$60,AL$100,FALSE),"-")</f>
        <v>-</v>
      </c>
      <c r="AM26" s="21" t="str">
        <f>IFERROR(VLOOKUP($A26,'All Running Order working doc'!$B$4:$CO$60,AM$100,FALSE),"-")</f>
        <v>-</v>
      </c>
      <c r="AN26" s="21" t="str">
        <f>IFERROR(VLOOKUP($A26,'All Running Order working doc'!$B$4:$CO$60,AN$100,FALSE),"-")</f>
        <v>-</v>
      </c>
      <c r="AO26" s="21" t="str">
        <f>IFERROR(VLOOKUP($A26,'All Running Order working doc'!$B$4:$CO$60,AO$100,FALSE),"-")</f>
        <v>-</v>
      </c>
      <c r="AP26" s="21" t="str">
        <f>IFERROR(VLOOKUP($A26,'All Running Order working doc'!$B$4:$CO$60,AP$100,FALSE),"-")</f>
        <v>-</v>
      </c>
      <c r="AQ26" s="21" t="str">
        <f>IFERROR(VLOOKUP($A26,'All Running Order working doc'!$B$4:$CO$60,AQ$100,FALSE),"-")</f>
        <v>-</v>
      </c>
      <c r="AR26" s="21" t="str">
        <f>IFERROR(VLOOKUP($A26,'All Running Order working doc'!$B$4:$CO$60,AR$100,FALSE),"-")</f>
        <v>-</v>
      </c>
      <c r="AS26" s="21" t="str">
        <f>IFERROR(VLOOKUP($A26,'All Running Order working doc'!$B$4:$CO$60,AS$100,FALSE),"-")</f>
        <v>-</v>
      </c>
      <c r="AT26" s="21" t="str">
        <f>IFERROR(VLOOKUP($A26,'All Running Order working doc'!$B$4:$CO$60,AT$100,FALSE),"-")</f>
        <v>-</v>
      </c>
      <c r="AU26" s="21" t="str">
        <f>IFERROR(VLOOKUP($A26,'All Running Order working doc'!$B$4:$CO$60,AU$100,FALSE),"-")</f>
        <v>-</v>
      </c>
      <c r="AV26" s="21" t="str">
        <f>IFERROR(VLOOKUP($A26,'All Running Order working doc'!$B$4:$CO$60,AV$100,FALSE),"-")</f>
        <v>-</v>
      </c>
      <c r="AW26" s="21" t="str">
        <f>IFERROR(VLOOKUP($A26,'All Running Order working doc'!$B$4:$CO$60,AW$100,FALSE),"-")</f>
        <v>-</v>
      </c>
      <c r="AX26" s="21" t="str">
        <f>IFERROR(VLOOKUP($A26,'All Running Order working doc'!$B$4:$CO$60,AX$100,FALSE),"-")</f>
        <v>-</v>
      </c>
      <c r="AY26" s="21" t="str">
        <f>IFERROR(VLOOKUP($A26,'All Running Order working doc'!$B$4:$CO$60,AY$100,FALSE),"-")</f>
        <v>-</v>
      </c>
      <c r="AZ26" s="21" t="str">
        <f>IFERROR(VLOOKUP($A26,'All Running Order working doc'!$B$4:$CO$60,AZ$100,FALSE),"-")</f>
        <v>-</v>
      </c>
      <c r="BA26" s="21" t="str">
        <f>IFERROR(VLOOKUP($A26,'All Running Order working doc'!$B$4:$CO$60,BA$100,FALSE),"-")</f>
        <v>-</v>
      </c>
      <c r="BB26" s="21" t="str">
        <f>IFERROR(VLOOKUP($A26,'All Running Order working doc'!$B$4:$CO$60,BB$100,FALSE),"-")</f>
        <v>-</v>
      </c>
      <c r="BC26" s="21" t="str">
        <f>IFERROR(VLOOKUP($A26,'All Running Order working doc'!$B$4:$CO$60,BC$100,FALSE),"-")</f>
        <v>-</v>
      </c>
      <c r="BD26" s="21" t="str">
        <f>IFERROR(VLOOKUP($A26,'All Running Order working doc'!$B$4:$CO$60,BD$100,FALSE),"-")</f>
        <v>-</v>
      </c>
      <c r="BE26" s="21" t="str">
        <f>IFERROR(VLOOKUP($A26,'All Running Order working doc'!$B$4:$CO$60,BE$100,FALSE),"-")</f>
        <v>-</v>
      </c>
      <c r="BF26" s="21" t="str">
        <f>IFERROR(VLOOKUP($A26,'All Running Order working doc'!$B$4:$CO$60,BF$100,FALSE),"-")</f>
        <v>-</v>
      </c>
      <c r="BG26" s="21" t="str">
        <f>IFERROR(VLOOKUP($A26,'All Running Order working doc'!$B$4:$CO$60,BG$100,FALSE),"-")</f>
        <v>-</v>
      </c>
      <c r="BH26" s="21" t="str">
        <f>IFERROR(VLOOKUP($A26,'All Running Order working doc'!$B$4:$CO$60,BH$100,FALSE),"-")</f>
        <v>-</v>
      </c>
      <c r="BI26" s="21" t="str">
        <f>IFERROR(VLOOKUP($A26,'All Running Order working doc'!$B$4:$CO$60,BI$100,FALSE),"-")</f>
        <v>-</v>
      </c>
      <c r="BJ26" s="21" t="str">
        <f>IFERROR(VLOOKUP($A26,'All Running Order working doc'!$B$4:$CO$60,BJ$100,FALSE),"-")</f>
        <v>-</v>
      </c>
      <c r="BK26" s="21" t="str">
        <f>IFERROR(VLOOKUP($A26,'All Running Order working doc'!$B$4:$CO$60,BK$100,FALSE),"-")</f>
        <v>-</v>
      </c>
      <c r="BL26" s="21" t="str">
        <f>IFERROR(VLOOKUP($A26,'All Running Order working doc'!$B$4:$CO$60,BL$100,FALSE),"-")</f>
        <v>-</v>
      </c>
      <c r="BM26" s="21" t="str">
        <f>IFERROR(VLOOKUP($A26,'All Running Order working doc'!$B$4:$CO$60,BM$100,FALSE),"-")</f>
        <v>-</v>
      </c>
      <c r="BN26" s="21" t="str">
        <f>IFERROR(VLOOKUP($A26,'All Running Order working doc'!$B$4:$CO$60,BN$100,FALSE),"-")</f>
        <v>-</v>
      </c>
      <c r="BO26" s="21" t="str">
        <f>IFERROR(VLOOKUP($A26,'All Running Order working doc'!$B$4:$CO$60,BO$100,FALSE),"-")</f>
        <v>-</v>
      </c>
      <c r="BP26" s="21" t="str">
        <f>IFERROR(VLOOKUP($A26,'All Running Order working doc'!$B$4:$CO$60,BP$100,FALSE),"-")</f>
        <v>-</v>
      </c>
      <c r="BQ26" s="21" t="str">
        <f>IFERROR(VLOOKUP($A26,'All Running Order working doc'!$B$4:$CO$60,BQ$100,FALSE),"-")</f>
        <v>-</v>
      </c>
      <c r="BR26" s="21" t="str">
        <f>IFERROR(VLOOKUP($A26,'All Running Order working doc'!$B$4:$CO$60,BR$100,FALSE),"-")</f>
        <v>-</v>
      </c>
      <c r="BS26" s="21" t="str">
        <f>IFERROR(VLOOKUP($A26,'All Running Order working doc'!$B$4:$CO$60,BS$100,FALSE),"-")</f>
        <v>-</v>
      </c>
      <c r="BT26" s="21" t="str">
        <f>IFERROR(VLOOKUP($A26,'All Running Order working doc'!$B$4:$CO$60,BT$100,FALSE),"-")</f>
        <v>-</v>
      </c>
      <c r="BU26" s="21" t="str">
        <f>IFERROR(VLOOKUP($A26,'All Running Order working doc'!$B$4:$CO$60,BU$100,FALSE),"-")</f>
        <v>-</v>
      </c>
      <c r="BV26" s="21" t="str">
        <f>IFERROR(VLOOKUP($A26,'All Running Order working doc'!$B$4:$CO$60,BV$100,FALSE),"-")</f>
        <v>-</v>
      </c>
      <c r="BW26" s="21" t="str">
        <f>IFERROR(VLOOKUP($A26,'All Running Order working doc'!$B$4:$CO$60,BW$100,FALSE),"-")</f>
        <v>-</v>
      </c>
      <c r="BX26" s="21" t="str">
        <f>IFERROR(VLOOKUP($A26,'All Running Order working doc'!$B$4:$CO$60,BX$100,FALSE),"-")</f>
        <v>-</v>
      </c>
      <c r="BY26" s="21" t="str">
        <f>IFERROR(VLOOKUP($A26,'All Running Order working doc'!$B$4:$CO$60,BY$100,FALSE),"-")</f>
        <v>-</v>
      </c>
      <c r="BZ26" s="21" t="str">
        <f>IFERROR(VLOOKUP($A26,'All Running Order working doc'!$B$4:$CO$60,BZ$100,FALSE),"-")</f>
        <v>-</v>
      </c>
      <c r="CA26" s="21" t="str">
        <f>IFERROR(VLOOKUP($A26,'All Running Order working doc'!$B$4:$CO$60,CA$100,FALSE),"-")</f>
        <v>-</v>
      </c>
      <c r="CB26" s="21" t="str">
        <f>IFERROR(VLOOKUP($A26,'All Running Order working doc'!$B$4:$CO$60,CB$100,FALSE),"-")</f>
        <v>-</v>
      </c>
      <c r="CC26" s="21" t="str">
        <f>IFERROR(VLOOKUP($A26,'All Running Order working doc'!$B$4:$CO$60,CC$100,FALSE),"-")</f>
        <v>-</v>
      </c>
      <c r="CD26" s="21" t="str">
        <f>IFERROR(VLOOKUP($A26,'All Running Order working doc'!$B$4:$CO$60,CD$100,FALSE),"-")</f>
        <v>-</v>
      </c>
      <c r="CE26" s="21" t="str">
        <f>IFERROR(VLOOKUP($A26,'All Running Order working doc'!$B$4:$CO$60,CE$100,FALSE),"-")</f>
        <v>-</v>
      </c>
      <c r="CF26" s="21" t="str">
        <f>IFERROR(VLOOKUP($A26,'All Running Order working doc'!$B$4:$CO$60,CF$100,FALSE),"-")</f>
        <v>-</v>
      </c>
      <c r="CG26" s="21" t="str">
        <f>IFERROR(VLOOKUP($A26,'All Running Order working doc'!$B$4:$CO$60,CG$100,FALSE),"-")</f>
        <v>-</v>
      </c>
      <c r="CH26" s="21" t="str">
        <f>IFERROR(VLOOKUP($A26,'All Running Order working doc'!$B$4:$CO$60,CH$100,FALSE),"-")</f>
        <v>-</v>
      </c>
      <c r="CI26" s="21" t="str">
        <f>IFERROR(VLOOKUP($A26,'All Running Order working doc'!$B$4:$CO$60,CI$100,FALSE),"-")</f>
        <v>-</v>
      </c>
      <c r="CJ26" s="21" t="str">
        <f>IFERROR(VLOOKUP($A26,'All Running Order working doc'!$B$4:$CO$60,CJ$100,FALSE),"-")</f>
        <v>-</v>
      </c>
      <c r="CK26" s="21" t="str">
        <f>IFERROR(VLOOKUP($A26,'All Running Order working doc'!$B$4:$CO$60,CK$100,FALSE),"-")</f>
        <v>-</v>
      </c>
      <c r="CL26" s="21" t="str">
        <f>IFERROR(VLOOKUP($A26,'All Running Order working doc'!$B$4:$CO$60,CL$100,FALSE),"-")</f>
        <v>-</v>
      </c>
      <c r="CM26" s="21" t="str">
        <f>IFERROR(VLOOKUP($A26,'All Running Order working doc'!$B$4:$CO$60,CM$100,FALSE),"-")</f>
        <v>-</v>
      </c>
      <c r="CN26" s="21" t="str">
        <f>IFERROR(VLOOKUP($A26,'All Running Order working doc'!$B$4:$CO$60,CN$100,FALSE),"-")</f>
        <v>-</v>
      </c>
      <c r="CQ26" s="3">
        <v>23</v>
      </c>
    </row>
    <row r="27" spans="1:95" x14ac:dyDescent="0.2">
      <c r="A27" s="3" t="str">
        <f>CONCATENATE(Constants!$D$3,CQ27,)</f>
        <v>Clubman24</v>
      </c>
      <c r="B27" s="12" t="str">
        <f>IFERROR(VLOOKUP($A27,'All Running Order working doc'!$B$4:$CO$60,B$100,FALSE),"-")</f>
        <v>-</v>
      </c>
      <c r="C27" s="21" t="str">
        <f>IFERROR(VLOOKUP($A27,'All Running Order working doc'!$B$4:$CO$60,C$100,FALSE),"-")</f>
        <v>-</v>
      </c>
      <c r="D27" s="21" t="str">
        <f>IFERROR(VLOOKUP($A27,'All Running Order working doc'!$B$4:$CO$60,D$100,FALSE),"-")</f>
        <v>-</v>
      </c>
      <c r="E27" s="21" t="str">
        <f>IFERROR(VLOOKUP($A27,'All Running Order working doc'!$B$4:$CO$60,E$100,FALSE),"-")</f>
        <v>-</v>
      </c>
      <c r="F27" s="21" t="str">
        <f>IFERROR(VLOOKUP($A27,'All Running Order working doc'!$B$4:$CO$60,F$100,FALSE),"-")</f>
        <v>-</v>
      </c>
      <c r="G27" s="21" t="str">
        <f>IFERROR(VLOOKUP($A27,'All Running Order working doc'!$B$4:$CO$60,G$100,FALSE),"-")</f>
        <v>-</v>
      </c>
      <c r="H27" s="21" t="str">
        <f>IFERROR(VLOOKUP($A27,'All Running Order working doc'!$B$4:$CO$60,H$100,FALSE),"-")</f>
        <v>-</v>
      </c>
      <c r="I27" s="21" t="str">
        <f>IFERROR(VLOOKUP($A27,'All Running Order working doc'!$B$4:$CO$60,I$100,FALSE),"-")</f>
        <v>-</v>
      </c>
      <c r="J27" s="21" t="str">
        <f>IFERROR(VLOOKUP($A27,'All Running Order working doc'!$B$4:$CO$60,J$100,FALSE),"-")</f>
        <v>-</v>
      </c>
      <c r="K27" s="21" t="str">
        <f>IFERROR(VLOOKUP($A27,'All Running Order working doc'!$B$4:$CO$60,K$100,FALSE),"-")</f>
        <v>-</v>
      </c>
      <c r="L27" s="21" t="str">
        <f>IFERROR(VLOOKUP($A27,'All Running Order working doc'!$B$4:$CO$60,L$100,FALSE),"-")</f>
        <v>-</v>
      </c>
      <c r="M27" s="21" t="str">
        <f>IFERROR(VLOOKUP($A27,'All Running Order working doc'!$B$4:$CO$60,M$100,FALSE),"-")</f>
        <v>-</v>
      </c>
      <c r="N27" s="21" t="str">
        <f>IFERROR(VLOOKUP($A27,'All Running Order working doc'!$B$4:$CO$60,N$100,FALSE),"-")</f>
        <v>-</v>
      </c>
      <c r="O27" s="21" t="str">
        <f>IFERROR(VLOOKUP($A27,'All Running Order working doc'!$B$4:$CO$60,O$100,FALSE),"-")</f>
        <v>-</v>
      </c>
      <c r="P27" s="21" t="str">
        <f>IFERROR(VLOOKUP($A27,'All Running Order working doc'!$B$4:$CO$60,P$100,FALSE),"-")</f>
        <v>-</v>
      </c>
      <c r="Q27" s="21" t="str">
        <f>IFERROR(VLOOKUP($A27,'All Running Order working doc'!$B$4:$CO$60,Q$100,FALSE),"-")</f>
        <v>-</v>
      </c>
      <c r="R27" s="21" t="str">
        <f>IFERROR(VLOOKUP($A27,'All Running Order working doc'!$B$4:$CO$60,R$100,FALSE),"-")</f>
        <v>-</v>
      </c>
      <c r="S27" s="21" t="str">
        <f>IFERROR(VLOOKUP($A27,'All Running Order working doc'!$B$4:$CO$60,S$100,FALSE),"-")</f>
        <v>-</v>
      </c>
      <c r="T27" s="21" t="str">
        <f>IFERROR(VLOOKUP($A27,'All Running Order working doc'!$B$4:$CO$60,T$100,FALSE),"-")</f>
        <v>-</v>
      </c>
      <c r="U27" s="21" t="str">
        <f>IFERROR(VLOOKUP($A27,'All Running Order working doc'!$B$4:$CO$60,U$100,FALSE),"-")</f>
        <v>-</v>
      </c>
      <c r="V27" s="21" t="str">
        <f>IFERROR(VLOOKUP($A27,'All Running Order working doc'!$B$4:$CO$60,V$100,FALSE),"-")</f>
        <v>-</v>
      </c>
      <c r="W27" s="21" t="str">
        <f>IFERROR(VLOOKUP($A27,'All Running Order working doc'!$B$4:$CO$60,W$100,FALSE),"-")</f>
        <v>-</v>
      </c>
      <c r="X27" s="21" t="str">
        <f>IFERROR(VLOOKUP($A27,'All Running Order working doc'!$B$4:$CO$60,X$100,FALSE),"-")</f>
        <v>-</v>
      </c>
      <c r="Y27" s="21" t="str">
        <f>IFERROR(VLOOKUP($A27,'All Running Order working doc'!$B$4:$CO$60,Y$100,FALSE),"-")</f>
        <v>-</v>
      </c>
      <c r="Z27" s="21" t="str">
        <f>IFERROR(VLOOKUP($A27,'All Running Order working doc'!$B$4:$CO$60,Z$100,FALSE),"-")</f>
        <v>-</v>
      </c>
      <c r="AA27" s="21" t="str">
        <f>IFERROR(VLOOKUP($A27,'All Running Order working doc'!$B$4:$CO$60,AA$100,FALSE),"-")</f>
        <v>-</v>
      </c>
      <c r="AB27" s="21" t="str">
        <f>IFERROR(VLOOKUP($A27,'All Running Order working doc'!$B$4:$CO$60,AB$100,FALSE),"-")</f>
        <v>-</v>
      </c>
      <c r="AC27" s="21" t="str">
        <f>IFERROR(VLOOKUP($A27,'All Running Order working doc'!$B$4:$CO$60,AC$100,FALSE),"-")</f>
        <v>-</v>
      </c>
      <c r="AD27" s="21" t="str">
        <f>IFERROR(VLOOKUP($A27,'All Running Order working doc'!$B$4:$CO$60,AD$100,FALSE),"-")</f>
        <v>-</v>
      </c>
      <c r="AE27" s="21" t="str">
        <f>IFERROR(VLOOKUP($A27,'All Running Order working doc'!$B$4:$CO$60,AE$100,FALSE),"-")</f>
        <v>-</v>
      </c>
      <c r="AF27" s="21" t="str">
        <f>IFERROR(VLOOKUP($A27,'All Running Order working doc'!$B$4:$CO$60,AF$100,FALSE),"-")</f>
        <v>-</v>
      </c>
      <c r="AG27" s="21" t="str">
        <f>IFERROR(VLOOKUP($A27,'All Running Order working doc'!$B$4:$CO$60,AG$100,FALSE),"-")</f>
        <v>-</v>
      </c>
      <c r="AH27" s="21" t="str">
        <f>IFERROR(VLOOKUP($A27,'All Running Order working doc'!$B$4:$CO$60,AH$100,FALSE),"-")</f>
        <v>-</v>
      </c>
      <c r="AI27" s="21" t="str">
        <f>IFERROR(VLOOKUP($A27,'All Running Order working doc'!$B$4:$CO$60,AI$100,FALSE),"-")</f>
        <v>-</v>
      </c>
      <c r="AJ27" s="21" t="str">
        <f>IFERROR(VLOOKUP($A27,'All Running Order working doc'!$B$4:$CO$60,AJ$100,FALSE),"-")</f>
        <v>-</v>
      </c>
      <c r="AK27" s="21" t="str">
        <f>IFERROR(VLOOKUP($A27,'All Running Order working doc'!$B$4:$CO$60,AK$100,FALSE),"-")</f>
        <v>-</v>
      </c>
      <c r="AL27" s="21" t="str">
        <f>IFERROR(VLOOKUP($A27,'All Running Order working doc'!$B$4:$CO$60,AL$100,FALSE),"-")</f>
        <v>-</v>
      </c>
      <c r="AM27" s="21" t="str">
        <f>IFERROR(VLOOKUP($A27,'All Running Order working doc'!$B$4:$CO$60,AM$100,FALSE),"-")</f>
        <v>-</v>
      </c>
      <c r="AN27" s="21" t="str">
        <f>IFERROR(VLOOKUP($A27,'All Running Order working doc'!$B$4:$CO$60,AN$100,FALSE),"-")</f>
        <v>-</v>
      </c>
      <c r="AO27" s="21" t="str">
        <f>IFERROR(VLOOKUP($A27,'All Running Order working doc'!$B$4:$CO$60,AO$100,FALSE),"-")</f>
        <v>-</v>
      </c>
      <c r="AP27" s="21" t="str">
        <f>IFERROR(VLOOKUP($A27,'All Running Order working doc'!$B$4:$CO$60,AP$100,FALSE),"-")</f>
        <v>-</v>
      </c>
      <c r="AQ27" s="21" t="str">
        <f>IFERROR(VLOOKUP($A27,'All Running Order working doc'!$B$4:$CO$60,AQ$100,FALSE),"-")</f>
        <v>-</v>
      </c>
      <c r="AR27" s="21" t="str">
        <f>IFERROR(VLOOKUP($A27,'All Running Order working doc'!$B$4:$CO$60,AR$100,FALSE),"-")</f>
        <v>-</v>
      </c>
      <c r="AS27" s="21" t="str">
        <f>IFERROR(VLOOKUP($A27,'All Running Order working doc'!$B$4:$CO$60,AS$100,FALSE),"-")</f>
        <v>-</v>
      </c>
      <c r="AT27" s="21" t="str">
        <f>IFERROR(VLOOKUP($A27,'All Running Order working doc'!$B$4:$CO$60,AT$100,FALSE),"-")</f>
        <v>-</v>
      </c>
      <c r="AU27" s="21" t="str">
        <f>IFERROR(VLOOKUP($A27,'All Running Order working doc'!$B$4:$CO$60,AU$100,FALSE),"-")</f>
        <v>-</v>
      </c>
      <c r="AV27" s="21" t="str">
        <f>IFERROR(VLOOKUP($A27,'All Running Order working doc'!$B$4:$CO$60,AV$100,FALSE),"-")</f>
        <v>-</v>
      </c>
      <c r="AW27" s="21" t="str">
        <f>IFERROR(VLOOKUP($A27,'All Running Order working doc'!$B$4:$CO$60,AW$100,FALSE),"-")</f>
        <v>-</v>
      </c>
      <c r="AX27" s="21" t="str">
        <f>IFERROR(VLOOKUP($A27,'All Running Order working doc'!$B$4:$CO$60,AX$100,FALSE),"-")</f>
        <v>-</v>
      </c>
      <c r="AY27" s="21" t="str">
        <f>IFERROR(VLOOKUP($A27,'All Running Order working doc'!$B$4:$CO$60,AY$100,FALSE),"-")</f>
        <v>-</v>
      </c>
      <c r="AZ27" s="21" t="str">
        <f>IFERROR(VLOOKUP($A27,'All Running Order working doc'!$B$4:$CO$60,AZ$100,FALSE),"-")</f>
        <v>-</v>
      </c>
      <c r="BA27" s="21" t="str">
        <f>IFERROR(VLOOKUP($A27,'All Running Order working doc'!$B$4:$CO$60,BA$100,FALSE),"-")</f>
        <v>-</v>
      </c>
      <c r="BB27" s="21" t="str">
        <f>IFERROR(VLOOKUP($A27,'All Running Order working doc'!$B$4:$CO$60,BB$100,FALSE),"-")</f>
        <v>-</v>
      </c>
      <c r="BC27" s="21" t="str">
        <f>IFERROR(VLOOKUP($A27,'All Running Order working doc'!$B$4:$CO$60,BC$100,FALSE),"-")</f>
        <v>-</v>
      </c>
      <c r="BD27" s="21" t="str">
        <f>IFERROR(VLOOKUP($A27,'All Running Order working doc'!$B$4:$CO$60,BD$100,FALSE),"-")</f>
        <v>-</v>
      </c>
      <c r="BE27" s="21" t="str">
        <f>IFERROR(VLOOKUP($A27,'All Running Order working doc'!$B$4:$CO$60,BE$100,FALSE),"-")</f>
        <v>-</v>
      </c>
      <c r="BF27" s="21" t="str">
        <f>IFERROR(VLOOKUP($A27,'All Running Order working doc'!$B$4:$CO$60,BF$100,FALSE),"-")</f>
        <v>-</v>
      </c>
      <c r="BG27" s="21" t="str">
        <f>IFERROR(VLOOKUP($A27,'All Running Order working doc'!$B$4:$CO$60,BG$100,FALSE),"-")</f>
        <v>-</v>
      </c>
      <c r="BH27" s="21" t="str">
        <f>IFERROR(VLOOKUP($A27,'All Running Order working doc'!$B$4:$CO$60,BH$100,FALSE),"-")</f>
        <v>-</v>
      </c>
      <c r="BI27" s="21" t="str">
        <f>IFERROR(VLOOKUP($A27,'All Running Order working doc'!$B$4:$CO$60,BI$100,FALSE),"-")</f>
        <v>-</v>
      </c>
      <c r="BJ27" s="21" t="str">
        <f>IFERROR(VLOOKUP($A27,'All Running Order working doc'!$B$4:$CO$60,BJ$100,FALSE),"-")</f>
        <v>-</v>
      </c>
      <c r="BK27" s="21" t="str">
        <f>IFERROR(VLOOKUP($A27,'All Running Order working doc'!$B$4:$CO$60,BK$100,FALSE),"-")</f>
        <v>-</v>
      </c>
      <c r="BL27" s="21" t="str">
        <f>IFERROR(VLOOKUP($A27,'All Running Order working doc'!$B$4:$CO$60,BL$100,FALSE),"-")</f>
        <v>-</v>
      </c>
      <c r="BM27" s="21" t="str">
        <f>IFERROR(VLOOKUP($A27,'All Running Order working doc'!$B$4:$CO$60,BM$100,FALSE),"-")</f>
        <v>-</v>
      </c>
      <c r="BN27" s="21" t="str">
        <f>IFERROR(VLOOKUP($A27,'All Running Order working doc'!$B$4:$CO$60,BN$100,FALSE),"-")</f>
        <v>-</v>
      </c>
      <c r="BO27" s="21" t="str">
        <f>IFERROR(VLOOKUP($A27,'All Running Order working doc'!$B$4:$CO$60,BO$100,FALSE),"-")</f>
        <v>-</v>
      </c>
      <c r="BP27" s="21" t="str">
        <f>IFERROR(VLOOKUP($A27,'All Running Order working doc'!$B$4:$CO$60,BP$100,FALSE),"-")</f>
        <v>-</v>
      </c>
      <c r="BQ27" s="21" t="str">
        <f>IFERROR(VLOOKUP($A27,'All Running Order working doc'!$B$4:$CO$60,BQ$100,FALSE),"-")</f>
        <v>-</v>
      </c>
      <c r="BR27" s="21" t="str">
        <f>IFERROR(VLOOKUP($A27,'All Running Order working doc'!$B$4:$CO$60,BR$100,FALSE),"-")</f>
        <v>-</v>
      </c>
      <c r="BS27" s="21" t="str">
        <f>IFERROR(VLOOKUP($A27,'All Running Order working doc'!$B$4:$CO$60,BS$100,FALSE),"-")</f>
        <v>-</v>
      </c>
      <c r="BT27" s="21" t="str">
        <f>IFERROR(VLOOKUP($A27,'All Running Order working doc'!$B$4:$CO$60,BT$100,FALSE),"-")</f>
        <v>-</v>
      </c>
      <c r="BU27" s="21" t="str">
        <f>IFERROR(VLOOKUP($A27,'All Running Order working doc'!$B$4:$CO$60,BU$100,FALSE),"-")</f>
        <v>-</v>
      </c>
      <c r="BV27" s="21" t="str">
        <f>IFERROR(VLOOKUP($A27,'All Running Order working doc'!$B$4:$CO$60,BV$100,FALSE),"-")</f>
        <v>-</v>
      </c>
      <c r="BW27" s="21" t="str">
        <f>IFERROR(VLOOKUP($A27,'All Running Order working doc'!$B$4:$CO$60,BW$100,FALSE),"-")</f>
        <v>-</v>
      </c>
      <c r="BX27" s="21" t="str">
        <f>IFERROR(VLOOKUP($A27,'All Running Order working doc'!$B$4:$CO$60,BX$100,FALSE),"-")</f>
        <v>-</v>
      </c>
      <c r="BY27" s="21" t="str">
        <f>IFERROR(VLOOKUP($A27,'All Running Order working doc'!$B$4:$CO$60,BY$100,FALSE),"-")</f>
        <v>-</v>
      </c>
      <c r="BZ27" s="21" t="str">
        <f>IFERROR(VLOOKUP($A27,'All Running Order working doc'!$B$4:$CO$60,BZ$100,FALSE),"-")</f>
        <v>-</v>
      </c>
      <c r="CA27" s="21" t="str">
        <f>IFERROR(VLOOKUP($A27,'All Running Order working doc'!$B$4:$CO$60,CA$100,FALSE),"-")</f>
        <v>-</v>
      </c>
      <c r="CB27" s="21" t="str">
        <f>IFERROR(VLOOKUP($A27,'All Running Order working doc'!$B$4:$CO$60,CB$100,FALSE),"-")</f>
        <v>-</v>
      </c>
      <c r="CC27" s="21" t="str">
        <f>IFERROR(VLOOKUP($A27,'All Running Order working doc'!$B$4:$CO$60,CC$100,FALSE),"-")</f>
        <v>-</v>
      </c>
      <c r="CD27" s="21" t="str">
        <f>IFERROR(VLOOKUP($A27,'All Running Order working doc'!$B$4:$CO$60,CD$100,FALSE),"-")</f>
        <v>-</v>
      </c>
      <c r="CE27" s="21" t="str">
        <f>IFERROR(VLOOKUP($A27,'All Running Order working doc'!$B$4:$CO$60,CE$100,FALSE),"-")</f>
        <v>-</v>
      </c>
      <c r="CF27" s="21" t="str">
        <f>IFERROR(VLOOKUP($A27,'All Running Order working doc'!$B$4:$CO$60,CF$100,FALSE),"-")</f>
        <v>-</v>
      </c>
      <c r="CG27" s="21" t="str">
        <f>IFERROR(VLOOKUP($A27,'All Running Order working doc'!$B$4:$CO$60,CG$100,FALSE),"-")</f>
        <v>-</v>
      </c>
      <c r="CH27" s="21" t="str">
        <f>IFERROR(VLOOKUP($A27,'All Running Order working doc'!$B$4:$CO$60,CH$100,FALSE),"-")</f>
        <v>-</v>
      </c>
      <c r="CI27" s="21" t="str">
        <f>IFERROR(VLOOKUP($A27,'All Running Order working doc'!$B$4:$CO$60,CI$100,FALSE),"-")</f>
        <v>-</v>
      </c>
      <c r="CJ27" s="21" t="str">
        <f>IFERROR(VLOOKUP($A27,'All Running Order working doc'!$B$4:$CO$60,CJ$100,FALSE),"-")</f>
        <v>-</v>
      </c>
      <c r="CK27" s="21" t="str">
        <f>IFERROR(VLOOKUP($A27,'All Running Order working doc'!$B$4:$CO$60,CK$100,FALSE),"-")</f>
        <v>-</v>
      </c>
      <c r="CL27" s="21" t="str">
        <f>IFERROR(VLOOKUP($A27,'All Running Order working doc'!$B$4:$CO$60,CL$100,FALSE),"-")</f>
        <v>-</v>
      </c>
      <c r="CM27" s="21" t="str">
        <f>IFERROR(VLOOKUP($A27,'All Running Order working doc'!$B$4:$CO$60,CM$100,FALSE),"-")</f>
        <v>-</v>
      </c>
      <c r="CN27" s="21" t="str">
        <f>IFERROR(VLOOKUP($A27,'All Running Order working doc'!$B$4:$CO$60,CN$100,FALSE),"-")</f>
        <v>-</v>
      </c>
      <c r="CQ27" s="3">
        <v>24</v>
      </c>
    </row>
    <row r="28" spans="1:95" x14ac:dyDescent="0.2">
      <c r="A28" s="3" t="str">
        <f>CONCATENATE(Constants!$D$3,CQ28,)</f>
        <v>Clubman25</v>
      </c>
      <c r="B28" s="12" t="str">
        <f>IFERROR(VLOOKUP($A28,'All Running Order working doc'!$B$4:$CO$60,B$100,FALSE),"-")</f>
        <v>-</v>
      </c>
      <c r="C28" s="21" t="str">
        <f>IFERROR(VLOOKUP($A28,'All Running Order working doc'!$B$4:$CO$60,C$100,FALSE),"-")</f>
        <v>-</v>
      </c>
      <c r="D28" s="21" t="str">
        <f>IFERROR(VLOOKUP($A28,'All Running Order working doc'!$B$4:$CO$60,D$100,FALSE),"-")</f>
        <v>-</v>
      </c>
      <c r="E28" s="21" t="str">
        <f>IFERROR(VLOOKUP($A28,'All Running Order working doc'!$B$4:$CO$60,E$100,FALSE),"-")</f>
        <v>-</v>
      </c>
      <c r="F28" s="21" t="str">
        <f>IFERROR(VLOOKUP($A28,'All Running Order working doc'!$B$4:$CO$60,F$100,FALSE),"-")</f>
        <v>-</v>
      </c>
      <c r="G28" s="21" t="str">
        <f>IFERROR(VLOOKUP($A28,'All Running Order working doc'!$B$4:$CO$60,G$100,FALSE),"-")</f>
        <v>-</v>
      </c>
      <c r="H28" s="21" t="str">
        <f>IFERROR(VLOOKUP($A28,'All Running Order working doc'!$B$4:$CO$60,H$100,FALSE),"-")</f>
        <v>-</v>
      </c>
      <c r="I28" s="21" t="str">
        <f>IFERROR(VLOOKUP($A28,'All Running Order working doc'!$B$4:$CO$60,I$100,FALSE),"-")</f>
        <v>-</v>
      </c>
      <c r="J28" s="21" t="str">
        <f>IFERROR(VLOOKUP($A28,'All Running Order working doc'!$B$4:$CO$60,J$100,FALSE),"-")</f>
        <v>-</v>
      </c>
      <c r="K28" s="21" t="str">
        <f>IFERROR(VLOOKUP($A28,'All Running Order working doc'!$B$4:$CO$60,K$100,FALSE),"-")</f>
        <v>-</v>
      </c>
      <c r="L28" s="21" t="str">
        <f>IFERROR(VLOOKUP($A28,'All Running Order working doc'!$B$4:$CO$60,L$100,FALSE),"-")</f>
        <v>-</v>
      </c>
      <c r="M28" s="21" t="str">
        <f>IFERROR(VLOOKUP($A28,'All Running Order working doc'!$B$4:$CO$60,M$100,FALSE),"-")</f>
        <v>-</v>
      </c>
      <c r="N28" s="21" t="str">
        <f>IFERROR(VLOOKUP($A28,'All Running Order working doc'!$B$4:$CO$60,N$100,FALSE),"-")</f>
        <v>-</v>
      </c>
      <c r="O28" s="21" t="str">
        <f>IFERROR(VLOOKUP($A28,'All Running Order working doc'!$B$4:$CO$60,O$100,FALSE),"-")</f>
        <v>-</v>
      </c>
      <c r="P28" s="21" t="str">
        <f>IFERROR(VLOOKUP($A28,'All Running Order working doc'!$B$4:$CO$60,P$100,FALSE),"-")</f>
        <v>-</v>
      </c>
      <c r="Q28" s="21" t="str">
        <f>IFERROR(VLOOKUP($A28,'All Running Order working doc'!$B$4:$CO$60,Q$100,FALSE),"-")</f>
        <v>-</v>
      </c>
      <c r="R28" s="21" t="str">
        <f>IFERROR(VLOOKUP($A28,'All Running Order working doc'!$B$4:$CO$60,R$100,FALSE),"-")</f>
        <v>-</v>
      </c>
      <c r="S28" s="21" t="str">
        <f>IFERROR(VLOOKUP($A28,'All Running Order working doc'!$B$4:$CO$60,S$100,FALSE),"-")</f>
        <v>-</v>
      </c>
      <c r="T28" s="21" t="str">
        <f>IFERROR(VLOOKUP($A28,'All Running Order working doc'!$B$4:$CO$60,T$100,FALSE),"-")</f>
        <v>-</v>
      </c>
      <c r="U28" s="21" t="str">
        <f>IFERROR(VLOOKUP($A28,'All Running Order working doc'!$B$4:$CO$60,U$100,FALSE),"-")</f>
        <v>-</v>
      </c>
      <c r="V28" s="21" t="str">
        <f>IFERROR(VLOOKUP($A28,'All Running Order working doc'!$B$4:$CO$60,V$100,FALSE),"-")</f>
        <v>-</v>
      </c>
      <c r="W28" s="21" t="str">
        <f>IFERROR(VLOOKUP($A28,'All Running Order working doc'!$B$4:$CO$60,W$100,FALSE),"-")</f>
        <v>-</v>
      </c>
      <c r="X28" s="21" t="str">
        <f>IFERROR(VLOOKUP($A28,'All Running Order working doc'!$B$4:$CO$60,X$100,FALSE),"-")</f>
        <v>-</v>
      </c>
      <c r="Y28" s="21" t="str">
        <f>IFERROR(VLOOKUP($A28,'All Running Order working doc'!$B$4:$CO$60,Y$100,FALSE),"-")</f>
        <v>-</v>
      </c>
      <c r="Z28" s="21" t="str">
        <f>IFERROR(VLOOKUP($A28,'All Running Order working doc'!$B$4:$CO$60,Z$100,FALSE),"-")</f>
        <v>-</v>
      </c>
      <c r="AA28" s="21" t="str">
        <f>IFERROR(VLOOKUP($A28,'All Running Order working doc'!$B$4:$CO$60,AA$100,FALSE),"-")</f>
        <v>-</v>
      </c>
      <c r="AB28" s="21" t="str">
        <f>IFERROR(VLOOKUP($A28,'All Running Order working doc'!$B$4:$CO$60,AB$100,FALSE),"-")</f>
        <v>-</v>
      </c>
      <c r="AC28" s="21" t="str">
        <f>IFERROR(VLOOKUP($A28,'All Running Order working doc'!$B$4:$CO$60,AC$100,FALSE),"-")</f>
        <v>-</v>
      </c>
      <c r="AD28" s="21" t="str">
        <f>IFERROR(VLOOKUP($A28,'All Running Order working doc'!$B$4:$CO$60,AD$100,FALSE),"-")</f>
        <v>-</v>
      </c>
      <c r="AE28" s="21" t="str">
        <f>IFERROR(VLOOKUP($A28,'All Running Order working doc'!$B$4:$CO$60,AE$100,FALSE),"-")</f>
        <v>-</v>
      </c>
      <c r="AF28" s="21" t="str">
        <f>IFERROR(VLOOKUP($A28,'All Running Order working doc'!$B$4:$CO$60,AF$100,FALSE),"-")</f>
        <v>-</v>
      </c>
      <c r="AG28" s="21" t="str">
        <f>IFERROR(VLOOKUP($A28,'All Running Order working doc'!$B$4:$CO$60,AG$100,FALSE),"-")</f>
        <v>-</v>
      </c>
      <c r="AH28" s="21" t="str">
        <f>IFERROR(VLOOKUP($A28,'All Running Order working doc'!$B$4:$CO$60,AH$100,FALSE),"-")</f>
        <v>-</v>
      </c>
      <c r="AI28" s="21" t="str">
        <f>IFERROR(VLOOKUP($A28,'All Running Order working doc'!$B$4:$CO$60,AI$100,FALSE),"-")</f>
        <v>-</v>
      </c>
      <c r="AJ28" s="21" t="str">
        <f>IFERROR(VLOOKUP($A28,'All Running Order working doc'!$B$4:$CO$60,AJ$100,FALSE),"-")</f>
        <v>-</v>
      </c>
      <c r="AK28" s="21" t="str">
        <f>IFERROR(VLOOKUP($A28,'All Running Order working doc'!$B$4:$CO$60,AK$100,FALSE),"-")</f>
        <v>-</v>
      </c>
      <c r="AL28" s="21" t="str">
        <f>IFERROR(VLOOKUP($A28,'All Running Order working doc'!$B$4:$CO$60,AL$100,FALSE),"-")</f>
        <v>-</v>
      </c>
      <c r="AM28" s="21" t="str">
        <f>IFERROR(VLOOKUP($A28,'All Running Order working doc'!$B$4:$CO$60,AM$100,FALSE),"-")</f>
        <v>-</v>
      </c>
      <c r="AN28" s="21" t="str">
        <f>IFERROR(VLOOKUP($A28,'All Running Order working doc'!$B$4:$CO$60,AN$100,FALSE),"-")</f>
        <v>-</v>
      </c>
      <c r="AO28" s="21" t="str">
        <f>IFERROR(VLOOKUP($A28,'All Running Order working doc'!$B$4:$CO$60,AO$100,FALSE),"-")</f>
        <v>-</v>
      </c>
      <c r="AP28" s="21" t="str">
        <f>IFERROR(VLOOKUP($A28,'All Running Order working doc'!$B$4:$CO$60,AP$100,FALSE),"-")</f>
        <v>-</v>
      </c>
      <c r="AQ28" s="21" t="str">
        <f>IFERROR(VLOOKUP($A28,'All Running Order working doc'!$B$4:$CO$60,AQ$100,FALSE),"-")</f>
        <v>-</v>
      </c>
      <c r="AR28" s="21" t="str">
        <f>IFERROR(VLOOKUP($A28,'All Running Order working doc'!$B$4:$CO$60,AR$100,FALSE),"-")</f>
        <v>-</v>
      </c>
      <c r="AS28" s="21" t="str">
        <f>IFERROR(VLOOKUP($A28,'All Running Order working doc'!$B$4:$CO$60,AS$100,FALSE),"-")</f>
        <v>-</v>
      </c>
      <c r="AT28" s="21" t="str">
        <f>IFERROR(VLOOKUP($A28,'All Running Order working doc'!$B$4:$CO$60,AT$100,FALSE),"-")</f>
        <v>-</v>
      </c>
      <c r="AU28" s="21" t="str">
        <f>IFERROR(VLOOKUP($A28,'All Running Order working doc'!$B$4:$CO$60,AU$100,FALSE),"-")</f>
        <v>-</v>
      </c>
      <c r="AV28" s="21" t="str">
        <f>IFERROR(VLOOKUP($A28,'All Running Order working doc'!$B$4:$CO$60,AV$100,FALSE),"-")</f>
        <v>-</v>
      </c>
      <c r="AW28" s="21" t="str">
        <f>IFERROR(VLOOKUP($A28,'All Running Order working doc'!$B$4:$CO$60,AW$100,FALSE),"-")</f>
        <v>-</v>
      </c>
      <c r="AX28" s="21" t="str">
        <f>IFERROR(VLOOKUP($A28,'All Running Order working doc'!$B$4:$CO$60,AX$100,FALSE),"-")</f>
        <v>-</v>
      </c>
      <c r="AY28" s="21" t="str">
        <f>IFERROR(VLOOKUP($A28,'All Running Order working doc'!$B$4:$CO$60,AY$100,FALSE),"-")</f>
        <v>-</v>
      </c>
      <c r="AZ28" s="21" t="str">
        <f>IFERROR(VLOOKUP($A28,'All Running Order working doc'!$B$4:$CO$60,AZ$100,FALSE),"-")</f>
        <v>-</v>
      </c>
      <c r="BA28" s="21" t="str">
        <f>IFERROR(VLOOKUP($A28,'All Running Order working doc'!$B$4:$CO$60,BA$100,FALSE),"-")</f>
        <v>-</v>
      </c>
      <c r="BB28" s="21" t="str">
        <f>IFERROR(VLOOKUP($A28,'All Running Order working doc'!$B$4:$CO$60,BB$100,FALSE),"-")</f>
        <v>-</v>
      </c>
      <c r="BC28" s="21" t="str">
        <f>IFERROR(VLOOKUP($A28,'All Running Order working doc'!$B$4:$CO$60,BC$100,FALSE),"-")</f>
        <v>-</v>
      </c>
      <c r="BD28" s="21" t="str">
        <f>IFERROR(VLOOKUP($A28,'All Running Order working doc'!$B$4:$CO$60,BD$100,FALSE),"-")</f>
        <v>-</v>
      </c>
      <c r="BE28" s="21" t="str">
        <f>IFERROR(VLOOKUP($A28,'All Running Order working doc'!$B$4:$CO$60,BE$100,FALSE),"-")</f>
        <v>-</v>
      </c>
      <c r="BF28" s="21" t="str">
        <f>IFERROR(VLOOKUP($A28,'All Running Order working doc'!$B$4:$CO$60,BF$100,FALSE),"-")</f>
        <v>-</v>
      </c>
      <c r="BG28" s="21" t="str">
        <f>IFERROR(VLOOKUP($A28,'All Running Order working doc'!$B$4:$CO$60,BG$100,FALSE),"-")</f>
        <v>-</v>
      </c>
      <c r="BH28" s="21" t="str">
        <f>IFERROR(VLOOKUP($A28,'All Running Order working doc'!$B$4:$CO$60,BH$100,FALSE),"-")</f>
        <v>-</v>
      </c>
      <c r="BI28" s="21" t="str">
        <f>IFERROR(VLOOKUP($A28,'All Running Order working doc'!$B$4:$CO$60,BI$100,FALSE),"-")</f>
        <v>-</v>
      </c>
      <c r="BJ28" s="21" t="str">
        <f>IFERROR(VLOOKUP($A28,'All Running Order working doc'!$B$4:$CO$60,BJ$100,FALSE),"-")</f>
        <v>-</v>
      </c>
      <c r="BK28" s="21" t="str">
        <f>IFERROR(VLOOKUP($A28,'All Running Order working doc'!$B$4:$CO$60,BK$100,FALSE),"-")</f>
        <v>-</v>
      </c>
      <c r="BL28" s="21" t="str">
        <f>IFERROR(VLOOKUP($A28,'All Running Order working doc'!$B$4:$CO$60,BL$100,FALSE),"-")</f>
        <v>-</v>
      </c>
      <c r="BM28" s="21" t="str">
        <f>IFERROR(VLOOKUP($A28,'All Running Order working doc'!$B$4:$CO$60,BM$100,FALSE),"-")</f>
        <v>-</v>
      </c>
      <c r="BN28" s="21" t="str">
        <f>IFERROR(VLOOKUP($A28,'All Running Order working doc'!$B$4:$CO$60,BN$100,FALSE),"-")</f>
        <v>-</v>
      </c>
      <c r="BO28" s="21" t="str">
        <f>IFERROR(VLOOKUP($A28,'All Running Order working doc'!$B$4:$CO$60,BO$100,FALSE),"-")</f>
        <v>-</v>
      </c>
      <c r="BP28" s="21" t="str">
        <f>IFERROR(VLOOKUP($A28,'All Running Order working doc'!$B$4:$CO$60,BP$100,FALSE),"-")</f>
        <v>-</v>
      </c>
      <c r="BQ28" s="21" t="str">
        <f>IFERROR(VLOOKUP($A28,'All Running Order working doc'!$B$4:$CO$60,BQ$100,FALSE),"-")</f>
        <v>-</v>
      </c>
      <c r="BR28" s="21" t="str">
        <f>IFERROR(VLOOKUP($A28,'All Running Order working doc'!$B$4:$CO$60,BR$100,FALSE),"-")</f>
        <v>-</v>
      </c>
      <c r="BS28" s="21" t="str">
        <f>IFERROR(VLOOKUP($A28,'All Running Order working doc'!$B$4:$CO$60,BS$100,FALSE),"-")</f>
        <v>-</v>
      </c>
      <c r="BT28" s="21" t="str">
        <f>IFERROR(VLOOKUP($A28,'All Running Order working doc'!$B$4:$CO$60,BT$100,FALSE),"-")</f>
        <v>-</v>
      </c>
      <c r="BU28" s="21" t="str">
        <f>IFERROR(VLOOKUP($A28,'All Running Order working doc'!$B$4:$CO$60,BU$100,FALSE),"-")</f>
        <v>-</v>
      </c>
      <c r="BV28" s="21" t="str">
        <f>IFERROR(VLOOKUP($A28,'All Running Order working doc'!$B$4:$CO$60,BV$100,FALSE),"-")</f>
        <v>-</v>
      </c>
      <c r="BW28" s="21" t="str">
        <f>IFERROR(VLOOKUP($A28,'All Running Order working doc'!$B$4:$CO$60,BW$100,FALSE),"-")</f>
        <v>-</v>
      </c>
      <c r="BX28" s="21" t="str">
        <f>IFERROR(VLOOKUP($A28,'All Running Order working doc'!$B$4:$CO$60,BX$100,FALSE),"-")</f>
        <v>-</v>
      </c>
      <c r="BY28" s="21" t="str">
        <f>IFERROR(VLOOKUP($A28,'All Running Order working doc'!$B$4:$CO$60,BY$100,FALSE),"-")</f>
        <v>-</v>
      </c>
      <c r="BZ28" s="21" t="str">
        <f>IFERROR(VLOOKUP($A28,'All Running Order working doc'!$B$4:$CO$60,BZ$100,FALSE),"-")</f>
        <v>-</v>
      </c>
      <c r="CA28" s="21" t="str">
        <f>IFERROR(VLOOKUP($A28,'All Running Order working doc'!$B$4:$CO$60,CA$100,FALSE),"-")</f>
        <v>-</v>
      </c>
      <c r="CB28" s="21" t="str">
        <f>IFERROR(VLOOKUP($A28,'All Running Order working doc'!$B$4:$CO$60,CB$100,FALSE),"-")</f>
        <v>-</v>
      </c>
      <c r="CC28" s="21" t="str">
        <f>IFERROR(VLOOKUP($A28,'All Running Order working doc'!$B$4:$CO$60,CC$100,FALSE),"-")</f>
        <v>-</v>
      </c>
      <c r="CD28" s="21" t="str">
        <f>IFERROR(VLOOKUP($A28,'All Running Order working doc'!$B$4:$CO$60,CD$100,FALSE),"-")</f>
        <v>-</v>
      </c>
      <c r="CE28" s="21" t="str">
        <f>IFERROR(VLOOKUP($A28,'All Running Order working doc'!$B$4:$CO$60,CE$100,FALSE),"-")</f>
        <v>-</v>
      </c>
      <c r="CF28" s="21" t="str">
        <f>IFERROR(VLOOKUP($A28,'All Running Order working doc'!$B$4:$CO$60,CF$100,FALSE),"-")</f>
        <v>-</v>
      </c>
      <c r="CG28" s="21" t="str">
        <f>IFERROR(VLOOKUP($A28,'All Running Order working doc'!$B$4:$CO$60,CG$100,FALSE),"-")</f>
        <v>-</v>
      </c>
      <c r="CH28" s="21" t="str">
        <f>IFERROR(VLOOKUP($A28,'All Running Order working doc'!$B$4:$CO$60,CH$100,FALSE),"-")</f>
        <v>-</v>
      </c>
      <c r="CI28" s="21" t="str">
        <f>IFERROR(VLOOKUP($A28,'All Running Order working doc'!$B$4:$CO$60,CI$100,FALSE),"-")</f>
        <v>-</v>
      </c>
      <c r="CJ28" s="21" t="str">
        <f>IFERROR(VLOOKUP($A28,'All Running Order working doc'!$B$4:$CO$60,CJ$100,FALSE),"-")</f>
        <v>-</v>
      </c>
      <c r="CK28" s="21" t="str">
        <f>IFERROR(VLOOKUP($A28,'All Running Order working doc'!$B$4:$CO$60,CK$100,FALSE),"-")</f>
        <v>-</v>
      </c>
      <c r="CL28" s="21" t="str">
        <f>IFERROR(VLOOKUP($A28,'All Running Order working doc'!$B$4:$CO$60,CL$100,FALSE),"-")</f>
        <v>-</v>
      </c>
      <c r="CM28" s="21" t="str">
        <f>IFERROR(VLOOKUP($A28,'All Running Order working doc'!$B$4:$CO$60,CM$100,FALSE),"-")</f>
        <v>-</v>
      </c>
      <c r="CN28" s="21" t="str">
        <f>IFERROR(VLOOKUP($A28,'All Running Order working doc'!$B$4:$CO$60,CN$100,FALSE),"-")</f>
        <v>-</v>
      </c>
      <c r="CQ28" s="3">
        <v>25</v>
      </c>
    </row>
    <row r="29" spans="1:95" x14ac:dyDescent="0.2">
      <c r="A29" s="3" t="str">
        <f>CONCATENATE(Constants!$D$3,CQ29,)</f>
        <v>Clubman26</v>
      </c>
      <c r="B29" s="12" t="str">
        <f>IFERROR(VLOOKUP($A29,'All Running Order working doc'!$B$4:$CO$60,B$100,FALSE),"-")</f>
        <v>-</v>
      </c>
      <c r="C29" s="21" t="str">
        <f>IFERROR(VLOOKUP($A29,'All Running Order working doc'!$B$4:$CO$60,C$100,FALSE),"-")</f>
        <v>-</v>
      </c>
      <c r="D29" s="21" t="str">
        <f>IFERROR(VLOOKUP($A29,'All Running Order working doc'!$B$4:$CO$60,D$100,FALSE),"-")</f>
        <v>-</v>
      </c>
      <c r="E29" s="21" t="str">
        <f>IFERROR(VLOOKUP($A29,'All Running Order working doc'!$B$4:$CO$60,E$100,FALSE),"-")</f>
        <v>-</v>
      </c>
      <c r="F29" s="21" t="str">
        <f>IFERROR(VLOOKUP($A29,'All Running Order working doc'!$B$4:$CO$60,F$100,FALSE),"-")</f>
        <v>-</v>
      </c>
      <c r="G29" s="21" t="str">
        <f>IFERROR(VLOOKUP($A29,'All Running Order working doc'!$B$4:$CO$60,G$100,FALSE),"-")</f>
        <v>-</v>
      </c>
      <c r="H29" s="21" t="str">
        <f>IFERROR(VLOOKUP($A29,'All Running Order working doc'!$B$4:$CO$60,H$100,FALSE),"-")</f>
        <v>-</v>
      </c>
      <c r="I29" s="21" t="str">
        <f>IFERROR(VLOOKUP($A29,'All Running Order working doc'!$B$4:$CO$60,I$100,FALSE),"-")</f>
        <v>-</v>
      </c>
      <c r="J29" s="21" t="str">
        <f>IFERROR(VLOOKUP($A29,'All Running Order working doc'!$B$4:$CO$60,J$100,FALSE),"-")</f>
        <v>-</v>
      </c>
      <c r="K29" s="21" t="str">
        <f>IFERROR(VLOOKUP($A29,'All Running Order working doc'!$B$4:$CO$60,K$100,FALSE),"-")</f>
        <v>-</v>
      </c>
      <c r="L29" s="21" t="str">
        <f>IFERROR(VLOOKUP($A29,'All Running Order working doc'!$B$4:$CO$60,L$100,FALSE),"-")</f>
        <v>-</v>
      </c>
      <c r="M29" s="21" t="str">
        <f>IFERROR(VLOOKUP($A29,'All Running Order working doc'!$B$4:$CO$60,M$100,FALSE),"-")</f>
        <v>-</v>
      </c>
      <c r="N29" s="21" t="str">
        <f>IFERROR(VLOOKUP($A29,'All Running Order working doc'!$B$4:$CO$60,N$100,FALSE),"-")</f>
        <v>-</v>
      </c>
      <c r="O29" s="21" t="str">
        <f>IFERROR(VLOOKUP($A29,'All Running Order working doc'!$B$4:$CO$60,O$100,FALSE),"-")</f>
        <v>-</v>
      </c>
      <c r="P29" s="21" t="str">
        <f>IFERROR(VLOOKUP($A29,'All Running Order working doc'!$B$4:$CO$60,P$100,FALSE),"-")</f>
        <v>-</v>
      </c>
      <c r="Q29" s="21" t="str">
        <f>IFERROR(VLOOKUP($A29,'All Running Order working doc'!$B$4:$CO$60,Q$100,FALSE),"-")</f>
        <v>-</v>
      </c>
      <c r="R29" s="21" t="str">
        <f>IFERROR(VLOOKUP($A29,'All Running Order working doc'!$B$4:$CO$60,R$100,FALSE),"-")</f>
        <v>-</v>
      </c>
      <c r="S29" s="21" t="str">
        <f>IFERROR(VLOOKUP($A29,'All Running Order working doc'!$B$4:$CO$60,S$100,FALSE),"-")</f>
        <v>-</v>
      </c>
      <c r="T29" s="21" t="str">
        <f>IFERROR(VLOOKUP($A29,'All Running Order working doc'!$B$4:$CO$60,T$100,FALSE),"-")</f>
        <v>-</v>
      </c>
      <c r="U29" s="21" t="str">
        <f>IFERROR(VLOOKUP($A29,'All Running Order working doc'!$B$4:$CO$60,U$100,FALSE),"-")</f>
        <v>-</v>
      </c>
      <c r="V29" s="21" t="str">
        <f>IFERROR(VLOOKUP($A29,'All Running Order working doc'!$B$4:$CO$60,V$100,FALSE),"-")</f>
        <v>-</v>
      </c>
      <c r="W29" s="21" t="str">
        <f>IFERROR(VLOOKUP($A29,'All Running Order working doc'!$B$4:$CO$60,W$100,FALSE),"-")</f>
        <v>-</v>
      </c>
      <c r="X29" s="21" t="str">
        <f>IFERROR(VLOOKUP($A29,'All Running Order working doc'!$B$4:$CO$60,X$100,FALSE),"-")</f>
        <v>-</v>
      </c>
      <c r="Y29" s="21" t="str">
        <f>IFERROR(VLOOKUP($A29,'All Running Order working doc'!$B$4:$CO$60,Y$100,FALSE),"-")</f>
        <v>-</v>
      </c>
      <c r="Z29" s="21" t="str">
        <f>IFERROR(VLOOKUP($A29,'All Running Order working doc'!$B$4:$CO$60,Z$100,FALSE),"-")</f>
        <v>-</v>
      </c>
      <c r="AA29" s="21" t="str">
        <f>IFERROR(VLOOKUP($A29,'All Running Order working doc'!$B$4:$CO$60,AA$100,FALSE),"-")</f>
        <v>-</v>
      </c>
      <c r="AB29" s="21" t="str">
        <f>IFERROR(VLOOKUP($A29,'All Running Order working doc'!$B$4:$CO$60,AB$100,FALSE),"-")</f>
        <v>-</v>
      </c>
      <c r="AC29" s="21" t="str">
        <f>IFERROR(VLOOKUP($A29,'All Running Order working doc'!$B$4:$CO$60,AC$100,FALSE),"-")</f>
        <v>-</v>
      </c>
      <c r="AD29" s="21" t="str">
        <f>IFERROR(VLOOKUP($A29,'All Running Order working doc'!$B$4:$CO$60,AD$100,FALSE),"-")</f>
        <v>-</v>
      </c>
      <c r="AE29" s="21" t="str">
        <f>IFERROR(VLOOKUP($A29,'All Running Order working doc'!$B$4:$CO$60,AE$100,FALSE),"-")</f>
        <v>-</v>
      </c>
      <c r="AF29" s="21" t="str">
        <f>IFERROR(VLOOKUP($A29,'All Running Order working doc'!$B$4:$CO$60,AF$100,FALSE),"-")</f>
        <v>-</v>
      </c>
      <c r="AG29" s="21" t="str">
        <f>IFERROR(VLOOKUP($A29,'All Running Order working doc'!$B$4:$CO$60,AG$100,FALSE),"-")</f>
        <v>-</v>
      </c>
      <c r="AH29" s="21" t="str">
        <f>IFERROR(VLOOKUP($A29,'All Running Order working doc'!$B$4:$CO$60,AH$100,FALSE),"-")</f>
        <v>-</v>
      </c>
      <c r="AI29" s="21" t="str">
        <f>IFERROR(VLOOKUP($A29,'All Running Order working doc'!$B$4:$CO$60,AI$100,FALSE),"-")</f>
        <v>-</v>
      </c>
      <c r="AJ29" s="21" t="str">
        <f>IFERROR(VLOOKUP($A29,'All Running Order working doc'!$B$4:$CO$60,AJ$100,FALSE),"-")</f>
        <v>-</v>
      </c>
      <c r="AK29" s="21" t="str">
        <f>IFERROR(VLOOKUP($A29,'All Running Order working doc'!$B$4:$CO$60,AK$100,FALSE),"-")</f>
        <v>-</v>
      </c>
      <c r="AL29" s="21" t="str">
        <f>IFERROR(VLOOKUP($A29,'All Running Order working doc'!$B$4:$CO$60,AL$100,FALSE),"-")</f>
        <v>-</v>
      </c>
      <c r="AM29" s="21" t="str">
        <f>IFERROR(VLOOKUP($A29,'All Running Order working doc'!$B$4:$CO$60,AM$100,FALSE),"-")</f>
        <v>-</v>
      </c>
      <c r="AN29" s="21" t="str">
        <f>IFERROR(VLOOKUP($A29,'All Running Order working doc'!$B$4:$CO$60,AN$100,FALSE),"-")</f>
        <v>-</v>
      </c>
      <c r="AO29" s="21" t="str">
        <f>IFERROR(VLOOKUP($A29,'All Running Order working doc'!$B$4:$CO$60,AO$100,FALSE),"-")</f>
        <v>-</v>
      </c>
      <c r="AP29" s="21" t="str">
        <f>IFERROR(VLOOKUP($A29,'All Running Order working doc'!$B$4:$CO$60,AP$100,FALSE),"-")</f>
        <v>-</v>
      </c>
      <c r="AQ29" s="21" t="str">
        <f>IFERROR(VLOOKUP($A29,'All Running Order working doc'!$B$4:$CO$60,AQ$100,FALSE),"-")</f>
        <v>-</v>
      </c>
      <c r="AR29" s="21" t="str">
        <f>IFERROR(VLOOKUP($A29,'All Running Order working doc'!$B$4:$CO$60,AR$100,FALSE),"-")</f>
        <v>-</v>
      </c>
      <c r="AS29" s="21" t="str">
        <f>IFERROR(VLOOKUP($A29,'All Running Order working doc'!$B$4:$CO$60,AS$100,FALSE),"-")</f>
        <v>-</v>
      </c>
      <c r="AT29" s="21" t="str">
        <f>IFERROR(VLOOKUP($A29,'All Running Order working doc'!$B$4:$CO$60,AT$100,FALSE),"-")</f>
        <v>-</v>
      </c>
      <c r="AU29" s="21" t="str">
        <f>IFERROR(VLOOKUP($A29,'All Running Order working doc'!$B$4:$CO$60,AU$100,FALSE),"-")</f>
        <v>-</v>
      </c>
      <c r="AV29" s="21" t="str">
        <f>IFERROR(VLOOKUP($A29,'All Running Order working doc'!$B$4:$CO$60,AV$100,FALSE),"-")</f>
        <v>-</v>
      </c>
      <c r="AW29" s="21" t="str">
        <f>IFERROR(VLOOKUP($A29,'All Running Order working doc'!$B$4:$CO$60,AW$100,FALSE),"-")</f>
        <v>-</v>
      </c>
      <c r="AX29" s="21" t="str">
        <f>IFERROR(VLOOKUP($A29,'All Running Order working doc'!$B$4:$CO$60,AX$100,FALSE),"-")</f>
        <v>-</v>
      </c>
      <c r="AY29" s="21" t="str">
        <f>IFERROR(VLOOKUP($A29,'All Running Order working doc'!$B$4:$CO$60,AY$100,FALSE),"-")</f>
        <v>-</v>
      </c>
      <c r="AZ29" s="21" t="str">
        <f>IFERROR(VLOOKUP($A29,'All Running Order working doc'!$B$4:$CO$60,AZ$100,FALSE),"-")</f>
        <v>-</v>
      </c>
      <c r="BA29" s="21" t="str">
        <f>IFERROR(VLOOKUP($A29,'All Running Order working doc'!$B$4:$CO$60,BA$100,FALSE),"-")</f>
        <v>-</v>
      </c>
      <c r="BB29" s="21" t="str">
        <f>IFERROR(VLOOKUP($A29,'All Running Order working doc'!$B$4:$CO$60,BB$100,FALSE),"-")</f>
        <v>-</v>
      </c>
      <c r="BC29" s="21" t="str">
        <f>IFERROR(VLOOKUP($A29,'All Running Order working doc'!$B$4:$CO$60,BC$100,FALSE),"-")</f>
        <v>-</v>
      </c>
      <c r="BD29" s="21" t="str">
        <f>IFERROR(VLOOKUP($A29,'All Running Order working doc'!$B$4:$CO$60,BD$100,FALSE),"-")</f>
        <v>-</v>
      </c>
      <c r="BE29" s="21" t="str">
        <f>IFERROR(VLOOKUP($A29,'All Running Order working doc'!$B$4:$CO$60,BE$100,FALSE),"-")</f>
        <v>-</v>
      </c>
      <c r="BF29" s="21" t="str">
        <f>IFERROR(VLOOKUP($A29,'All Running Order working doc'!$B$4:$CO$60,BF$100,FALSE),"-")</f>
        <v>-</v>
      </c>
      <c r="BG29" s="21" t="str">
        <f>IFERROR(VLOOKUP($A29,'All Running Order working doc'!$B$4:$CO$60,BG$100,FALSE),"-")</f>
        <v>-</v>
      </c>
      <c r="BH29" s="21" t="str">
        <f>IFERROR(VLOOKUP($A29,'All Running Order working doc'!$B$4:$CO$60,BH$100,FALSE),"-")</f>
        <v>-</v>
      </c>
      <c r="BI29" s="21" t="str">
        <f>IFERROR(VLOOKUP($A29,'All Running Order working doc'!$B$4:$CO$60,BI$100,FALSE),"-")</f>
        <v>-</v>
      </c>
      <c r="BJ29" s="21" t="str">
        <f>IFERROR(VLOOKUP($A29,'All Running Order working doc'!$B$4:$CO$60,BJ$100,FALSE),"-")</f>
        <v>-</v>
      </c>
      <c r="BK29" s="21" t="str">
        <f>IFERROR(VLOOKUP($A29,'All Running Order working doc'!$B$4:$CO$60,BK$100,FALSE),"-")</f>
        <v>-</v>
      </c>
      <c r="BL29" s="21" t="str">
        <f>IFERROR(VLOOKUP($A29,'All Running Order working doc'!$B$4:$CO$60,BL$100,FALSE),"-")</f>
        <v>-</v>
      </c>
      <c r="BM29" s="21" t="str">
        <f>IFERROR(VLOOKUP($A29,'All Running Order working doc'!$B$4:$CO$60,BM$100,FALSE),"-")</f>
        <v>-</v>
      </c>
      <c r="BN29" s="21" t="str">
        <f>IFERROR(VLOOKUP($A29,'All Running Order working doc'!$B$4:$CO$60,BN$100,FALSE),"-")</f>
        <v>-</v>
      </c>
      <c r="BO29" s="21" t="str">
        <f>IFERROR(VLOOKUP($A29,'All Running Order working doc'!$B$4:$CO$60,BO$100,FALSE),"-")</f>
        <v>-</v>
      </c>
      <c r="BP29" s="21" t="str">
        <f>IFERROR(VLOOKUP($A29,'All Running Order working doc'!$B$4:$CO$60,BP$100,FALSE),"-")</f>
        <v>-</v>
      </c>
      <c r="BQ29" s="21" t="str">
        <f>IFERROR(VLOOKUP($A29,'All Running Order working doc'!$B$4:$CO$60,BQ$100,FALSE),"-")</f>
        <v>-</v>
      </c>
      <c r="BR29" s="21" t="str">
        <f>IFERROR(VLOOKUP($A29,'All Running Order working doc'!$B$4:$CO$60,BR$100,FALSE),"-")</f>
        <v>-</v>
      </c>
      <c r="BS29" s="21" t="str">
        <f>IFERROR(VLOOKUP($A29,'All Running Order working doc'!$B$4:$CO$60,BS$100,FALSE),"-")</f>
        <v>-</v>
      </c>
      <c r="BT29" s="21" t="str">
        <f>IFERROR(VLOOKUP($A29,'All Running Order working doc'!$B$4:$CO$60,BT$100,FALSE),"-")</f>
        <v>-</v>
      </c>
      <c r="BU29" s="21" t="str">
        <f>IFERROR(VLOOKUP($A29,'All Running Order working doc'!$B$4:$CO$60,BU$100,FALSE),"-")</f>
        <v>-</v>
      </c>
      <c r="BV29" s="21" t="str">
        <f>IFERROR(VLOOKUP($A29,'All Running Order working doc'!$B$4:$CO$60,BV$100,FALSE),"-")</f>
        <v>-</v>
      </c>
      <c r="BW29" s="21" t="str">
        <f>IFERROR(VLOOKUP($A29,'All Running Order working doc'!$B$4:$CO$60,BW$100,FALSE),"-")</f>
        <v>-</v>
      </c>
      <c r="BX29" s="21" t="str">
        <f>IFERROR(VLOOKUP($A29,'All Running Order working doc'!$B$4:$CO$60,BX$100,FALSE),"-")</f>
        <v>-</v>
      </c>
      <c r="BY29" s="21" t="str">
        <f>IFERROR(VLOOKUP($A29,'All Running Order working doc'!$B$4:$CO$60,BY$100,FALSE),"-")</f>
        <v>-</v>
      </c>
      <c r="BZ29" s="21" t="str">
        <f>IFERROR(VLOOKUP($A29,'All Running Order working doc'!$B$4:$CO$60,BZ$100,FALSE),"-")</f>
        <v>-</v>
      </c>
      <c r="CA29" s="21" t="str">
        <f>IFERROR(VLOOKUP($A29,'All Running Order working doc'!$B$4:$CO$60,CA$100,FALSE),"-")</f>
        <v>-</v>
      </c>
      <c r="CB29" s="21" t="str">
        <f>IFERROR(VLOOKUP($A29,'All Running Order working doc'!$B$4:$CO$60,CB$100,FALSE),"-")</f>
        <v>-</v>
      </c>
      <c r="CC29" s="21" t="str">
        <f>IFERROR(VLOOKUP($A29,'All Running Order working doc'!$B$4:$CO$60,CC$100,FALSE),"-")</f>
        <v>-</v>
      </c>
      <c r="CD29" s="21" t="str">
        <f>IFERROR(VLOOKUP($A29,'All Running Order working doc'!$B$4:$CO$60,CD$100,FALSE),"-")</f>
        <v>-</v>
      </c>
      <c r="CE29" s="21" t="str">
        <f>IFERROR(VLOOKUP($A29,'All Running Order working doc'!$B$4:$CO$60,CE$100,FALSE),"-")</f>
        <v>-</v>
      </c>
      <c r="CF29" s="21" t="str">
        <f>IFERROR(VLOOKUP($A29,'All Running Order working doc'!$B$4:$CO$60,CF$100,FALSE),"-")</f>
        <v>-</v>
      </c>
      <c r="CG29" s="21" t="str">
        <f>IFERROR(VLOOKUP($A29,'All Running Order working doc'!$B$4:$CO$60,CG$100,FALSE),"-")</f>
        <v>-</v>
      </c>
      <c r="CH29" s="21" t="str">
        <f>IFERROR(VLOOKUP($A29,'All Running Order working doc'!$B$4:$CO$60,CH$100,FALSE),"-")</f>
        <v>-</v>
      </c>
      <c r="CI29" s="21" t="str">
        <f>IFERROR(VLOOKUP($A29,'All Running Order working doc'!$B$4:$CO$60,CI$100,FALSE),"-")</f>
        <v>-</v>
      </c>
      <c r="CJ29" s="21" t="str">
        <f>IFERROR(VLOOKUP($A29,'All Running Order working doc'!$B$4:$CO$60,CJ$100,FALSE),"-")</f>
        <v>-</v>
      </c>
      <c r="CK29" s="21" t="str">
        <f>IFERROR(VLOOKUP($A29,'All Running Order working doc'!$B$4:$CO$60,CK$100,FALSE),"-")</f>
        <v>-</v>
      </c>
      <c r="CL29" s="21" t="str">
        <f>IFERROR(VLOOKUP($A29,'All Running Order working doc'!$B$4:$CO$60,CL$100,FALSE),"-")</f>
        <v>-</v>
      </c>
      <c r="CM29" s="21" t="str">
        <f>IFERROR(VLOOKUP($A29,'All Running Order working doc'!$B$4:$CO$60,CM$100,FALSE),"-")</f>
        <v>-</v>
      </c>
      <c r="CN29" s="21" t="str">
        <f>IFERROR(VLOOKUP($A29,'All Running Order working doc'!$B$4:$CO$60,CN$100,FALSE),"-")</f>
        <v>-</v>
      </c>
      <c r="CQ29" s="3">
        <v>26</v>
      </c>
    </row>
    <row r="30" spans="1:95" x14ac:dyDescent="0.2">
      <c r="A30" s="3" t="str">
        <f>CONCATENATE(Constants!$D$3,CQ30,)</f>
        <v>Clubman27</v>
      </c>
      <c r="B30" s="12" t="str">
        <f>IFERROR(VLOOKUP($A30,'All Running Order working doc'!$B$4:$CO$60,B$100,FALSE),"-")</f>
        <v>-</v>
      </c>
      <c r="C30" s="21" t="str">
        <f>IFERROR(VLOOKUP($A30,'All Running Order working doc'!$B$4:$CO$60,C$100,FALSE),"-")</f>
        <v>-</v>
      </c>
      <c r="D30" s="21" t="str">
        <f>IFERROR(VLOOKUP($A30,'All Running Order working doc'!$B$4:$CO$60,D$100,FALSE),"-")</f>
        <v>-</v>
      </c>
      <c r="E30" s="21" t="str">
        <f>IFERROR(VLOOKUP($A30,'All Running Order working doc'!$B$4:$CO$60,E$100,FALSE),"-")</f>
        <v>-</v>
      </c>
      <c r="F30" s="21" t="str">
        <f>IFERROR(VLOOKUP($A30,'All Running Order working doc'!$B$4:$CO$60,F$100,FALSE),"-")</f>
        <v>-</v>
      </c>
      <c r="G30" s="21" t="str">
        <f>IFERROR(VLOOKUP($A30,'All Running Order working doc'!$B$4:$CO$60,G$100,FALSE),"-")</f>
        <v>-</v>
      </c>
      <c r="H30" s="21" t="str">
        <f>IFERROR(VLOOKUP($A30,'All Running Order working doc'!$B$4:$CO$60,H$100,FALSE),"-")</f>
        <v>-</v>
      </c>
      <c r="I30" s="21" t="str">
        <f>IFERROR(VLOOKUP($A30,'All Running Order working doc'!$B$4:$CO$60,I$100,FALSE),"-")</f>
        <v>-</v>
      </c>
      <c r="J30" s="21" t="str">
        <f>IFERROR(VLOOKUP($A30,'All Running Order working doc'!$B$4:$CO$60,J$100,FALSE),"-")</f>
        <v>-</v>
      </c>
      <c r="K30" s="21" t="str">
        <f>IFERROR(VLOOKUP($A30,'All Running Order working doc'!$B$4:$CO$60,K$100,FALSE),"-")</f>
        <v>-</v>
      </c>
      <c r="L30" s="21" t="str">
        <f>IFERROR(VLOOKUP($A30,'All Running Order working doc'!$B$4:$CO$60,L$100,FALSE),"-")</f>
        <v>-</v>
      </c>
      <c r="M30" s="21" t="str">
        <f>IFERROR(VLOOKUP($A30,'All Running Order working doc'!$B$4:$CO$60,M$100,FALSE),"-")</f>
        <v>-</v>
      </c>
      <c r="N30" s="21" t="str">
        <f>IFERROR(VLOOKUP($A30,'All Running Order working doc'!$B$4:$CO$60,N$100,FALSE),"-")</f>
        <v>-</v>
      </c>
      <c r="O30" s="21" t="str">
        <f>IFERROR(VLOOKUP($A30,'All Running Order working doc'!$B$4:$CO$60,O$100,FALSE),"-")</f>
        <v>-</v>
      </c>
      <c r="P30" s="21" t="str">
        <f>IFERROR(VLOOKUP($A30,'All Running Order working doc'!$B$4:$CO$60,P$100,FALSE),"-")</f>
        <v>-</v>
      </c>
      <c r="Q30" s="21" t="str">
        <f>IFERROR(VLOOKUP($A30,'All Running Order working doc'!$B$4:$CO$60,Q$100,FALSE),"-")</f>
        <v>-</v>
      </c>
      <c r="R30" s="21" t="str">
        <f>IFERROR(VLOOKUP($A30,'All Running Order working doc'!$B$4:$CO$60,R$100,FALSE),"-")</f>
        <v>-</v>
      </c>
      <c r="S30" s="21" t="str">
        <f>IFERROR(VLOOKUP($A30,'All Running Order working doc'!$B$4:$CO$60,S$100,FALSE),"-")</f>
        <v>-</v>
      </c>
      <c r="T30" s="21" t="str">
        <f>IFERROR(VLOOKUP($A30,'All Running Order working doc'!$B$4:$CO$60,T$100,FALSE),"-")</f>
        <v>-</v>
      </c>
      <c r="U30" s="21" t="str">
        <f>IFERROR(VLOOKUP($A30,'All Running Order working doc'!$B$4:$CO$60,U$100,FALSE),"-")</f>
        <v>-</v>
      </c>
      <c r="V30" s="21" t="str">
        <f>IFERROR(VLOOKUP($A30,'All Running Order working doc'!$B$4:$CO$60,V$100,FALSE),"-")</f>
        <v>-</v>
      </c>
      <c r="W30" s="21" t="str">
        <f>IFERROR(VLOOKUP($A30,'All Running Order working doc'!$B$4:$CO$60,W$100,FALSE),"-")</f>
        <v>-</v>
      </c>
      <c r="X30" s="21" t="str">
        <f>IFERROR(VLOOKUP($A30,'All Running Order working doc'!$B$4:$CO$60,X$100,FALSE),"-")</f>
        <v>-</v>
      </c>
      <c r="Y30" s="21" t="str">
        <f>IFERROR(VLOOKUP($A30,'All Running Order working doc'!$B$4:$CO$60,Y$100,FALSE),"-")</f>
        <v>-</v>
      </c>
      <c r="Z30" s="21" t="str">
        <f>IFERROR(VLOOKUP($A30,'All Running Order working doc'!$B$4:$CO$60,Z$100,FALSE),"-")</f>
        <v>-</v>
      </c>
      <c r="AA30" s="21" t="str">
        <f>IFERROR(VLOOKUP($A30,'All Running Order working doc'!$B$4:$CO$60,AA$100,FALSE),"-")</f>
        <v>-</v>
      </c>
      <c r="AB30" s="21" t="str">
        <f>IFERROR(VLOOKUP($A30,'All Running Order working doc'!$B$4:$CO$60,AB$100,FALSE),"-")</f>
        <v>-</v>
      </c>
      <c r="AC30" s="21" t="str">
        <f>IFERROR(VLOOKUP($A30,'All Running Order working doc'!$B$4:$CO$60,AC$100,FALSE),"-")</f>
        <v>-</v>
      </c>
      <c r="AD30" s="21" t="str">
        <f>IFERROR(VLOOKUP($A30,'All Running Order working doc'!$B$4:$CO$60,AD$100,FALSE),"-")</f>
        <v>-</v>
      </c>
      <c r="AE30" s="21" t="str">
        <f>IFERROR(VLOOKUP($A30,'All Running Order working doc'!$B$4:$CO$60,AE$100,FALSE),"-")</f>
        <v>-</v>
      </c>
      <c r="AF30" s="21" t="str">
        <f>IFERROR(VLOOKUP($A30,'All Running Order working doc'!$B$4:$CO$60,AF$100,FALSE),"-")</f>
        <v>-</v>
      </c>
      <c r="AG30" s="21" t="str">
        <f>IFERROR(VLOOKUP($A30,'All Running Order working doc'!$B$4:$CO$60,AG$100,FALSE),"-")</f>
        <v>-</v>
      </c>
      <c r="AH30" s="21" t="str">
        <f>IFERROR(VLOOKUP($A30,'All Running Order working doc'!$B$4:$CO$60,AH$100,FALSE),"-")</f>
        <v>-</v>
      </c>
      <c r="AI30" s="21" t="str">
        <f>IFERROR(VLOOKUP($A30,'All Running Order working doc'!$B$4:$CO$60,AI$100,FALSE),"-")</f>
        <v>-</v>
      </c>
      <c r="AJ30" s="21" t="str">
        <f>IFERROR(VLOOKUP($A30,'All Running Order working doc'!$B$4:$CO$60,AJ$100,FALSE),"-")</f>
        <v>-</v>
      </c>
      <c r="AK30" s="21" t="str">
        <f>IFERROR(VLOOKUP($A30,'All Running Order working doc'!$B$4:$CO$60,AK$100,FALSE),"-")</f>
        <v>-</v>
      </c>
      <c r="AL30" s="21" t="str">
        <f>IFERROR(VLOOKUP($A30,'All Running Order working doc'!$B$4:$CO$60,AL$100,FALSE),"-")</f>
        <v>-</v>
      </c>
      <c r="AM30" s="21" t="str">
        <f>IFERROR(VLOOKUP($A30,'All Running Order working doc'!$B$4:$CO$60,AM$100,FALSE),"-")</f>
        <v>-</v>
      </c>
      <c r="AN30" s="21" t="str">
        <f>IFERROR(VLOOKUP($A30,'All Running Order working doc'!$B$4:$CO$60,AN$100,FALSE),"-")</f>
        <v>-</v>
      </c>
      <c r="AO30" s="21" t="str">
        <f>IFERROR(VLOOKUP($A30,'All Running Order working doc'!$B$4:$CO$60,AO$100,FALSE),"-")</f>
        <v>-</v>
      </c>
      <c r="AP30" s="21" t="str">
        <f>IFERROR(VLOOKUP($A30,'All Running Order working doc'!$B$4:$CO$60,AP$100,FALSE),"-")</f>
        <v>-</v>
      </c>
      <c r="AQ30" s="21" t="str">
        <f>IFERROR(VLOOKUP($A30,'All Running Order working doc'!$B$4:$CO$60,AQ$100,FALSE),"-")</f>
        <v>-</v>
      </c>
      <c r="AR30" s="21" t="str">
        <f>IFERROR(VLOOKUP($A30,'All Running Order working doc'!$B$4:$CO$60,AR$100,FALSE),"-")</f>
        <v>-</v>
      </c>
      <c r="AS30" s="21" t="str">
        <f>IFERROR(VLOOKUP($A30,'All Running Order working doc'!$B$4:$CO$60,AS$100,FALSE),"-")</f>
        <v>-</v>
      </c>
      <c r="AT30" s="21" t="str">
        <f>IFERROR(VLOOKUP($A30,'All Running Order working doc'!$B$4:$CO$60,AT$100,FALSE),"-")</f>
        <v>-</v>
      </c>
      <c r="AU30" s="21" t="str">
        <f>IFERROR(VLOOKUP($A30,'All Running Order working doc'!$B$4:$CO$60,AU$100,FALSE),"-")</f>
        <v>-</v>
      </c>
      <c r="AV30" s="21" t="str">
        <f>IFERROR(VLOOKUP($A30,'All Running Order working doc'!$B$4:$CO$60,AV$100,FALSE),"-")</f>
        <v>-</v>
      </c>
      <c r="AW30" s="21" t="str">
        <f>IFERROR(VLOOKUP($A30,'All Running Order working doc'!$B$4:$CO$60,AW$100,FALSE),"-")</f>
        <v>-</v>
      </c>
      <c r="AX30" s="21" t="str">
        <f>IFERROR(VLOOKUP($A30,'All Running Order working doc'!$B$4:$CO$60,AX$100,FALSE),"-")</f>
        <v>-</v>
      </c>
      <c r="AY30" s="21" t="str">
        <f>IFERROR(VLOOKUP($A30,'All Running Order working doc'!$B$4:$CO$60,AY$100,FALSE),"-")</f>
        <v>-</v>
      </c>
      <c r="AZ30" s="21" t="str">
        <f>IFERROR(VLOOKUP($A30,'All Running Order working doc'!$B$4:$CO$60,AZ$100,FALSE),"-")</f>
        <v>-</v>
      </c>
      <c r="BA30" s="21" t="str">
        <f>IFERROR(VLOOKUP($A30,'All Running Order working doc'!$B$4:$CO$60,BA$100,FALSE),"-")</f>
        <v>-</v>
      </c>
      <c r="BB30" s="21" t="str">
        <f>IFERROR(VLOOKUP($A30,'All Running Order working doc'!$B$4:$CO$60,BB$100,FALSE),"-")</f>
        <v>-</v>
      </c>
      <c r="BC30" s="21" t="str">
        <f>IFERROR(VLOOKUP($A30,'All Running Order working doc'!$B$4:$CO$60,BC$100,FALSE),"-")</f>
        <v>-</v>
      </c>
      <c r="BD30" s="21" t="str">
        <f>IFERROR(VLOOKUP($A30,'All Running Order working doc'!$B$4:$CO$60,BD$100,FALSE),"-")</f>
        <v>-</v>
      </c>
      <c r="BE30" s="21" t="str">
        <f>IFERROR(VLOOKUP($A30,'All Running Order working doc'!$B$4:$CO$60,BE$100,FALSE),"-")</f>
        <v>-</v>
      </c>
      <c r="BF30" s="21" t="str">
        <f>IFERROR(VLOOKUP($A30,'All Running Order working doc'!$B$4:$CO$60,BF$100,FALSE),"-")</f>
        <v>-</v>
      </c>
      <c r="BG30" s="21" t="str">
        <f>IFERROR(VLOOKUP($A30,'All Running Order working doc'!$B$4:$CO$60,BG$100,FALSE),"-")</f>
        <v>-</v>
      </c>
      <c r="BH30" s="21" t="str">
        <f>IFERROR(VLOOKUP($A30,'All Running Order working doc'!$B$4:$CO$60,BH$100,FALSE),"-")</f>
        <v>-</v>
      </c>
      <c r="BI30" s="21" t="str">
        <f>IFERROR(VLOOKUP($A30,'All Running Order working doc'!$B$4:$CO$60,BI$100,FALSE),"-")</f>
        <v>-</v>
      </c>
      <c r="BJ30" s="21" t="str">
        <f>IFERROR(VLOOKUP($A30,'All Running Order working doc'!$B$4:$CO$60,BJ$100,FALSE),"-")</f>
        <v>-</v>
      </c>
      <c r="BK30" s="21" t="str">
        <f>IFERROR(VLOOKUP($A30,'All Running Order working doc'!$B$4:$CO$60,BK$100,FALSE),"-")</f>
        <v>-</v>
      </c>
      <c r="BL30" s="21" t="str">
        <f>IFERROR(VLOOKUP($A30,'All Running Order working doc'!$B$4:$CO$60,BL$100,FALSE),"-")</f>
        <v>-</v>
      </c>
      <c r="BM30" s="21" t="str">
        <f>IFERROR(VLOOKUP($A30,'All Running Order working doc'!$B$4:$CO$60,BM$100,FALSE),"-")</f>
        <v>-</v>
      </c>
      <c r="BN30" s="21" t="str">
        <f>IFERROR(VLOOKUP($A30,'All Running Order working doc'!$B$4:$CO$60,BN$100,FALSE),"-")</f>
        <v>-</v>
      </c>
      <c r="BO30" s="21" t="str">
        <f>IFERROR(VLOOKUP($A30,'All Running Order working doc'!$B$4:$CO$60,BO$100,FALSE),"-")</f>
        <v>-</v>
      </c>
      <c r="BP30" s="21" t="str">
        <f>IFERROR(VLOOKUP($A30,'All Running Order working doc'!$B$4:$CO$60,BP$100,FALSE),"-")</f>
        <v>-</v>
      </c>
      <c r="BQ30" s="21" t="str">
        <f>IFERROR(VLOOKUP($A30,'All Running Order working doc'!$B$4:$CO$60,BQ$100,FALSE),"-")</f>
        <v>-</v>
      </c>
      <c r="BR30" s="21" t="str">
        <f>IFERROR(VLOOKUP($A30,'All Running Order working doc'!$B$4:$CO$60,BR$100,FALSE),"-")</f>
        <v>-</v>
      </c>
      <c r="BS30" s="21" t="str">
        <f>IFERROR(VLOOKUP($A30,'All Running Order working doc'!$B$4:$CO$60,BS$100,FALSE),"-")</f>
        <v>-</v>
      </c>
      <c r="BT30" s="21" t="str">
        <f>IFERROR(VLOOKUP($A30,'All Running Order working doc'!$B$4:$CO$60,BT$100,FALSE),"-")</f>
        <v>-</v>
      </c>
      <c r="BU30" s="21" t="str">
        <f>IFERROR(VLOOKUP($A30,'All Running Order working doc'!$B$4:$CO$60,BU$100,FALSE),"-")</f>
        <v>-</v>
      </c>
      <c r="BV30" s="21" t="str">
        <f>IFERROR(VLOOKUP($A30,'All Running Order working doc'!$B$4:$CO$60,BV$100,FALSE),"-")</f>
        <v>-</v>
      </c>
      <c r="BW30" s="21" t="str">
        <f>IFERROR(VLOOKUP($A30,'All Running Order working doc'!$B$4:$CO$60,BW$100,FALSE),"-")</f>
        <v>-</v>
      </c>
      <c r="BX30" s="21" t="str">
        <f>IFERROR(VLOOKUP($A30,'All Running Order working doc'!$B$4:$CO$60,BX$100,FALSE),"-")</f>
        <v>-</v>
      </c>
      <c r="BY30" s="21" t="str">
        <f>IFERROR(VLOOKUP($A30,'All Running Order working doc'!$B$4:$CO$60,BY$100,FALSE),"-")</f>
        <v>-</v>
      </c>
      <c r="BZ30" s="21" t="str">
        <f>IFERROR(VLOOKUP($A30,'All Running Order working doc'!$B$4:$CO$60,BZ$100,FALSE),"-")</f>
        <v>-</v>
      </c>
      <c r="CA30" s="21" t="str">
        <f>IFERROR(VLOOKUP($A30,'All Running Order working doc'!$B$4:$CO$60,CA$100,FALSE),"-")</f>
        <v>-</v>
      </c>
      <c r="CB30" s="21" t="str">
        <f>IFERROR(VLOOKUP($A30,'All Running Order working doc'!$B$4:$CO$60,CB$100,FALSE),"-")</f>
        <v>-</v>
      </c>
      <c r="CC30" s="21" t="str">
        <f>IFERROR(VLOOKUP($A30,'All Running Order working doc'!$B$4:$CO$60,CC$100,FALSE),"-")</f>
        <v>-</v>
      </c>
      <c r="CD30" s="21" t="str">
        <f>IFERROR(VLOOKUP($A30,'All Running Order working doc'!$B$4:$CO$60,CD$100,FALSE),"-")</f>
        <v>-</v>
      </c>
      <c r="CE30" s="21" t="str">
        <f>IFERROR(VLOOKUP($A30,'All Running Order working doc'!$B$4:$CO$60,CE$100,FALSE),"-")</f>
        <v>-</v>
      </c>
      <c r="CF30" s="21" t="str">
        <f>IFERROR(VLOOKUP($A30,'All Running Order working doc'!$B$4:$CO$60,CF$100,FALSE),"-")</f>
        <v>-</v>
      </c>
      <c r="CG30" s="21" t="str">
        <f>IFERROR(VLOOKUP($A30,'All Running Order working doc'!$B$4:$CO$60,CG$100,FALSE),"-")</f>
        <v>-</v>
      </c>
      <c r="CH30" s="21" t="str">
        <f>IFERROR(VLOOKUP($A30,'All Running Order working doc'!$B$4:$CO$60,CH$100,FALSE),"-")</f>
        <v>-</v>
      </c>
      <c r="CI30" s="21" t="str">
        <f>IFERROR(VLOOKUP($A30,'All Running Order working doc'!$B$4:$CO$60,CI$100,FALSE),"-")</f>
        <v>-</v>
      </c>
      <c r="CJ30" s="21" t="str">
        <f>IFERROR(VLOOKUP($A30,'All Running Order working doc'!$B$4:$CO$60,CJ$100,FALSE),"-")</f>
        <v>-</v>
      </c>
      <c r="CK30" s="21" t="str">
        <f>IFERROR(VLOOKUP($A30,'All Running Order working doc'!$B$4:$CO$60,CK$100,FALSE),"-")</f>
        <v>-</v>
      </c>
      <c r="CL30" s="21" t="str">
        <f>IFERROR(VLOOKUP($A30,'All Running Order working doc'!$B$4:$CO$60,CL$100,FALSE),"-")</f>
        <v>-</v>
      </c>
      <c r="CM30" s="21" t="str">
        <f>IFERROR(VLOOKUP($A30,'All Running Order working doc'!$B$4:$CO$60,CM$100,FALSE),"-")</f>
        <v>-</v>
      </c>
      <c r="CN30" s="21" t="str">
        <f>IFERROR(VLOOKUP($A30,'All Running Order working doc'!$B$4:$CO$60,CN$100,FALSE),"-")</f>
        <v>-</v>
      </c>
      <c r="CQ30" s="3">
        <v>27</v>
      </c>
    </row>
    <row r="31" spans="1:95" x14ac:dyDescent="0.2">
      <c r="A31" s="3" t="str">
        <f>CONCATENATE(Constants!$D$3,CQ31,)</f>
        <v>Clubman28</v>
      </c>
      <c r="B31" s="12" t="str">
        <f>IFERROR(VLOOKUP($A31,'All Running Order working doc'!$B$4:$CO$60,B$100,FALSE),"-")</f>
        <v>-</v>
      </c>
      <c r="C31" s="21" t="str">
        <f>IFERROR(VLOOKUP($A31,'All Running Order working doc'!$B$4:$CO$60,C$100,FALSE),"-")</f>
        <v>-</v>
      </c>
      <c r="D31" s="21" t="str">
        <f>IFERROR(VLOOKUP($A31,'All Running Order working doc'!$B$4:$CO$60,D$100,FALSE),"-")</f>
        <v>-</v>
      </c>
      <c r="E31" s="21" t="str">
        <f>IFERROR(VLOOKUP($A31,'All Running Order working doc'!$B$4:$CO$60,E$100,FALSE),"-")</f>
        <v>-</v>
      </c>
      <c r="F31" s="21" t="str">
        <f>IFERROR(VLOOKUP($A31,'All Running Order working doc'!$B$4:$CO$60,F$100,FALSE),"-")</f>
        <v>-</v>
      </c>
      <c r="G31" s="21" t="str">
        <f>IFERROR(VLOOKUP($A31,'All Running Order working doc'!$B$4:$CO$60,G$100,FALSE),"-")</f>
        <v>-</v>
      </c>
      <c r="H31" s="21" t="str">
        <f>IFERROR(VLOOKUP($A31,'All Running Order working doc'!$B$4:$CO$60,H$100,FALSE),"-")</f>
        <v>-</v>
      </c>
      <c r="I31" s="21" t="str">
        <f>IFERROR(VLOOKUP($A31,'All Running Order working doc'!$B$4:$CO$60,I$100,FALSE),"-")</f>
        <v>-</v>
      </c>
      <c r="J31" s="21" t="str">
        <f>IFERROR(VLOOKUP($A31,'All Running Order working doc'!$B$4:$CO$60,J$100,FALSE),"-")</f>
        <v>-</v>
      </c>
      <c r="K31" s="21" t="str">
        <f>IFERROR(VLOOKUP($A31,'All Running Order working doc'!$B$4:$CO$60,K$100,FALSE),"-")</f>
        <v>-</v>
      </c>
      <c r="L31" s="21" t="str">
        <f>IFERROR(VLOOKUP($A31,'All Running Order working doc'!$B$4:$CO$60,L$100,FALSE),"-")</f>
        <v>-</v>
      </c>
      <c r="M31" s="21" t="str">
        <f>IFERROR(VLOOKUP($A31,'All Running Order working doc'!$B$4:$CO$60,M$100,FALSE),"-")</f>
        <v>-</v>
      </c>
      <c r="N31" s="21" t="str">
        <f>IFERROR(VLOOKUP($A31,'All Running Order working doc'!$B$4:$CO$60,N$100,FALSE),"-")</f>
        <v>-</v>
      </c>
      <c r="O31" s="21" t="str">
        <f>IFERROR(VLOOKUP($A31,'All Running Order working doc'!$B$4:$CO$60,O$100,FALSE),"-")</f>
        <v>-</v>
      </c>
      <c r="P31" s="21" t="str">
        <f>IFERROR(VLOOKUP($A31,'All Running Order working doc'!$B$4:$CO$60,P$100,FALSE),"-")</f>
        <v>-</v>
      </c>
      <c r="Q31" s="21" t="str">
        <f>IFERROR(VLOOKUP($A31,'All Running Order working doc'!$B$4:$CO$60,Q$100,FALSE),"-")</f>
        <v>-</v>
      </c>
      <c r="R31" s="21" t="str">
        <f>IFERROR(VLOOKUP($A31,'All Running Order working doc'!$B$4:$CO$60,R$100,FALSE),"-")</f>
        <v>-</v>
      </c>
      <c r="S31" s="21" t="str">
        <f>IFERROR(VLOOKUP($A31,'All Running Order working doc'!$B$4:$CO$60,S$100,FALSE),"-")</f>
        <v>-</v>
      </c>
      <c r="T31" s="21" t="str">
        <f>IFERROR(VLOOKUP($A31,'All Running Order working doc'!$B$4:$CO$60,T$100,FALSE),"-")</f>
        <v>-</v>
      </c>
      <c r="U31" s="21" t="str">
        <f>IFERROR(VLOOKUP($A31,'All Running Order working doc'!$B$4:$CO$60,U$100,FALSE),"-")</f>
        <v>-</v>
      </c>
      <c r="V31" s="21" t="str">
        <f>IFERROR(VLOOKUP($A31,'All Running Order working doc'!$B$4:$CO$60,V$100,FALSE),"-")</f>
        <v>-</v>
      </c>
      <c r="W31" s="21" t="str">
        <f>IFERROR(VLOOKUP($A31,'All Running Order working doc'!$B$4:$CO$60,W$100,FALSE),"-")</f>
        <v>-</v>
      </c>
      <c r="X31" s="21" t="str">
        <f>IFERROR(VLOOKUP($A31,'All Running Order working doc'!$B$4:$CO$60,X$100,FALSE),"-")</f>
        <v>-</v>
      </c>
      <c r="Y31" s="21" t="str">
        <f>IFERROR(VLOOKUP($A31,'All Running Order working doc'!$B$4:$CO$60,Y$100,FALSE),"-")</f>
        <v>-</v>
      </c>
      <c r="Z31" s="21" t="str">
        <f>IFERROR(VLOOKUP($A31,'All Running Order working doc'!$B$4:$CO$60,Z$100,FALSE),"-")</f>
        <v>-</v>
      </c>
      <c r="AA31" s="21" t="str">
        <f>IFERROR(VLOOKUP($A31,'All Running Order working doc'!$B$4:$CO$60,AA$100,FALSE),"-")</f>
        <v>-</v>
      </c>
      <c r="AB31" s="21" t="str">
        <f>IFERROR(VLOOKUP($A31,'All Running Order working doc'!$B$4:$CO$60,AB$100,FALSE),"-")</f>
        <v>-</v>
      </c>
      <c r="AC31" s="21" t="str">
        <f>IFERROR(VLOOKUP($A31,'All Running Order working doc'!$B$4:$CO$60,AC$100,FALSE),"-")</f>
        <v>-</v>
      </c>
      <c r="AD31" s="21" t="str">
        <f>IFERROR(VLOOKUP($A31,'All Running Order working doc'!$B$4:$CO$60,AD$100,FALSE),"-")</f>
        <v>-</v>
      </c>
      <c r="AE31" s="21" t="str">
        <f>IFERROR(VLOOKUP($A31,'All Running Order working doc'!$B$4:$CO$60,AE$100,FALSE),"-")</f>
        <v>-</v>
      </c>
      <c r="AF31" s="21" t="str">
        <f>IFERROR(VLOOKUP($A31,'All Running Order working doc'!$B$4:$CO$60,AF$100,FALSE),"-")</f>
        <v>-</v>
      </c>
      <c r="AG31" s="21" t="str">
        <f>IFERROR(VLOOKUP($A31,'All Running Order working doc'!$B$4:$CO$60,AG$100,FALSE),"-")</f>
        <v>-</v>
      </c>
      <c r="AH31" s="21" t="str">
        <f>IFERROR(VLOOKUP($A31,'All Running Order working doc'!$B$4:$CO$60,AH$100,FALSE),"-")</f>
        <v>-</v>
      </c>
      <c r="AI31" s="21" t="str">
        <f>IFERROR(VLOOKUP($A31,'All Running Order working doc'!$B$4:$CO$60,AI$100,FALSE),"-")</f>
        <v>-</v>
      </c>
      <c r="AJ31" s="21" t="str">
        <f>IFERROR(VLOOKUP($A31,'All Running Order working doc'!$B$4:$CO$60,AJ$100,FALSE),"-")</f>
        <v>-</v>
      </c>
      <c r="AK31" s="21" t="str">
        <f>IFERROR(VLOOKUP($A31,'All Running Order working doc'!$B$4:$CO$60,AK$100,FALSE),"-")</f>
        <v>-</v>
      </c>
      <c r="AL31" s="21" t="str">
        <f>IFERROR(VLOOKUP($A31,'All Running Order working doc'!$B$4:$CO$60,AL$100,FALSE),"-")</f>
        <v>-</v>
      </c>
      <c r="AM31" s="21" t="str">
        <f>IFERROR(VLOOKUP($A31,'All Running Order working doc'!$B$4:$CO$60,AM$100,FALSE),"-")</f>
        <v>-</v>
      </c>
      <c r="AN31" s="21" t="str">
        <f>IFERROR(VLOOKUP($A31,'All Running Order working doc'!$B$4:$CO$60,AN$100,FALSE),"-")</f>
        <v>-</v>
      </c>
      <c r="AO31" s="21" t="str">
        <f>IFERROR(VLOOKUP($A31,'All Running Order working doc'!$B$4:$CO$60,AO$100,FALSE),"-")</f>
        <v>-</v>
      </c>
      <c r="AP31" s="21" t="str">
        <f>IFERROR(VLOOKUP($A31,'All Running Order working doc'!$B$4:$CO$60,AP$100,FALSE),"-")</f>
        <v>-</v>
      </c>
      <c r="AQ31" s="21" t="str">
        <f>IFERROR(VLOOKUP($A31,'All Running Order working doc'!$B$4:$CO$60,AQ$100,FALSE),"-")</f>
        <v>-</v>
      </c>
      <c r="AR31" s="21" t="str">
        <f>IFERROR(VLOOKUP($A31,'All Running Order working doc'!$B$4:$CO$60,AR$100,FALSE),"-")</f>
        <v>-</v>
      </c>
      <c r="AS31" s="21" t="str">
        <f>IFERROR(VLOOKUP($A31,'All Running Order working doc'!$B$4:$CO$60,AS$100,FALSE),"-")</f>
        <v>-</v>
      </c>
      <c r="AT31" s="21" t="str">
        <f>IFERROR(VLOOKUP($A31,'All Running Order working doc'!$B$4:$CO$60,AT$100,FALSE),"-")</f>
        <v>-</v>
      </c>
      <c r="AU31" s="21" t="str">
        <f>IFERROR(VLOOKUP($A31,'All Running Order working doc'!$B$4:$CO$60,AU$100,FALSE),"-")</f>
        <v>-</v>
      </c>
      <c r="AV31" s="21" t="str">
        <f>IFERROR(VLOOKUP($A31,'All Running Order working doc'!$B$4:$CO$60,AV$100,FALSE),"-")</f>
        <v>-</v>
      </c>
      <c r="AW31" s="21" t="str">
        <f>IFERROR(VLOOKUP($A31,'All Running Order working doc'!$B$4:$CO$60,AW$100,FALSE),"-")</f>
        <v>-</v>
      </c>
      <c r="AX31" s="21" t="str">
        <f>IFERROR(VLOOKUP($A31,'All Running Order working doc'!$B$4:$CO$60,AX$100,FALSE),"-")</f>
        <v>-</v>
      </c>
      <c r="AY31" s="21" t="str">
        <f>IFERROR(VLOOKUP($A31,'All Running Order working doc'!$B$4:$CO$60,AY$100,FALSE),"-")</f>
        <v>-</v>
      </c>
      <c r="AZ31" s="21" t="str">
        <f>IFERROR(VLOOKUP($A31,'All Running Order working doc'!$B$4:$CO$60,AZ$100,FALSE),"-")</f>
        <v>-</v>
      </c>
      <c r="BA31" s="21" t="str">
        <f>IFERROR(VLOOKUP($A31,'All Running Order working doc'!$B$4:$CO$60,BA$100,FALSE),"-")</f>
        <v>-</v>
      </c>
      <c r="BB31" s="21" t="str">
        <f>IFERROR(VLOOKUP($A31,'All Running Order working doc'!$B$4:$CO$60,BB$100,FALSE),"-")</f>
        <v>-</v>
      </c>
      <c r="BC31" s="21" t="str">
        <f>IFERROR(VLOOKUP($A31,'All Running Order working doc'!$B$4:$CO$60,BC$100,FALSE),"-")</f>
        <v>-</v>
      </c>
      <c r="BD31" s="21" t="str">
        <f>IFERROR(VLOOKUP($A31,'All Running Order working doc'!$B$4:$CO$60,BD$100,FALSE),"-")</f>
        <v>-</v>
      </c>
      <c r="BE31" s="21" t="str">
        <f>IFERROR(VLOOKUP($A31,'All Running Order working doc'!$B$4:$CO$60,BE$100,FALSE),"-")</f>
        <v>-</v>
      </c>
      <c r="BF31" s="21" t="str">
        <f>IFERROR(VLOOKUP($A31,'All Running Order working doc'!$B$4:$CO$60,BF$100,FALSE),"-")</f>
        <v>-</v>
      </c>
      <c r="BG31" s="21" t="str">
        <f>IFERROR(VLOOKUP($A31,'All Running Order working doc'!$B$4:$CO$60,BG$100,FALSE),"-")</f>
        <v>-</v>
      </c>
      <c r="BH31" s="21" t="str">
        <f>IFERROR(VLOOKUP($A31,'All Running Order working doc'!$B$4:$CO$60,BH$100,FALSE),"-")</f>
        <v>-</v>
      </c>
      <c r="BI31" s="21" t="str">
        <f>IFERROR(VLOOKUP($A31,'All Running Order working doc'!$B$4:$CO$60,BI$100,FALSE),"-")</f>
        <v>-</v>
      </c>
      <c r="BJ31" s="21" t="str">
        <f>IFERROR(VLOOKUP($A31,'All Running Order working doc'!$B$4:$CO$60,BJ$100,FALSE),"-")</f>
        <v>-</v>
      </c>
      <c r="BK31" s="21" t="str">
        <f>IFERROR(VLOOKUP($A31,'All Running Order working doc'!$B$4:$CO$60,BK$100,FALSE),"-")</f>
        <v>-</v>
      </c>
      <c r="BL31" s="21" t="str">
        <f>IFERROR(VLOOKUP($A31,'All Running Order working doc'!$B$4:$CO$60,BL$100,FALSE),"-")</f>
        <v>-</v>
      </c>
      <c r="BM31" s="21" t="str">
        <f>IFERROR(VLOOKUP($A31,'All Running Order working doc'!$B$4:$CO$60,BM$100,FALSE),"-")</f>
        <v>-</v>
      </c>
      <c r="BN31" s="21" t="str">
        <f>IFERROR(VLOOKUP($A31,'All Running Order working doc'!$B$4:$CO$60,BN$100,FALSE),"-")</f>
        <v>-</v>
      </c>
      <c r="BO31" s="21" t="str">
        <f>IFERROR(VLOOKUP($A31,'All Running Order working doc'!$B$4:$CO$60,BO$100,FALSE),"-")</f>
        <v>-</v>
      </c>
      <c r="BP31" s="21" t="str">
        <f>IFERROR(VLOOKUP($A31,'All Running Order working doc'!$B$4:$CO$60,BP$100,FALSE),"-")</f>
        <v>-</v>
      </c>
      <c r="BQ31" s="21" t="str">
        <f>IFERROR(VLOOKUP($A31,'All Running Order working doc'!$B$4:$CO$60,BQ$100,FALSE),"-")</f>
        <v>-</v>
      </c>
      <c r="BR31" s="21" t="str">
        <f>IFERROR(VLOOKUP($A31,'All Running Order working doc'!$B$4:$CO$60,BR$100,FALSE),"-")</f>
        <v>-</v>
      </c>
      <c r="BS31" s="21" t="str">
        <f>IFERROR(VLOOKUP($A31,'All Running Order working doc'!$B$4:$CO$60,BS$100,FALSE),"-")</f>
        <v>-</v>
      </c>
      <c r="BT31" s="21" t="str">
        <f>IFERROR(VLOOKUP($A31,'All Running Order working doc'!$B$4:$CO$60,BT$100,FALSE),"-")</f>
        <v>-</v>
      </c>
      <c r="BU31" s="21" t="str">
        <f>IFERROR(VLOOKUP($A31,'All Running Order working doc'!$B$4:$CO$60,BU$100,FALSE),"-")</f>
        <v>-</v>
      </c>
      <c r="BV31" s="21" t="str">
        <f>IFERROR(VLOOKUP($A31,'All Running Order working doc'!$B$4:$CO$60,BV$100,FALSE),"-")</f>
        <v>-</v>
      </c>
      <c r="BW31" s="21" t="str">
        <f>IFERROR(VLOOKUP($A31,'All Running Order working doc'!$B$4:$CO$60,BW$100,FALSE),"-")</f>
        <v>-</v>
      </c>
      <c r="BX31" s="21" t="str">
        <f>IFERROR(VLOOKUP($A31,'All Running Order working doc'!$B$4:$CO$60,BX$100,FALSE),"-")</f>
        <v>-</v>
      </c>
      <c r="BY31" s="21" t="str">
        <f>IFERROR(VLOOKUP($A31,'All Running Order working doc'!$B$4:$CO$60,BY$100,FALSE),"-")</f>
        <v>-</v>
      </c>
      <c r="BZ31" s="21" t="str">
        <f>IFERROR(VLOOKUP($A31,'All Running Order working doc'!$B$4:$CO$60,BZ$100,FALSE),"-")</f>
        <v>-</v>
      </c>
      <c r="CA31" s="21" t="str">
        <f>IFERROR(VLOOKUP($A31,'All Running Order working doc'!$B$4:$CO$60,CA$100,FALSE),"-")</f>
        <v>-</v>
      </c>
      <c r="CB31" s="21" t="str">
        <f>IFERROR(VLOOKUP($A31,'All Running Order working doc'!$B$4:$CO$60,CB$100,FALSE),"-")</f>
        <v>-</v>
      </c>
      <c r="CC31" s="21" t="str">
        <f>IFERROR(VLOOKUP($A31,'All Running Order working doc'!$B$4:$CO$60,CC$100,FALSE),"-")</f>
        <v>-</v>
      </c>
      <c r="CD31" s="21" t="str">
        <f>IFERROR(VLOOKUP($A31,'All Running Order working doc'!$B$4:$CO$60,CD$100,FALSE),"-")</f>
        <v>-</v>
      </c>
      <c r="CE31" s="21" t="str">
        <f>IFERROR(VLOOKUP($A31,'All Running Order working doc'!$B$4:$CO$60,CE$100,FALSE),"-")</f>
        <v>-</v>
      </c>
      <c r="CF31" s="21" t="str">
        <f>IFERROR(VLOOKUP($A31,'All Running Order working doc'!$B$4:$CO$60,CF$100,FALSE),"-")</f>
        <v>-</v>
      </c>
      <c r="CG31" s="21" t="str">
        <f>IFERROR(VLOOKUP($A31,'All Running Order working doc'!$B$4:$CO$60,CG$100,FALSE),"-")</f>
        <v>-</v>
      </c>
      <c r="CH31" s="21" t="str">
        <f>IFERROR(VLOOKUP($A31,'All Running Order working doc'!$B$4:$CO$60,CH$100,FALSE),"-")</f>
        <v>-</v>
      </c>
      <c r="CI31" s="21" t="str">
        <f>IFERROR(VLOOKUP($A31,'All Running Order working doc'!$B$4:$CO$60,CI$100,FALSE),"-")</f>
        <v>-</v>
      </c>
      <c r="CJ31" s="21" t="str">
        <f>IFERROR(VLOOKUP($A31,'All Running Order working doc'!$B$4:$CO$60,CJ$100,FALSE),"-")</f>
        <v>-</v>
      </c>
      <c r="CK31" s="21" t="str">
        <f>IFERROR(VLOOKUP($A31,'All Running Order working doc'!$B$4:$CO$60,CK$100,FALSE),"-")</f>
        <v>-</v>
      </c>
      <c r="CL31" s="21" t="str">
        <f>IFERROR(VLOOKUP($A31,'All Running Order working doc'!$B$4:$CO$60,CL$100,FALSE),"-")</f>
        <v>-</v>
      </c>
      <c r="CM31" s="21" t="str">
        <f>IFERROR(VLOOKUP($A31,'All Running Order working doc'!$B$4:$CO$60,CM$100,FALSE),"-")</f>
        <v>-</v>
      </c>
      <c r="CN31" s="21" t="str">
        <f>IFERROR(VLOOKUP($A31,'All Running Order working doc'!$B$4:$CO$60,CN$100,FALSE),"-")</f>
        <v>-</v>
      </c>
      <c r="CQ31" s="3">
        <v>28</v>
      </c>
    </row>
    <row r="32" spans="1:95" x14ac:dyDescent="0.2">
      <c r="A32" s="3" t="str">
        <f>CONCATENATE(Constants!$D$3,CQ32,)</f>
        <v>Clubman29</v>
      </c>
      <c r="B32" s="12" t="str">
        <f>IFERROR(VLOOKUP($A32,'All Running Order working doc'!$B$4:$CO$60,B$100,FALSE),"-")</f>
        <v>-</v>
      </c>
      <c r="C32" s="21" t="str">
        <f>IFERROR(VLOOKUP($A32,'All Running Order working doc'!$B$4:$CO$60,C$100,FALSE),"-")</f>
        <v>-</v>
      </c>
      <c r="D32" s="21" t="str">
        <f>IFERROR(VLOOKUP($A32,'All Running Order working doc'!$B$4:$CO$60,D$100,FALSE),"-")</f>
        <v>-</v>
      </c>
      <c r="E32" s="21" t="str">
        <f>IFERROR(VLOOKUP($A32,'All Running Order working doc'!$B$4:$CO$60,E$100,FALSE),"-")</f>
        <v>-</v>
      </c>
      <c r="F32" s="21" t="str">
        <f>IFERROR(VLOOKUP($A32,'All Running Order working doc'!$B$4:$CO$60,F$100,FALSE),"-")</f>
        <v>-</v>
      </c>
      <c r="G32" s="21" t="str">
        <f>IFERROR(VLOOKUP($A32,'All Running Order working doc'!$B$4:$CO$60,G$100,FALSE),"-")</f>
        <v>-</v>
      </c>
      <c r="H32" s="21" t="str">
        <f>IFERROR(VLOOKUP($A32,'All Running Order working doc'!$B$4:$CO$60,H$100,FALSE),"-")</f>
        <v>-</v>
      </c>
      <c r="I32" s="21" t="str">
        <f>IFERROR(VLOOKUP($A32,'All Running Order working doc'!$B$4:$CO$60,I$100,FALSE),"-")</f>
        <v>-</v>
      </c>
      <c r="J32" s="21" t="str">
        <f>IFERROR(VLOOKUP($A32,'All Running Order working doc'!$B$4:$CO$60,J$100,FALSE),"-")</f>
        <v>-</v>
      </c>
      <c r="K32" s="21" t="str">
        <f>IFERROR(VLOOKUP($A32,'All Running Order working doc'!$B$4:$CO$60,K$100,FALSE),"-")</f>
        <v>-</v>
      </c>
      <c r="L32" s="21" t="str">
        <f>IFERROR(VLOOKUP($A32,'All Running Order working doc'!$B$4:$CO$60,L$100,FALSE),"-")</f>
        <v>-</v>
      </c>
      <c r="M32" s="21" t="str">
        <f>IFERROR(VLOOKUP($A32,'All Running Order working doc'!$B$4:$CO$60,M$100,FALSE),"-")</f>
        <v>-</v>
      </c>
      <c r="N32" s="21" t="str">
        <f>IFERROR(VLOOKUP($A32,'All Running Order working doc'!$B$4:$CO$60,N$100,FALSE),"-")</f>
        <v>-</v>
      </c>
      <c r="O32" s="21" t="str">
        <f>IFERROR(VLOOKUP($A32,'All Running Order working doc'!$B$4:$CO$60,O$100,FALSE),"-")</f>
        <v>-</v>
      </c>
      <c r="P32" s="21" t="str">
        <f>IFERROR(VLOOKUP($A32,'All Running Order working doc'!$B$4:$CO$60,P$100,FALSE),"-")</f>
        <v>-</v>
      </c>
      <c r="Q32" s="21" t="str">
        <f>IFERROR(VLOOKUP($A32,'All Running Order working doc'!$B$4:$CO$60,Q$100,FALSE),"-")</f>
        <v>-</v>
      </c>
      <c r="R32" s="21" t="str">
        <f>IFERROR(VLOOKUP($A32,'All Running Order working doc'!$B$4:$CO$60,R$100,FALSE),"-")</f>
        <v>-</v>
      </c>
      <c r="S32" s="21" t="str">
        <f>IFERROR(VLOOKUP($A32,'All Running Order working doc'!$B$4:$CO$60,S$100,FALSE),"-")</f>
        <v>-</v>
      </c>
      <c r="T32" s="21" t="str">
        <f>IFERROR(VLOOKUP($A32,'All Running Order working doc'!$B$4:$CO$60,T$100,FALSE),"-")</f>
        <v>-</v>
      </c>
      <c r="U32" s="21" t="str">
        <f>IFERROR(VLOOKUP($A32,'All Running Order working doc'!$B$4:$CO$60,U$100,FALSE),"-")</f>
        <v>-</v>
      </c>
      <c r="V32" s="21" t="str">
        <f>IFERROR(VLOOKUP($A32,'All Running Order working doc'!$B$4:$CO$60,V$100,FALSE),"-")</f>
        <v>-</v>
      </c>
      <c r="W32" s="21" t="str">
        <f>IFERROR(VLOOKUP($A32,'All Running Order working doc'!$B$4:$CO$60,W$100,FALSE),"-")</f>
        <v>-</v>
      </c>
      <c r="X32" s="21" t="str">
        <f>IFERROR(VLOOKUP($A32,'All Running Order working doc'!$B$4:$CO$60,X$100,FALSE),"-")</f>
        <v>-</v>
      </c>
      <c r="Y32" s="21" t="str">
        <f>IFERROR(VLOOKUP($A32,'All Running Order working doc'!$B$4:$CO$60,Y$100,FALSE),"-")</f>
        <v>-</v>
      </c>
      <c r="Z32" s="21" t="str">
        <f>IFERROR(VLOOKUP($A32,'All Running Order working doc'!$B$4:$CO$60,Z$100,FALSE),"-")</f>
        <v>-</v>
      </c>
      <c r="AA32" s="21" t="str">
        <f>IFERROR(VLOOKUP($A32,'All Running Order working doc'!$B$4:$CO$60,AA$100,FALSE),"-")</f>
        <v>-</v>
      </c>
      <c r="AB32" s="21" t="str">
        <f>IFERROR(VLOOKUP($A32,'All Running Order working doc'!$B$4:$CO$60,AB$100,FALSE),"-")</f>
        <v>-</v>
      </c>
      <c r="AC32" s="21" t="str">
        <f>IFERROR(VLOOKUP($A32,'All Running Order working doc'!$B$4:$CO$60,AC$100,FALSE),"-")</f>
        <v>-</v>
      </c>
      <c r="AD32" s="21" t="str">
        <f>IFERROR(VLOOKUP($A32,'All Running Order working doc'!$B$4:$CO$60,AD$100,FALSE),"-")</f>
        <v>-</v>
      </c>
      <c r="AE32" s="21" t="str">
        <f>IFERROR(VLOOKUP($A32,'All Running Order working doc'!$B$4:$CO$60,AE$100,FALSE),"-")</f>
        <v>-</v>
      </c>
      <c r="AF32" s="21" t="str">
        <f>IFERROR(VLOOKUP($A32,'All Running Order working doc'!$B$4:$CO$60,AF$100,FALSE),"-")</f>
        <v>-</v>
      </c>
      <c r="AG32" s="21" t="str">
        <f>IFERROR(VLOOKUP($A32,'All Running Order working doc'!$B$4:$CO$60,AG$100,FALSE),"-")</f>
        <v>-</v>
      </c>
      <c r="AH32" s="21" t="str">
        <f>IFERROR(VLOOKUP($A32,'All Running Order working doc'!$B$4:$CO$60,AH$100,FALSE),"-")</f>
        <v>-</v>
      </c>
      <c r="AI32" s="21" t="str">
        <f>IFERROR(VLOOKUP($A32,'All Running Order working doc'!$B$4:$CO$60,AI$100,FALSE),"-")</f>
        <v>-</v>
      </c>
      <c r="AJ32" s="21" t="str">
        <f>IFERROR(VLOOKUP($A32,'All Running Order working doc'!$B$4:$CO$60,AJ$100,FALSE),"-")</f>
        <v>-</v>
      </c>
      <c r="AK32" s="21" t="str">
        <f>IFERROR(VLOOKUP($A32,'All Running Order working doc'!$B$4:$CO$60,AK$100,FALSE),"-")</f>
        <v>-</v>
      </c>
      <c r="AL32" s="21" t="str">
        <f>IFERROR(VLOOKUP($A32,'All Running Order working doc'!$B$4:$CO$60,AL$100,FALSE),"-")</f>
        <v>-</v>
      </c>
      <c r="AM32" s="21" t="str">
        <f>IFERROR(VLOOKUP($A32,'All Running Order working doc'!$B$4:$CO$60,AM$100,FALSE),"-")</f>
        <v>-</v>
      </c>
      <c r="AN32" s="21" t="str">
        <f>IFERROR(VLOOKUP($A32,'All Running Order working doc'!$B$4:$CO$60,AN$100,FALSE),"-")</f>
        <v>-</v>
      </c>
      <c r="AO32" s="21" t="str">
        <f>IFERROR(VLOOKUP($A32,'All Running Order working doc'!$B$4:$CO$60,AO$100,FALSE),"-")</f>
        <v>-</v>
      </c>
      <c r="AP32" s="21" t="str">
        <f>IFERROR(VLOOKUP($A32,'All Running Order working doc'!$B$4:$CO$60,AP$100,FALSE),"-")</f>
        <v>-</v>
      </c>
      <c r="AQ32" s="21" t="str">
        <f>IFERROR(VLOOKUP($A32,'All Running Order working doc'!$B$4:$CO$60,AQ$100,FALSE),"-")</f>
        <v>-</v>
      </c>
      <c r="AR32" s="21" t="str">
        <f>IFERROR(VLOOKUP($A32,'All Running Order working doc'!$B$4:$CO$60,AR$100,FALSE),"-")</f>
        <v>-</v>
      </c>
      <c r="AS32" s="21" t="str">
        <f>IFERROR(VLOOKUP($A32,'All Running Order working doc'!$B$4:$CO$60,AS$100,FALSE),"-")</f>
        <v>-</v>
      </c>
      <c r="AT32" s="21" t="str">
        <f>IFERROR(VLOOKUP($A32,'All Running Order working doc'!$B$4:$CO$60,AT$100,FALSE),"-")</f>
        <v>-</v>
      </c>
      <c r="AU32" s="21" t="str">
        <f>IFERROR(VLOOKUP($A32,'All Running Order working doc'!$B$4:$CO$60,AU$100,FALSE),"-")</f>
        <v>-</v>
      </c>
      <c r="AV32" s="21" t="str">
        <f>IFERROR(VLOOKUP($A32,'All Running Order working doc'!$B$4:$CO$60,AV$100,FALSE),"-")</f>
        <v>-</v>
      </c>
      <c r="AW32" s="21" t="str">
        <f>IFERROR(VLOOKUP($A32,'All Running Order working doc'!$B$4:$CO$60,AW$100,FALSE),"-")</f>
        <v>-</v>
      </c>
      <c r="AX32" s="21" t="str">
        <f>IFERROR(VLOOKUP($A32,'All Running Order working doc'!$B$4:$CO$60,AX$100,FALSE),"-")</f>
        <v>-</v>
      </c>
      <c r="AY32" s="21" t="str">
        <f>IFERROR(VLOOKUP($A32,'All Running Order working doc'!$B$4:$CO$60,AY$100,FALSE),"-")</f>
        <v>-</v>
      </c>
      <c r="AZ32" s="21" t="str">
        <f>IFERROR(VLOOKUP($A32,'All Running Order working doc'!$B$4:$CO$60,AZ$100,FALSE),"-")</f>
        <v>-</v>
      </c>
      <c r="BA32" s="21" t="str">
        <f>IFERROR(VLOOKUP($A32,'All Running Order working doc'!$B$4:$CO$60,BA$100,FALSE),"-")</f>
        <v>-</v>
      </c>
      <c r="BB32" s="21" t="str">
        <f>IFERROR(VLOOKUP($A32,'All Running Order working doc'!$B$4:$CO$60,BB$100,FALSE),"-")</f>
        <v>-</v>
      </c>
      <c r="BC32" s="21" t="str">
        <f>IFERROR(VLOOKUP($A32,'All Running Order working doc'!$B$4:$CO$60,BC$100,FALSE),"-")</f>
        <v>-</v>
      </c>
      <c r="BD32" s="21" t="str">
        <f>IFERROR(VLOOKUP($A32,'All Running Order working doc'!$B$4:$CO$60,BD$100,FALSE),"-")</f>
        <v>-</v>
      </c>
      <c r="BE32" s="21" t="str">
        <f>IFERROR(VLOOKUP($A32,'All Running Order working doc'!$B$4:$CO$60,BE$100,FALSE),"-")</f>
        <v>-</v>
      </c>
      <c r="BF32" s="21" t="str">
        <f>IFERROR(VLOOKUP($A32,'All Running Order working doc'!$B$4:$CO$60,BF$100,FALSE),"-")</f>
        <v>-</v>
      </c>
      <c r="BG32" s="21" t="str">
        <f>IFERROR(VLOOKUP($A32,'All Running Order working doc'!$B$4:$CO$60,BG$100,FALSE),"-")</f>
        <v>-</v>
      </c>
      <c r="BH32" s="21" t="str">
        <f>IFERROR(VLOOKUP($A32,'All Running Order working doc'!$B$4:$CO$60,BH$100,FALSE),"-")</f>
        <v>-</v>
      </c>
      <c r="BI32" s="21" t="str">
        <f>IFERROR(VLOOKUP($A32,'All Running Order working doc'!$B$4:$CO$60,BI$100,FALSE),"-")</f>
        <v>-</v>
      </c>
      <c r="BJ32" s="21" t="str">
        <f>IFERROR(VLOOKUP($A32,'All Running Order working doc'!$B$4:$CO$60,BJ$100,FALSE),"-")</f>
        <v>-</v>
      </c>
      <c r="BK32" s="21" t="str">
        <f>IFERROR(VLOOKUP($A32,'All Running Order working doc'!$B$4:$CO$60,BK$100,FALSE),"-")</f>
        <v>-</v>
      </c>
      <c r="BL32" s="21" t="str">
        <f>IFERROR(VLOOKUP($A32,'All Running Order working doc'!$B$4:$CO$60,BL$100,FALSE),"-")</f>
        <v>-</v>
      </c>
      <c r="BM32" s="21" t="str">
        <f>IFERROR(VLOOKUP($A32,'All Running Order working doc'!$B$4:$CO$60,BM$100,FALSE),"-")</f>
        <v>-</v>
      </c>
      <c r="BN32" s="21" t="str">
        <f>IFERROR(VLOOKUP($A32,'All Running Order working doc'!$B$4:$CO$60,BN$100,FALSE),"-")</f>
        <v>-</v>
      </c>
      <c r="BO32" s="21" t="str">
        <f>IFERROR(VLOOKUP($A32,'All Running Order working doc'!$B$4:$CO$60,BO$100,FALSE),"-")</f>
        <v>-</v>
      </c>
      <c r="BP32" s="21" t="str">
        <f>IFERROR(VLOOKUP($A32,'All Running Order working doc'!$B$4:$CO$60,BP$100,FALSE),"-")</f>
        <v>-</v>
      </c>
      <c r="BQ32" s="21" t="str">
        <f>IFERROR(VLOOKUP($A32,'All Running Order working doc'!$B$4:$CO$60,BQ$100,FALSE),"-")</f>
        <v>-</v>
      </c>
      <c r="BR32" s="21" t="str">
        <f>IFERROR(VLOOKUP($A32,'All Running Order working doc'!$B$4:$CO$60,BR$100,FALSE),"-")</f>
        <v>-</v>
      </c>
      <c r="BS32" s="21" t="str">
        <f>IFERROR(VLOOKUP($A32,'All Running Order working doc'!$B$4:$CO$60,BS$100,FALSE),"-")</f>
        <v>-</v>
      </c>
      <c r="BT32" s="21" t="str">
        <f>IFERROR(VLOOKUP($A32,'All Running Order working doc'!$B$4:$CO$60,BT$100,FALSE),"-")</f>
        <v>-</v>
      </c>
      <c r="BU32" s="21" t="str">
        <f>IFERROR(VLOOKUP($A32,'All Running Order working doc'!$B$4:$CO$60,BU$100,FALSE),"-")</f>
        <v>-</v>
      </c>
      <c r="BV32" s="21" t="str">
        <f>IFERROR(VLOOKUP($A32,'All Running Order working doc'!$B$4:$CO$60,BV$100,FALSE),"-")</f>
        <v>-</v>
      </c>
      <c r="BW32" s="21" t="str">
        <f>IFERROR(VLOOKUP($A32,'All Running Order working doc'!$B$4:$CO$60,BW$100,FALSE),"-")</f>
        <v>-</v>
      </c>
      <c r="BX32" s="21" t="str">
        <f>IFERROR(VLOOKUP($A32,'All Running Order working doc'!$B$4:$CO$60,BX$100,FALSE),"-")</f>
        <v>-</v>
      </c>
      <c r="BY32" s="21" t="str">
        <f>IFERROR(VLOOKUP($A32,'All Running Order working doc'!$B$4:$CO$60,BY$100,FALSE),"-")</f>
        <v>-</v>
      </c>
      <c r="BZ32" s="21" t="str">
        <f>IFERROR(VLOOKUP($A32,'All Running Order working doc'!$B$4:$CO$60,BZ$100,FALSE),"-")</f>
        <v>-</v>
      </c>
      <c r="CA32" s="21" t="str">
        <f>IFERROR(VLOOKUP($A32,'All Running Order working doc'!$B$4:$CO$60,CA$100,FALSE),"-")</f>
        <v>-</v>
      </c>
      <c r="CB32" s="21" t="str">
        <f>IFERROR(VLOOKUP($A32,'All Running Order working doc'!$B$4:$CO$60,CB$100,FALSE),"-")</f>
        <v>-</v>
      </c>
      <c r="CC32" s="21" t="str">
        <f>IFERROR(VLOOKUP($A32,'All Running Order working doc'!$B$4:$CO$60,CC$100,FALSE),"-")</f>
        <v>-</v>
      </c>
      <c r="CD32" s="21" t="str">
        <f>IFERROR(VLOOKUP($A32,'All Running Order working doc'!$B$4:$CO$60,CD$100,FALSE),"-")</f>
        <v>-</v>
      </c>
      <c r="CE32" s="21" t="str">
        <f>IFERROR(VLOOKUP($A32,'All Running Order working doc'!$B$4:$CO$60,CE$100,FALSE),"-")</f>
        <v>-</v>
      </c>
      <c r="CF32" s="21" t="str">
        <f>IFERROR(VLOOKUP($A32,'All Running Order working doc'!$B$4:$CO$60,CF$100,FALSE),"-")</f>
        <v>-</v>
      </c>
      <c r="CG32" s="21" t="str">
        <f>IFERROR(VLOOKUP($A32,'All Running Order working doc'!$B$4:$CO$60,CG$100,FALSE),"-")</f>
        <v>-</v>
      </c>
      <c r="CH32" s="21" t="str">
        <f>IFERROR(VLOOKUP($A32,'All Running Order working doc'!$B$4:$CO$60,CH$100,FALSE),"-")</f>
        <v>-</v>
      </c>
      <c r="CI32" s="21" t="str">
        <f>IFERROR(VLOOKUP($A32,'All Running Order working doc'!$B$4:$CO$60,CI$100,FALSE),"-")</f>
        <v>-</v>
      </c>
      <c r="CJ32" s="21" t="str">
        <f>IFERROR(VLOOKUP($A32,'All Running Order working doc'!$B$4:$CO$60,CJ$100,FALSE),"-")</f>
        <v>-</v>
      </c>
      <c r="CK32" s="21" t="str">
        <f>IFERROR(VLOOKUP($A32,'All Running Order working doc'!$B$4:$CO$60,CK$100,FALSE),"-")</f>
        <v>-</v>
      </c>
      <c r="CL32" s="21" t="str">
        <f>IFERROR(VLOOKUP($A32,'All Running Order working doc'!$B$4:$CO$60,CL$100,FALSE),"-")</f>
        <v>-</v>
      </c>
      <c r="CM32" s="21" t="str">
        <f>IFERROR(VLOOKUP($A32,'All Running Order working doc'!$B$4:$CO$60,CM$100,FALSE),"-")</f>
        <v>-</v>
      </c>
      <c r="CN32" s="21" t="str">
        <f>IFERROR(VLOOKUP($A32,'All Running Order working doc'!$B$4:$CO$60,CN$100,FALSE),"-")</f>
        <v>-</v>
      </c>
      <c r="CQ32" s="3">
        <v>29</v>
      </c>
    </row>
    <row r="33" spans="1:95" x14ac:dyDescent="0.2">
      <c r="A33" s="3" t="str">
        <f>CONCATENATE(Constants!$D$3,CQ33,)</f>
        <v>Clubman30</v>
      </c>
      <c r="B33" s="12" t="str">
        <f>IFERROR(VLOOKUP($A33,'All Running Order working doc'!$B$4:$CO$60,B$100,FALSE),"-")</f>
        <v>-</v>
      </c>
      <c r="C33" s="21" t="str">
        <f>IFERROR(VLOOKUP($A33,'All Running Order working doc'!$B$4:$CO$60,C$100,FALSE),"-")</f>
        <v>-</v>
      </c>
      <c r="D33" s="21" t="str">
        <f>IFERROR(VLOOKUP($A33,'All Running Order working doc'!$B$4:$CO$60,D$100,FALSE),"-")</f>
        <v>-</v>
      </c>
      <c r="E33" s="21" t="str">
        <f>IFERROR(VLOOKUP($A33,'All Running Order working doc'!$B$4:$CO$60,E$100,FALSE),"-")</f>
        <v>-</v>
      </c>
      <c r="F33" s="21" t="str">
        <f>IFERROR(VLOOKUP($A33,'All Running Order working doc'!$B$4:$CO$60,F$100,FALSE),"-")</f>
        <v>-</v>
      </c>
      <c r="G33" s="21" t="str">
        <f>IFERROR(VLOOKUP($A33,'All Running Order working doc'!$B$4:$CO$60,G$100,FALSE),"-")</f>
        <v>-</v>
      </c>
      <c r="H33" s="21" t="str">
        <f>IFERROR(VLOOKUP($A33,'All Running Order working doc'!$B$4:$CO$60,H$100,FALSE),"-")</f>
        <v>-</v>
      </c>
      <c r="I33" s="21" t="str">
        <f>IFERROR(VLOOKUP($A33,'All Running Order working doc'!$B$4:$CO$60,I$100,FALSE),"-")</f>
        <v>-</v>
      </c>
      <c r="J33" s="21" t="str">
        <f>IFERROR(VLOOKUP($A33,'All Running Order working doc'!$B$4:$CO$60,J$100,FALSE),"-")</f>
        <v>-</v>
      </c>
      <c r="K33" s="21" t="str">
        <f>IFERROR(VLOOKUP($A33,'All Running Order working doc'!$B$4:$CO$60,K$100,FALSE),"-")</f>
        <v>-</v>
      </c>
      <c r="L33" s="21" t="str">
        <f>IFERROR(VLOOKUP($A33,'All Running Order working doc'!$B$4:$CO$60,L$100,FALSE),"-")</f>
        <v>-</v>
      </c>
      <c r="M33" s="21" t="str">
        <f>IFERROR(VLOOKUP($A33,'All Running Order working doc'!$B$4:$CO$60,M$100,FALSE),"-")</f>
        <v>-</v>
      </c>
      <c r="N33" s="21" t="str">
        <f>IFERROR(VLOOKUP($A33,'All Running Order working doc'!$B$4:$CO$60,N$100,FALSE),"-")</f>
        <v>-</v>
      </c>
      <c r="O33" s="21" t="str">
        <f>IFERROR(VLOOKUP($A33,'All Running Order working doc'!$B$4:$CO$60,O$100,FALSE),"-")</f>
        <v>-</v>
      </c>
      <c r="P33" s="21" t="str">
        <f>IFERROR(VLOOKUP($A33,'All Running Order working doc'!$B$4:$CO$60,P$100,FALSE),"-")</f>
        <v>-</v>
      </c>
      <c r="Q33" s="21" t="str">
        <f>IFERROR(VLOOKUP($A33,'All Running Order working doc'!$B$4:$CO$60,Q$100,FALSE),"-")</f>
        <v>-</v>
      </c>
      <c r="R33" s="21" t="str">
        <f>IFERROR(VLOOKUP($A33,'All Running Order working doc'!$B$4:$CO$60,R$100,FALSE),"-")</f>
        <v>-</v>
      </c>
      <c r="S33" s="21" t="str">
        <f>IFERROR(VLOOKUP($A33,'All Running Order working doc'!$B$4:$CO$60,S$100,FALSE),"-")</f>
        <v>-</v>
      </c>
      <c r="T33" s="21" t="str">
        <f>IFERROR(VLOOKUP($A33,'All Running Order working doc'!$B$4:$CO$60,T$100,FALSE),"-")</f>
        <v>-</v>
      </c>
      <c r="U33" s="21" t="str">
        <f>IFERROR(VLOOKUP($A33,'All Running Order working doc'!$B$4:$CO$60,U$100,FALSE),"-")</f>
        <v>-</v>
      </c>
      <c r="V33" s="21" t="str">
        <f>IFERROR(VLOOKUP($A33,'All Running Order working doc'!$B$4:$CO$60,V$100,FALSE),"-")</f>
        <v>-</v>
      </c>
      <c r="W33" s="21" t="str">
        <f>IFERROR(VLOOKUP($A33,'All Running Order working doc'!$B$4:$CO$60,W$100,FALSE),"-")</f>
        <v>-</v>
      </c>
      <c r="X33" s="21" t="str">
        <f>IFERROR(VLOOKUP($A33,'All Running Order working doc'!$B$4:$CO$60,X$100,FALSE),"-")</f>
        <v>-</v>
      </c>
      <c r="Y33" s="21" t="str">
        <f>IFERROR(VLOOKUP($A33,'All Running Order working doc'!$B$4:$CO$60,Y$100,FALSE),"-")</f>
        <v>-</v>
      </c>
      <c r="Z33" s="21" t="str">
        <f>IFERROR(VLOOKUP($A33,'All Running Order working doc'!$B$4:$CO$60,Z$100,FALSE),"-")</f>
        <v>-</v>
      </c>
      <c r="AA33" s="21" t="str">
        <f>IFERROR(VLOOKUP($A33,'All Running Order working doc'!$B$4:$CO$60,AA$100,FALSE),"-")</f>
        <v>-</v>
      </c>
      <c r="AB33" s="21" t="str">
        <f>IFERROR(VLOOKUP($A33,'All Running Order working doc'!$B$4:$CO$60,AB$100,FALSE),"-")</f>
        <v>-</v>
      </c>
      <c r="AC33" s="21" t="str">
        <f>IFERROR(VLOOKUP($A33,'All Running Order working doc'!$B$4:$CO$60,AC$100,FALSE),"-")</f>
        <v>-</v>
      </c>
      <c r="AD33" s="21" t="str">
        <f>IFERROR(VLOOKUP($A33,'All Running Order working doc'!$B$4:$CO$60,AD$100,FALSE),"-")</f>
        <v>-</v>
      </c>
      <c r="AE33" s="21" t="str">
        <f>IFERROR(VLOOKUP($A33,'All Running Order working doc'!$B$4:$CO$60,AE$100,FALSE),"-")</f>
        <v>-</v>
      </c>
      <c r="AF33" s="21" t="str">
        <f>IFERROR(VLOOKUP($A33,'All Running Order working doc'!$B$4:$CO$60,AF$100,FALSE),"-")</f>
        <v>-</v>
      </c>
      <c r="AG33" s="21" t="str">
        <f>IFERROR(VLOOKUP($A33,'All Running Order working doc'!$B$4:$CO$60,AG$100,FALSE),"-")</f>
        <v>-</v>
      </c>
      <c r="AH33" s="21" t="str">
        <f>IFERROR(VLOOKUP($A33,'All Running Order working doc'!$B$4:$CO$60,AH$100,FALSE),"-")</f>
        <v>-</v>
      </c>
      <c r="AI33" s="21" t="str">
        <f>IFERROR(VLOOKUP($A33,'All Running Order working doc'!$B$4:$CO$60,AI$100,FALSE),"-")</f>
        <v>-</v>
      </c>
      <c r="AJ33" s="21" t="str">
        <f>IFERROR(VLOOKUP($A33,'All Running Order working doc'!$B$4:$CO$60,AJ$100,FALSE),"-")</f>
        <v>-</v>
      </c>
      <c r="AK33" s="21" t="str">
        <f>IFERROR(VLOOKUP($A33,'All Running Order working doc'!$B$4:$CO$60,AK$100,FALSE),"-")</f>
        <v>-</v>
      </c>
      <c r="AL33" s="21" t="str">
        <f>IFERROR(VLOOKUP($A33,'All Running Order working doc'!$B$4:$CO$60,AL$100,FALSE),"-")</f>
        <v>-</v>
      </c>
      <c r="AM33" s="21" t="str">
        <f>IFERROR(VLOOKUP($A33,'All Running Order working doc'!$B$4:$CO$60,AM$100,FALSE),"-")</f>
        <v>-</v>
      </c>
      <c r="AN33" s="21" t="str">
        <f>IFERROR(VLOOKUP($A33,'All Running Order working doc'!$B$4:$CO$60,AN$100,FALSE),"-")</f>
        <v>-</v>
      </c>
      <c r="AO33" s="21" t="str">
        <f>IFERROR(VLOOKUP($A33,'All Running Order working doc'!$B$4:$CO$60,AO$100,FALSE),"-")</f>
        <v>-</v>
      </c>
      <c r="AP33" s="21" t="str">
        <f>IFERROR(VLOOKUP($A33,'All Running Order working doc'!$B$4:$CO$60,AP$100,FALSE),"-")</f>
        <v>-</v>
      </c>
      <c r="AQ33" s="21" t="str">
        <f>IFERROR(VLOOKUP($A33,'All Running Order working doc'!$B$4:$CO$60,AQ$100,FALSE),"-")</f>
        <v>-</v>
      </c>
      <c r="AR33" s="21" t="str">
        <f>IFERROR(VLOOKUP($A33,'All Running Order working doc'!$B$4:$CO$60,AR$100,FALSE),"-")</f>
        <v>-</v>
      </c>
      <c r="AS33" s="21" t="str">
        <f>IFERROR(VLOOKUP($A33,'All Running Order working doc'!$B$4:$CO$60,AS$100,FALSE),"-")</f>
        <v>-</v>
      </c>
      <c r="AT33" s="21" t="str">
        <f>IFERROR(VLOOKUP($A33,'All Running Order working doc'!$B$4:$CO$60,AT$100,FALSE),"-")</f>
        <v>-</v>
      </c>
      <c r="AU33" s="21" t="str">
        <f>IFERROR(VLOOKUP($A33,'All Running Order working doc'!$B$4:$CO$60,AU$100,FALSE),"-")</f>
        <v>-</v>
      </c>
      <c r="AV33" s="21" t="str">
        <f>IFERROR(VLOOKUP($A33,'All Running Order working doc'!$B$4:$CO$60,AV$100,FALSE),"-")</f>
        <v>-</v>
      </c>
      <c r="AW33" s="21" t="str">
        <f>IFERROR(VLOOKUP($A33,'All Running Order working doc'!$B$4:$CO$60,AW$100,FALSE),"-")</f>
        <v>-</v>
      </c>
      <c r="AX33" s="21" t="str">
        <f>IFERROR(VLOOKUP($A33,'All Running Order working doc'!$B$4:$CO$60,AX$100,FALSE),"-")</f>
        <v>-</v>
      </c>
      <c r="AY33" s="21" t="str">
        <f>IFERROR(VLOOKUP($A33,'All Running Order working doc'!$B$4:$CO$60,AY$100,FALSE),"-")</f>
        <v>-</v>
      </c>
      <c r="AZ33" s="21" t="str">
        <f>IFERROR(VLOOKUP($A33,'All Running Order working doc'!$B$4:$CO$60,AZ$100,FALSE),"-")</f>
        <v>-</v>
      </c>
      <c r="BA33" s="21" t="str">
        <f>IFERROR(VLOOKUP($A33,'All Running Order working doc'!$B$4:$CO$60,BA$100,FALSE),"-")</f>
        <v>-</v>
      </c>
      <c r="BB33" s="21" t="str">
        <f>IFERROR(VLOOKUP($A33,'All Running Order working doc'!$B$4:$CO$60,BB$100,FALSE),"-")</f>
        <v>-</v>
      </c>
      <c r="BC33" s="21" t="str">
        <f>IFERROR(VLOOKUP($A33,'All Running Order working doc'!$B$4:$CO$60,BC$100,FALSE),"-")</f>
        <v>-</v>
      </c>
      <c r="BD33" s="21" t="str">
        <f>IFERROR(VLOOKUP($A33,'All Running Order working doc'!$B$4:$CO$60,BD$100,FALSE),"-")</f>
        <v>-</v>
      </c>
      <c r="BE33" s="21" t="str">
        <f>IFERROR(VLOOKUP($A33,'All Running Order working doc'!$B$4:$CO$60,BE$100,FALSE),"-")</f>
        <v>-</v>
      </c>
      <c r="BF33" s="21" t="str">
        <f>IFERROR(VLOOKUP($A33,'All Running Order working doc'!$B$4:$CO$60,BF$100,FALSE),"-")</f>
        <v>-</v>
      </c>
      <c r="BG33" s="21" t="str">
        <f>IFERROR(VLOOKUP($A33,'All Running Order working doc'!$B$4:$CO$60,BG$100,FALSE),"-")</f>
        <v>-</v>
      </c>
      <c r="BH33" s="21" t="str">
        <f>IFERROR(VLOOKUP($A33,'All Running Order working doc'!$B$4:$CO$60,BH$100,FALSE),"-")</f>
        <v>-</v>
      </c>
      <c r="BI33" s="21" t="str">
        <f>IFERROR(VLOOKUP($A33,'All Running Order working doc'!$B$4:$CO$60,BI$100,FALSE),"-")</f>
        <v>-</v>
      </c>
      <c r="BJ33" s="21" t="str">
        <f>IFERROR(VLOOKUP($A33,'All Running Order working doc'!$B$4:$CO$60,BJ$100,FALSE),"-")</f>
        <v>-</v>
      </c>
      <c r="BK33" s="21" t="str">
        <f>IFERROR(VLOOKUP($A33,'All Running Order working doc'!$B$4:$CO$60,BK$100,FALSE),"-")</f>
        <v>-</v>
      </c>
      <c r="BL33" s="21" t="str">
        <f>IFERROR(VLOOKUP($A33,'All Running Order working doc'!$B$4:$CO$60,BL$100,FALSE),"-")</f>
        <v>-</v>
      </c>
      <c r="BM33" s="21" t="str">
        <f>IFERROR(VLOOKUP($A33,'All Running Order working doc'!$B$4:$CO$60,BM$100,FALSE),"-")</f>
        <v>-</v>
      </c>
      <c r="BN33" s="21" t="str">
        <f>IFERROR(VLOOKUP($A33,'All Running Order working doc'!$B$4:$CO$60,BN$100,FALSE),"-")</f>
        <v>-</v>
      </c>
      <c r="BO33" s="21" t="str">
        <f>IFERROR(VLOOKUP($A33,'All Running Order working doc'!$B$4:$CO$60,BO$100,FALSE),"-")</f>
        <v>-</v>
      </c>
      <c r="BP33" s="21" t="str">
        <f>IFERROR(VLOOKUP($A33,'All Running Order working doc'!$B$4:$CO$60,BP$100,FALSE),"-")</f>
        <v>-</v>
      </c>
      <c r="BQ33" s="21" t="str">
        <f>IFERROR(VLOOKUP($A33,'All Running Order working doc'!$B$4:$CO$60,BQ$100,FALSE),"-")</f>
        <v>-</v>
      </c>
      <c r="BR33" s="21" t="str">
        <f>IFERROR(VLOOKUP($A33,'All Running Order working doc'!$B$4:$CO$60,BR$100,FALSE),"-")</f>
        <v>-</v>
      </c>
      <c r="BS33" s="21" t="str">
        <f>IFERROR(VLOOKUP($A33,'All Running Order working doc'!$B$4:$CO$60,BS$100,FALSE),"-")</f>
        <v>-</v>
      </c>
      <c r="BT33" s="21" t="str">
        <f>IFERROR(VLOOKUP($A33,'All Running Order working doc'!$B$4:$CO$60,BT$100,FALSE),"-")</f>
        <v>-</v>
      </c>
      <c r="BU33" s="21" t="str">
        <f>IFERROR(VLOOKUP($A33,'All Running Order working doc'!$B$4:$CO$60,BU$100,FALSE),"-")</f>
        <v>-</v>
      </c>
      <c r="BV33" s="21" t="str">
        <f>IFERROR(VLOOKUP($A33,'All Running Order working doc'!$B$4:$CO$60,BV$100,FALSE),"-")</f>
        <v>-</v>
      </c>
      <c r="BW33" s="21" t="str">
        <f>IFERROR(VLOOKUP($A33,'All Running Order working doc'!$B$4:$CO$60,BW$100,FALSE),"-")</f>
        <v>-</v>
      </c>
      <c r="BX33" s="21" t="str">
        <f>IFERROR(VLOOKUP($A33,'All Running Order working doc'!$B$4:$CO$60,BX$100,FALSE),"-")</f>
        <v>-</v>
      </c>
      <c r="BY33" s="21" t="str">
        <f>IFERROR(VLOOKUP($A33,'All Running Order working doc'!$B$4:$CO$60,BY$100,FALSE),"-")</f>
        <v>-</v>
      </c>
      <c r="BZ33" s="21" t="str">
        <f>IFERROR(VLOOKUP($A33,'All Running Order working doc'!$B$4:$CO$60,BZ$100,FALSE),"-")</f>
        <v>-</v>
      </c>
      <c r="CA33" s="21" t="str">
        <f>IFERROR(VLOOKUP($A33,'All Running Order working doc'!$B$4:$CO$60,CA$100,FALSE),"-")</f>
        <v>-</v>
      </c>
      <c r="CB33" s="21" t="str">
        <f>IFERROR(VLOOKUP($A33,'All Running Order working doc'!$B$4:$CO$60,CB$100,FALSE),"-")</f>
        <v>-</v>
      </c>
      <c r="CC33" s="21" t="str">
        <f>IFERROR(VLOOKUP($A33,'All Running Order working doc'!$B$4:$CO$60,CC$100,FALSE),"-")</f>
        <v>-</v>
      </c>
      <c r="CD33" s="21" t="str">
        <f>IFERROR(VLOOKUP($A33,'All Running Order working doc'!$B$4:$CO$60,CD$100,FALSE),"-")</f>
        <v>-</v>
      </c>
      <c r="CE33" s="21" t="str">
        <f>IFERROR(VLOOKUP($A33,'All Running Order working doc'!$B$4:$CO$60,CE$100,FALSE),"-")</f>
        <v>-</v>
      </c>
      <c r="CF33" s="21" t="str">
        <f>IFERROR(VLOOKUP($A33,'All Running Order working doc'!$B$4:$CO$60,CF$100,FALSE),"-")</f>
        <v>-</v>
      </c>
      <c r="CG33" s="21" t="str">
        <f>IFERROR(VLOOKUP($A33,'All Running Order working doc'!$B$4:$CO$60,CG$100,FALSE),"-")</f>
        <v>-</v>
      </c>
      <c r="CH33" s="21" t="str">
        <f>IFERROR(VLOOKUP($A33,'All Running Order working doc'!$B$4:$CO$60,CH$100,FALSE),"-")</f>
        <v>-</v>
      </c>
      <c r="CI33" s="21" t="str">
        <f>IFERROR(VLOOKUP($A33,'All Running Order working doc'!$B$4:$CO$60,CI$100,FALSE),"-")</f>
        <v>-</v>
      </c>
      <c r="CJ33" s="21" t="str">
        <f>IFERROR(VLOOKUP($A33,'All Running Order working doc'!$B$4:$CO$60,CJ$100,FALSE),"-")</f>
        <v>-</v>
      </c>
      <c r="CK33" s="21" t="str">
        <f>IFERROR(VLOOKUP($A33,'All Running Order working doc'!$B$4:$CO$60,CK$100,FALSE),"-")</f>
        <v>-</v>
      </c>
      <c r="CL33" s="21" t="str">
        <f>IFERROR(VLOOKUP($A33,'All Running Order working doc'!$B$4:$CO$60,CL$100,FALSE),"-")</f>
        <v>-</v>
      </c>
      <c r="CM33" s="21" t="str">
        <f>IFERROR(VLOOKUP($A33,'All Running Order working doc'!$B$4:$CO$60,CM$100,FALSE),"-")</f>
        <v>-</v>
      </c>
      <c r="CN33" s="21" t="str">
        <f>IFERROR(VLOOKUP($A33,'All Running Order working doc'!$B$4:$CO$60,CN$100,FALSE),"-")</f>
        <v>-</v>
      </c>
      <c r="CQ33" s="3">
        <v>30</v>
      </c>
    </row>
    <row r="34" spans="1:95" x14ac:dyDescent="0.2">
      <c r="A34" s="3" t="str">
        <f>CONCATENATE(Constants!$D$3,CQ34,)</f>
        <v>Clubman31</v>
      </c>
      <c r="B34" s="12" t="str">
        <f>IFERROR(VLOOKUP($A34,'All Running Order working doc'!$B$4:$CO$60,B$100,FALSE),"-")</f>
        <v>-</v>
      </c>
      <c r="C34" s="21" t="str">
        <f>IFERROR(VLOOKUP($A34,'All Running Order working doc'!$B$4:$CO$60,C$100,FALSE),"-")</f>
        <v>-</v>
      </c>
      <c r="D34" s="21" t="str">
        <f>IFERROR(VLOOKUP($A34,'All Running Order working doc'!$B$4:$CO$60,D$100,FALSE),"-")</f>
        <v>-</v>
      </c>
      <c r="E34" s="21" t="str">
        <f>IFERROR(VLOOKUP($A34,'All Running Order working doc'!$B$4:$CO$60,E$100,FALSE),"-")</f>
        <v>-</v>
      </c>
      <c r="F34" s="21" t="str">
        <f>IFERROR(VLOOKUP($A34,'All Running Order working doc'!$B$4:$CO$60,F$100,FALSE),"-")</f>
        <v>-</v>
      </c>
      <c r="G34" s="21" t="str">
        <f>IFERROR(VLOOKUP($A34,'All Running Order working doc'!$B$4:$CO$60,G$100,FALSE),"-")</f>
        <v>-</v>
      </c>
      <c r="H34" s="21" t="str">
        <f>IFERROR(VLOOKUP($A34,'All Running Order working doc'!$B$4:$CO$60,H$100,FALSE),"-")</f>
        <v>-</v>
      </c>
      <c r="I34" s="21" t="str">
        <f>IFERROR(VLOOKUP($A34,'All Running Order working doc'!$B$4:$CO$60,I$100,FALSE),"-")</f>
        <v>-</v>
      </c>
      <c r="J34" s="21" t="str">
        <f>IFERROR(VLOOKUP($A34,'All Running Order working doc'!$B$4:$CO$60,J$100,FALSE),"-")</f>
        <v>-</v>
      </c>
      <c r="K34" s="21" t="str">
        <f>IFERROR(VLOOKUP($A34,'All Running Order working doc'!$B$4:$CO$60,K$100,FALSE),"-")</f>
        <v>-</v>
      </c>
      <c r="L34" s="21" t="str">
        <f>IFERROR(VLOOKUP($A34,'All Running Order working doc'!$B$4:$CO$60,L$100,FALSE),"-")</f>
        <v>-</v>
      </c>
      <c r="M34" s="21" t="str">
        <f>IFERROR(VLOOKUP($A34,'All Running Order working doc'!$B$4:$CO$60,M$100,FALSE),"-")</f>
        <v>-</v>
      </c>
      <c r="N34" s="21" t="str">
        <f>IFERROR(VLOOKUP($A34,'All Running Order working doc'!$B$4:$CO$60,N$100,FALSE),"-")</f>
        <v>-</v>
      </c>
      <c r="O34" s="21" t="str">
        <f>IFERROR(VLOOKUP($A34,'All Running Order working doc'!$B$4:$CO$60,O$100,FALSE),"-")</f>
        <v>-</v>
      </c>
      <c r="P34" s="21" t="str">
        <f>IFERROR(VLOOKUP($A34,'All Running Order working doc'!$B$4:$CO$60,P$100,FALSE),"-")</f>
        <v>-</v>
      </c>
      <c r="Q34" s="21" t="str">
        <f>IFERROR(VLOOKUP($A34,'All Running Order working doc'!$B$4:$CO$60,Q$100,FALSE),"-")</f>
        <v>-</v>
      </c>
      <c r="R34" s="21" t="str">
        <f>IFERROR(VLOOKUP($A34,'All Running Order working doc'!$B$4:$CO$60,R$100,FALSE),"-")</f>
        <v>-</v>
      </c>
      <c r="S34" s="21" t="str">
        <f>IFERROR(VLOOKUP($A34,'All Running Order working doc'!$B$4:$CO$60,S$100,FALSE),"-")</f>
        <v>-</v>
      </c>
      <c r="T34" s="21" t="str">
        <f>IFERROR(VLOOKUP($A34,'All Running Order working doc'!$B$4:$CO$60,T$100,FALSE),"-")</f>
        <v>-</v>
      </c>
      <c r="U34" s="21" t="str">
        <f>IFERROR(VLOOKUP($A34,'All Running Order working doc'!$B$4:$CO$60,U$100,FALSE),"-")</f>
        <v>-</v>
      </c>
      <c r="V34" s="21" t="str">
        <f>IFERROR(VLOOKUP($A34,'All Running Order working doc'!$B$4:$CO$60,V$100,FALSE),"-")</f>
        <v>-</v>
      </c>
      <c r="W34" s="21" t="str">
        <f>IFERROR(VLOOKUP($A34,'All Running Order working doc'!$B$4:$CO$60,W$100,FALSE),"-")</f>
        <v>-</v>
      </c>
      <c r="X34" s="21" t="str">
        <f>IFERROR(VLOOKUP($A34,'All Running Order working doc'!$B$4:$CO$60,X$100,FALSE),"-")</f>
        <v>-</v>
      </c>
      <c r="Y34" s="21" t="str">
        <f>IFERROR(VLOOKUP($A34,'All Running Order working doc'!$B$4:$CO$60,Y$100,FALSE),"-")</f>
        <v>-</v>
      </c>
      <c r="Z34" s="21" t="str">
        <f>IFERROR(VLOOKUP($A34,'All Running Order working doc'!$B$4:$CO$60,Z$100,FALSE),"-")</f>
        <v>-</v>
      </c>
      <c r="AA34" s="21" t="str">
        <f>IFERROR(VLOOKUP($A34,'All Running Order working doc'!$B$4:$CO$60,AA$100,FALSE),"-")</f>
        <v>-</v>
      </c>
      <c r="AB34" s="21" t="str">
        <f>IFERROR(VLOOKUP($A34,'All Running Order working doc'!$B$4:$CO$60,AB$100,FALSE),"-")</f>
        <v>-</v>
      </c>
      <c r="AC34" s="21" t="str">
        <f>IFERROR(VLOOKUP($A34,'All Running Order working doc'!$B$4:$CO$60,AC$100,FALSE),"-")</f>
        <v>-</v>
      </c>
      <c r="AD34" s="21" t="str">
        <f>IFERROR(VLOOKUP($A34,'All Running Order working doc'!$B$4:$CO$60,AD$100,FALSE),"-")</f>
        <v>-</v>
      </c>
      <c r="AE34" s="21" t="str">
        <f>IFERROR(VLOOKUP($A34,'All Running Order working doc'!$B$4:$CO$60,AE$100,FALSE),"-")</f>
        <v>-</v>
      </c>
      <c r="AF34" s="21" t="str">
        <f>IFERROR(VLOOKUP($A34,'All Running Order working doc'!$B$4:$CO$60,AF$100,FALSE),"-")</f>
        <v>-</v>
      </c>
      <c r="AG34" s="21" t="str">
        <f>IFERROR(VLOOKUP($A34,'All Running Order working doc'!$B$4:$CO$60,AG$100,FALSE),"-")</f>
        <v>-</v>
      </c>
      <c r="AH34" s="21" t="str">
        <f>IFERROR(VLOOKUP($A34,'All Running Order working doc'!$B$4:$CO$60,AH$100,FALSE),"-")</f>
        <v>-</v>
      </c>
      <c r="AI34" s="21" t="str">
        <f>IFERROR(VLOOKUP($A34,'All Running Order working doc'!$B$4:$CO$60,AI$100,FALSE),"-")</f>
        <v>-</v>
      </c>
      <c r="AJ34" s="21" t="str">
        <f>IFERROR(VLOOKUP($A34,'All Running Order working doc'!$B$4:$CO$60,AJ$100,FALSE),"-")</f>
        <v>-</v>
      </c>
      <c r="AK34" s="21" t="str">
        <f>IFERROR(VLOOKUP($A34,'All Running Order working doc'!$B$4:$CO$60,AK$100,FALSE),"-")</f>
        <v>-</v>
      </c>
      <c r="AL34" s="21" t="str">
        <f>IFERROR(VLOOKUP($A34,'All Running Order working doc'!$B$4:$CO$60,AL$100,FALSE),"-")</f>
        <v>-</v>
      </c>
      <c r="AM34" s="21" t="str">
        <f>IFERROR(VLOOKUP($A34,'All Running Order working doc'!$B$4:$CO$60,AM$100,FALSE),"-")</f>
        <v>-</v>
      </c>
      <c r="AN34" s="21" t="str">
        <f>IFERROR(VLOOKUP($A34,'All Running Order working doc'!$B$4:$CO$60,AN$100,FALSE),"-")</f>
        <v>-</v>
      </c>
      <c r="AO34" s="21" t="str">
        <f>IFERROR(VLOOKUP($A34,'All Running Order working doc'!$B$4:$CO$60,AO$100,FALSE),"-")</f>
        <v>-</v>
      </c>
      <c r="AP34" s="21" t="str">
        <f>IFERROR(VLOOKUP($A34,'All Running Order working doc'!$B$4:$CO$60,AP$100,FALSE),"-")</f>
        <v>-</v>
      </c>
      <c r="AQ34" s="21" t="str">
        <f>IFERROR(VLOOKUP($A34,'All Running Order working doc'!$B$4:$CO$60,AQ$100,FALSE),"-")</f>
        <v>-</v>
      </c>
      <c r="AR34" s="21" t="str">
        <f>IFERROR(VLOOKUP($A34,'All Running Order working doc'!$B$4:$CO$60,AR$100,FALSE),"-")</f>
        <v>-</v>
      </c>
      <c r="AS34" s="21" t="str">
        <f>IFERROR(VLOOKUP($A34,'All Running Order working doc'!$B$4:$CO$60,AS$100,FALSE),"-")</f>
        <v>-</v>
      </c>
      <c r="AT34" s="21" t="str">
        <f>IFERROR(VLOOKUP($A34,'All Running Order working doc'!$B$4:$CO$60,AT$100,FALSE),"-")</f>
        <v>-</v>
      </c>
      <c r="AU34" s="21" t="str">
        <f>IFERROR(VLOOKUP($A34,'All Running Order working doc'!$B$4:$CO$60,AU$100,FALSE),"-")</f>
        <v>-</v>
      </c>
      <c r="AV34" s="21" t="str">
        <f>IFERROR(VLOOKUP($A34,'All Running Order working doc'!$B$4:$CO$60,AV$100,FALSE),"-")</f>
        <v>-</v>
      </c>
      <c r="AW34" s="21" t="str">
        <f>IFERROR(VLOOKUP($A34,'All Running Order working doc'!$B$4:$CO$60,AW$100,FALSE),"-")</f>
        <v>-</v>
      </c>
      <c r="AX34" s="21" t="str">
        <f>IFERROR(VLOOKUP($A34,'All Running Order working doc'!$B$4:$CO$60,AX$100,FALSE),"-")</f>
        <v>-</v>
      </c>
      <c r="AY34" s="21" t="str">
        <f>IFERROR(VLOOKUP($A34,'All Running Order working doc'!$B$4:$CO$60,AY$100,FALSE),"-")</f>
        <v>-</v>
      </c>
      <c r="AZ34" s="21" t="str">
        <f>IFERROR(VLOOKUP($A34,'All Running Order working doc'!$B$4:$CO$60,AZ$100,FALSE),"-")</f>
        <v>-</v>
      </c>
      <c r="BA34" s="21" t="str">
        <f>IFERROR(VLOOKUP($A34,'All Running Order working doc'!$B$4:$CO$60,BA$100,FALSE),"-")</f>
        <v>-</v>
      </c>
      <c r="BB34" s="21" t="str">
        <f>IFERROR(VLOOKUP($A34,'All Running Order working doc'!$B$4:$CO$60,BB$100,FALSE),"-")</f>
        <v>-</v>
      </c>
      <c r="BC34" s="21" t="str">
        <f>IFERROR(VLOOKUP($A34,'All Running Order working doc'!$B$4:$CO$60,BC$100,FALSE),"-")</f>
        <v>-</v>
      </c>
      <c r="BD34" s="21" t="str">
        <f>IFERROR(VLOOKUP($A34,'All Running Order working doc'!$B$4:$CO$60,BD$100,FALSE),"-")</f>
        <v>-</v>
      </c>
      <c r="BE34" s="21" t="str">
        <f>IFERROR(VLOOKUP($A34,'All Running Order working doc'!$B$4:$CO$60,BE$100,FALSE),"-")</f>
        <v>-</v>
      </c>
      <c r="BF34" s="21" t="str">
        <f>IFERROR(VLOOKUP($A34,'All Running Order working doc'!$B$4:$CO$60,BF$100,FALSE),"-")</f>
        <v>-</v>
      </c>
      <c r="BG34" s="21" t="str">
        <f>IFERROR(VLOOKUP($A34,'All Running Order working doc'!$B$4:$CO$60,BG$100,FALSE),"-")</f>
        <v>-</v>
      </c>
      <c r="BH34" s="21" t="str">
        <f>IFERROR(VLOOKUP($A34,'All Running Order working doc'!$B$4:$CO$60,BH$100,FALSE),"-")</f>
        <v>-</v>
      </c>
      <c r="BI34" s="21" t="str">
        <f>IFERROR(VLOOKUP($A34,'All Running Order working doc'!$B$4:$CO$60,BI$100,FALSE),"-")</f>
        <v>-</v>
      </c>
      <c r="BJ34" s="21" t="str">
        <f>IFERROR(VLOOKUP($A34,'All Running Order working doc'!$B$4:$CO$60,BJ$100,FALSE),"-")</f>
        <v>-</v>
      </c>
      <c r="BK34" s="21" t="str">
        <f>IFERROR(VLOOKUP($A34,'All Running Order working doc'!$B$4:$CO$60,BK$100,FALSE),"-")</f>
        <v>-</v>
      </c>
      <c r="BL34" s="21" t="str">
        <f>IFERROR(VLOOKUP($A34,'All Running Order working doc'!$B$4:$CO$60,BL$100,FALSE),"-")</f>
        <v>-</v>
      </c>
      <c r="BM34" s="21" t="str">
        <f>IFERROR(VLOOKUP($A34,'All Running Order working doc'!$B$4:$CO$60,BM$100,FALSE),"-")</f>
        <v>-</v>
      </c>
      <c r="BN34" s="21" t="str">
        <f>IFERROR(VLOOKUP($A34,'All Running Order working doc'!$B$4:$CO$60,BN$100,FALSE),"-")</f>
        <v>-</v>
      </c>
      <c r="BO34" s="21" t="str">
        <f>IFERROR(VLOOKUP($A34,'All Running Order working doc'!$B$4:$CO$60,BO$100,FALSE),"-")</f>
        <v>-</v>
      </c>
      <c r="BP34" s="21" t="str">
        <f>IFERROR(VLOOKUP($A34,'All Running Order working doc'!$B$4:$CO$60,BP$100,FALSE),"-")</f>
        <v>-</v>
      </c>
      <c r="BQ34" s="21" t="str">
        <f>IFERROR(VLOOKUP($A34,'All Running Order working doc'!$B$4:$CO$60,BQ$100,FALSE),"-")</f>
        <v>-</v>
      </c>
      <c r="BR34" s="21" t="str">
        <f>IFERROR(VLOOKUP($A34,'All Running Order working doc'!$B$4:$CO$60,BR$100,FALSE),"-")</f>
        <v>-</v>
      </c>
      <c r="BS34" s="21" t="str">
        <f>IFERROR(VLOOKUP($A34,'All Running Order working doc'!$B$4:$CO$60,BS$100,FALSE),"-")</f>
        <v>-</v>
      </c>
      <c r="BT34" s="21" t="str">
        <f>IFERROR(VLOOKUP($A34,'All Running Order working doc'!$B$4:$CO$60,BT$100,FALSE),"-")</f>
        <v>-</v>
      </c>
      <c r="BU34" s="21" t="str">
        <f>IFERROR(VLOOKUP($A34,'All Running Order working doc'!$B$4:$CO$60,BU$100,FALSE),"-")</f>
        <v>-</v>
      </c>
      <c r="BV34" s="21" t="str">
        <f>IFERROR(VLOOKUP($A34,'All Running Order working doc'!$B$4:$CO$60,BV$100,FALSE),"-")</f>
        <v>-</v>
      </c>
      <c r="BW34" s="21" t="str">
        <f>IFERROR(VLOOKUP($A34,'All Running Order working doc'!$B$4:$CO$60,BW$100,FALSE),"-")</f>
        <v>-</v>
      </c>
      <c r="BX34" s="21" t="str">
        <f>IFERROR(VLOOKUP($A34,'All Running Order working doc'!$B$4:$CO$60,BX$100,FALSE),"-")</f>
        <v>-</v>
      </c>
      <c r="BY34" s="21" t="str">
        <f>IFERROR(VLOOKUP($A34,'All Running Order working doc'!$B$4:$CO$60,BY$100,FALSE),"-")</f>
        <v>-</v>
      </c>
      <c r="BZ34" s="21" t="str">
        <f>IFERROR(VLOOKUP($A34,'All Running Order working doc'!$B$4:$CO$60,BZ$100,FALSE),"-")</f>
        <v>-</v>
      </c>
      <c r="CA34" s="21" t="str">
        <f>IFERROR(VLOOKUP($A34,'All Running Order working doc'!$B$4:$CO$60,CA$100,FALSE),"-")</f>
        <v>-</v>
      </c>
      <c r="CB34" s="21" t="str">
        <f>IFERROR(VLOOKUP($A34,'All Running Order working doc'!$B$4:$CO$60,CB$100,FALSE),"-")</f>
        <v>-</v>
      </c>
      <c r="CC34" s="21" t="str">
        <f>IFERROR(VLOOKUP($A34,'All Running Order working doc'!$B$4:$CO$60,CC$100,FALSE),"-")</f>
        <v>-</v>
      </c>
      <c r="CD34" s="21" t="str">
        <f>IFERROR(VLOOKUP($A34,'All Running Order working doc'!$B$4:$CO$60,CD$100,FALSE),"-")</f>
        <v>-</v>
      </c>
      <c r="CE34" s="21" t="str">
        <f>IFERROR(VLOOKUP($A34,'All Running Order working doc'!$B$4:$CO$60,CE$100,FALSE),"-")</f>
        <v>-</v>
      </c>
      <c r="CF34" s="21" t="str">
        <f>IFERROR(VLOOKUP($A34,'All Running Order working doc'!$B$4:$CO$60,CF$100,FALSE),"-")</f>
        <v>-</v>
      </c>
      <c r="CG34" s="21" t="str">
        <f>IFERROR(VLOOKUP($A34,'All Running Order working doc'!$B$4:$CO$60,CG$100,FALSE),"-")</f>
        <v>-</v>
      </c>
      <c r="CH34" s="21" t="str">
        <f>IFERROR(VLOOKUP($A34,'All Running Order working doc'!$B$4:$CO$60,CH$100,FALSE),"-")</f>
        <v>-</v>
      </c>
      <c r="CI34" s="21" t="str">
        <f>IFERROR(VLOOKUP($A34,'All Running Order working doc'!$B$4:$CO$60,CI$100,FALSE),"-")</f>
        <v>-</v>
      </c>
      <c r="CJ34" s="21" t="str">
        <f>IFERROR(VLOOKUP($A34,'All Running Order working doc'!$B$4:$CO$60,CJ$100,FALSE),"-")</f>
        <v>-</v>
      </c>
      <c r="CK34" s="21" t="str">
        <f>IFERROR(VLOOKUP($A34,'All Running Order working doc'!$B$4:$CO$60,CK$100,FALSE),"-")</f>
        <v>-</v>
      </c>
      <c r="CL34" s="21" t="str">
        <f>IFERROR(VLOOKUP($A34,'All Running Order working doc'!$B$4:$CO$60,CL$100,FALSE),"-")</f>
        <v>-</v>
      </c>
      <c r="CM34" s="21" t="str">
        <f>IFERROR(VLOOKUP($A34,'All Running Order working doc'!$B$4:$CO$60,CM$100,FALSE),"-")</f>
        <v>-</v>
      </c>
      <c r="CN34" s="21" t="str">
        <f>IFERROR(VLOOKUP($A34,'All Running Order working doc'!$B$4:$CO$60,CN$100,FALSE),"-")</f>
        <v>-</v>
      </c>
      <c r="CQ34" s="3">
        <v>31</v>
      </c>
    </row>
    <row r="35" spans="1:95" x14ac:dyDescent="0.2">
      <c r="A35" s="3" t="str">
        <f>CONCATENATE(Constants!$D$3,CQ35,)</f>
        <v>Clubman32</v>
      </c>
      <c r="B35" s="12" t="str">
        <f>IFERROR(VLOOKUP($A35,'All Running Order working doc'!$B$4:$CO$60,B$100,FALSE),"-")</f>
        <v>-</v>
      </c>
      <c r="C35" s="21" t="str">
        <f>IFERROR(VLOOKUP($A35,'All Running Order working doc'!$B$4:$CO$60,C$100,FALSE),"-")</f>
        <v>-</v>
      </c>
      <c r="D35" s="21" t="str">
        <f>IFERROR(VLOOKUP($A35,'All Running Order working doc'!$B$4:$CO$60,D$100,FALSE),"-")</f>
        <v>-</v>
      </c>
      <c r="E35" s="21" t="str">
        <f>IFERROR(VLOOKUP($A35,'All Running Order working doc'!$B$4:$CO$60,E$100,FALSE),"-")</f>
        <v>-</v>
      </c>
      <c r="F35" s="21" t="str">
        <f>IFERROR(VLOOKUP($A35,'All Running Order working doc'!$B$4:$CO$60,F$100,FALSE),"-")</f>
        <v>-</v>
      </c>
      <c r="G35" s="21" t="str">
        <f>IFERROR(VLOOKUP($A35,'All Running Order working doc'!$B$4:$CO$60,G$100,FALSE),"-")</f>
        <v>-</v>
      </c>
      <c r="H35" s="21" t="str">
        <f>IFERROR(VLOOKUP($A35,'All Running Order working doc'!$B$4:$CO$60,H$100,FALSE),"-")</f>
        <v>-</v>
      </c>
      <c r="I35" s="21" t="str">
        <f>IFERROR(VLOOKUP($A35,'All Running Order working doc'!$B$4:$CO$60,I$100,FALSE),"-")</f>
        <v>-</v>
      </c>
      <c r="J35" s="21" t="str">
        <f>IFERROR(VLOOKUP($A35,'All Running Order working doc'!$B$4:$CO$60,J$100,FALSE),"-")</f>
        <v>-</v>
      </c>
      <c r="K35" s="21" t="str">
        <f>IFERROR(VLOOKUP($A35,'All Running Order working doc'!$B$4:$CO$60,K$100,FALSE),"-")</f>
        <v>-</v>
      </c>
      <c r="L35" s="21" t="str">
        <f>IFERROR(VLOOKUP($A35,'All Running Order working doc'!$B$4:$CO$60,L$100,FALSE),"-")</f>
        <v>-</v>
      </c>
      <c r="M35" s="21" t="str">
        <f>IFERROR(VLOOKUP($A35,'All Running Order working doc'!$B$4:$CO$60,M$100,FALSE),"-")</f>
        <v>-</v>
      </c>
      <c r="N35" s="21" t="str">
        <f>IFERROR(VLOOKUP($A35,'All Running Order working doc'!$B$4:$CO$60,N$100,FALSE),"-")</f>
        <v>-</v>
      </c>
      <c r="O35" s="21" t="str">
        <f>IFERROR(VLOOKUP($A35,'All Running Order working doc'!$B$4:$CO$60,O$100,FALSE),"-")</f>
        <v>-</v>
      </c>
      <c r="P35" s="21" t="str">
        <f>IFERROR(VLOOKUP($A35,'All Running Order working doc'!$B$4:$CO$60,P$100,FALSE),"-")</f>
        <v>-</v>
      </c>
      <c r="Q35" s="21" t="str">
        <f>IFERROR(VLOOKUP($A35,'All Running Order working doc'!$B$4:$CO$60,Q$100,FALSE),"-")</f>
        <v>-</v>
      </c>
      <c r="R35" s="21" t="str">
        <f>IFERROR(VLOOKUP($A35,'All Running Order working doc'!$B$4:$CO$60,R$100,FALSE),"-")</f>
        <v>-</v>
      </c>
      <c r="S35" s="21" t="str">
        <f>IFERROR(VLOOKUP($A35,'All Running Order working doc'!$B$4:$CO$60,S$100,FALSE),"-")</f>
        <v>-</v>
      </c>
      <c r="T35" s="21" t="str">
        <f>IFERROR(VLOOKUP($A35,'All Running Order working doc'!$B$4:$CO$60,T$100,FALSE),"-")</f>
        <v>-</v>
      </c>
      <c r="U35" s="21" t="str">
        <f>IFERROR(VLOOKUP($A35,'All Running Order working doc'!$B$4:$CO$60,U$100,FALSE),"-")</f>
        <v>-</v>
      </c>
      <c r="V35" s="21" t="str">
        <f>IFERROR(VLOOKUP($A35,'All Running Order working doc'!$B$4:$CO$60,V$100,FALSE),"-")</f>
        <v>-</v>
      </c>
      <c r="W35" s="21" t="str">
        <f>IFERROR(VLOOKUP($A35,'All Running Order working doc'!$B$4:$CO$60,W$100,FALSE),"-")</f>
        <v>-</v>
      </c>
      <c r="X35" s="21" t="str">
        <f>IFERROR(VLOOKUP($A35,'All Running Order working doc'!$B$4:$CO$60,X$100,FALSE),"-")</f>
        <v>-</v>
      </c>
      <c r="Y35" s="21" t="str">
        <f>IFERROR(VLOOKUP($A35,'All Running Order working doc'!$B$4:$CO$60,Y$100,FALSE),"-")</f>
        <v>-</v>
      </c>
      <c r="Z35" s="21" t="str">
        <f>IFERROR(VLOOKUP($A35,'All Running Order working doc'!$B$4:$CO$60,Z$100,FALSE),"-")</f>
        <v>-</v>
      </c>
      <c r="AA35" s="21" t="str">
        <f>IFERROR(VLOOKUP($A35,'All Running Order working doc'!$B$4:$CO$60,AA$100,FALSE),"-")</f>
        <v>-</v>
      </c>
      <c r="AB35" s="21" t="str">
        <f>IFERROR(VLOOKUP($A35,'All Running Order working doc'!$B$4:$CO$60,AB$100,FALSE),"-")</f>
        <v>-</v>
      </c>
      <c r="AC35" s="21" t="str">
        <f>IFERROR(VLOOKUP($A35,'All Running Order working doc'!$B$4:$CO$60,AC$100,FALSE),"-")</f>
        <v>-</v>
      </c>
      <c r="AD35" s="21" t="str">
        <f>IFERROR(VLOOKUP($A35,'All Running Order working doc'!$B$4:$CO$60,AD$100,FALSE),"-")</f>
        <v>-</v>
      </c>
      <c r="AE35" s="21" t="str">
        <f>IFERROR(VLOOKUP($A35,'All Running Order working doc'!$B$4:$CO$60,AE$100,FALSE),"-")</f>
        <v>-</v>
      </c>
      <c r="AF35" s="21" t="str">
        <f>IFERROR(VLOOKUP($A35,'All Running Order working doc'!$B$4:$CO$60,AF$100,FALSE),"-")</f>
        <v>-</v>
      </c>
      <c r="AG35" s="21" t="str">
        <f>IFERROR(VLOOKUP($A35,'All Running Order working doc'!$B$4:$CO$60,AG$100,FALSE),"-")</f>
        <v>-</v>
      </c>
      <c r="AH35" s="21" t="str">
        <f>IFERROR(VLOOKUP($A35,'All Running Order working doc'!$B$4:$CO$60,AH$100,FALSE),"-")</f>
        <v>-</v>
      </c>
      <c r="AI35" s="21" t="str">
        <f>IFERROR(VLOOKUP($A35,'All Running Order working doc'!$B$4:$CO$60,AI$100,FALSE),"-")</f>
        <v>-</v>
      </c>
      <c r="AJ35" s="21" t="str">
        <f>IFERROR(VLOOKUP($A35,'All Running Order working doc'!$B$4:$CO$60,AJ$100,FALSE),"-")</f>
        <v>-</v>
      </c>
      <c r="AK35" s="21" t="str">
        <f>IFERROR(VLOOKUP($A35,'All Running Order working doc'!$B$4:$CO$60,AK$100,FALSE),"-")</f>
        <v>-</v>
      </c>
      <c r="AL35" s="21" t="str">
        <f>IFERROR(VLOOKUP($A35,'All Running Order working doc'!$B$4:$CO$60,AL$100,FALSE),"-")</f>
        <v>-</v>
      </c>
      <c r="AM35" s="21" t="str">
        <f>IFERROR(VLOOKUP($A35,'All Running Order working doc'!$B$4:$CO$60,AM$100,FALSE),"-")</f>
        <v>-</v>
      </c>
      <c r="AN35" s="21" t="str">
        <f>IFERROR(VLOOKUP($A35,'All Running Order working doc'!$B$4:$CO$60,AN$100,FALSE),"-")</f>
        <v>-</v>
      </c>
      <c r="AO35" s="21" t="str">
        <f>IFERROR(VLOOKUP($A35,'All Running Order working doc'!$B$4:$CO$60,AO$100,FALSE),"-")</f>
        <v>-</v>
      </c>
      <c r="AP35" s="21" t="str">
        <f>IFERROR(VLOOKUP($A35,'All Running Order working doc'!$B$4:$CO$60,AP$100,FALSE),"-")</f>
        <v>-</v>
      </c>
      <c r="AQ35" s="21" t="str">
        <f>IFERROR(VLOOKUP($A35,'All Running Order working doc'!$B$4:$CO$60,AQ$100,FALSE),"-")</f>
        <v>-</v>
      </c>
      <c r="AR35" s="21" t="str">
        <f>IFERROR(VLOOKUP($A35,'All Running Order working doc'!$B$4:$CO$60,AR$100,FALSE),"-")</f>
        <v>-</v>
      </c>
      <c r="AS35" s="21" t="str">
        <f>IFERROR(VLOOKUP($A35,'All Running Order working doc'!$B$4:$CO$60,AS$100,FALSE),"-")</f>
        <v>-</v>
      </c>
      <c r="AT35" s="21" t="str">
        <f>IFERROR(VLOOKUP($A35,'All Running Order working doc'!$B$4:$CO$60,AT$100,FALSE),"-")</f>
        <v>-</v>
      </c>
      <c r="AU35" s="21" t="str">
        <f>IFERROR(VLOOKUP($A35,'All Running Order working doc'!$B$4:$CO$60,AU$100,FALSE),"-")</f>
        <v>-</v>
      </c>
      <c r="AV35" s="21" t="str">
        <f>IFERROR(VLOOKUP($A35,'All Running Order working doc'!$B$4:$CO$60,AV$100,FALSE),"-")</f>
        <v>-</v>
      </c>
      <c r="AW35" s="21" t="str">
        <f>IFERROR(VLOOKUP($A35,'All Running Order working doc'!$B$4:$CO$60,AW$100,FALSE),"-")</f>
        <v>-</v>
      </c>
      <c r="AX35" s="21" t="str">
        <f>IFERROR(VLOOKUP($A35,'All Running Order working doc'!$B$4:$CO$60,AX$100,FALSE),"-")</f>
        <v>-</v>
      </c>
      <c r="AY35" s="21" t="str">
        <f>IFERROR(VLOOKUP($A35,'All Running Order working doc'!$B$4:$CO$60,AY$100,FALSE),"-")</f>
        <v>-</v>
      </c>
      <c r="AZ35" s="21" t="str">
        <f>IFERROR(VLOOKUP($A35,'All Running Order working doc'!$B$4:$CO$60,AZ$100,FALSE),"-")</f>
        <v>-</v>
      </c>
      <c r="BA35" s="21" t="str">
        <f>IFERROR(VLOOKUP($A35,'All Running Order working doc'!$B$4:$CO$60,BA$100,FALSE),"-")</f>
        <v>-</v>
      </c>
      <c r="BB35" s="21" t="str">
        <f>IFERROR(VLOOKUP($A35,'All Running Order working doc'!$B$4:$CO$60,BB$100,FALSE),"-")</f>
        <v>-</v>
      </c>
      <c r="BC35" s="21" t="str">
        <f>IFERROR(VLOOKUP($A35,'All Running Order working doc'!$B$4:$CO$60,BC$100,FALSE),"-")</f>
        <v>-</v>
      </c>
      <c r="BD35" s="21" t="str">
        <f>IFERROR(VLOOKUP($A35,'All Running Order working doc'!$B$4:$CO$60,BD$100,FALSE),"-")</f>
        <v>-</v>
      </c>
      <c r="BE35" s="21" t="str">
        <f>IFERROR(VLOOKUP($A35,'All Running Order working doc'!$B$4:$CO$60,BE$100,FALSE),"-")</f>
        <v>-</v>
      </c>
      <c r="BF35" s="21" t="str">
        <f>IFERROR(VLOOKUP($A35,'All Running Order working doc'!$B$4:$CO$60,BF$100,FALSE),"-")</f>
        <v>-</v>
      </c>
      <c r="BG35" s="21" t="str">
        <f>IFERROR(VLOOKUP($A35,'All Running Order working doc'!$B$4:$CO$60,BG$100,FALSE),"-")</f>
        <v>-</v>
      </c>
      <c r="BH35" s="21" t="str">
        <f>IFERROR(VLOOKUP($A35,'All Running Order working doc'!$B$4:$CO$60,BH$100,FALSE),"-")</f>
        <v>-</v>
      </c>
      <c r="BI35" s="21" t="str">
        <f>IFERROR(VLOOKUP($A35,'All Running Order working doc'!$B$4:$CO$60,BI$100,FALSE),"-")</f>
        <v>-</v>
      </c>
      <c r="BJ35" s="21" t="str">
        <f>IFERROR(VLOOKUP($A35,'All Running Order working doc'!$B$4:$CO$60,BJ$100,FALSE),"-")</f>
        <v>-</v>
      </c>
      <c r="BK35" s="21" t="str">
        <f>IFERROR(VLOOKUP($A35,'All Running Order working doc'!$B$4:$CO$60,BK$100,FALSE),"-")</f>
        <v>-</v>
      </c>
      <c r="BL35" s="21" t="str">
        <f>IFERROR(VLOOKUP($A35,'All Running Order working doc'!$B$4:$CO$60,BL$100,FALSE),"-")</f>
        <v>-</v>
      </c>
      <c r="BM35" s="21" t="str">
        <f>IFERROR(VLOOKUP($A35,'All Running Order working doc'!$B$4:$CO$60,BM$100,FALSE),"-")</f>
        <v>-</v>
      </c>
      <c r="BN35" s="21" t="str">
        <f>IFERROR(VLOOKUP($A35,'All Running Order working doc'!$B$4:$CO$60,BN$100,FALSE),"-")</f>
        <v>-</v>
      </c>
      <c r="BO35" s="21" t="str">
        <f>IFERROR(VLOOKUP($A35,'All Running Order working doc'!$B$4:$CO$60,BO$100,FALSE),"-")</f>
        <v>-</v>
      </c>
      <c r="BP35" s="21" t="str">
        <f>IFERROR(VLOOKUP($A35,'All Running Order working doc'!$B$4:$CO$60,BP$100,FALSE),"-")</f>
        <v>-</v>
      </c>
      <c r="BQ35" s="21" t="str">
        <f>IFERROR(VLOOKUP($A35,'All Running Order working doc'!$B$4:$CO$60,BQ$100,FALSE),"-")</f>
        <v>-</v>
      </c>
      <c r="BR35" s="21" t="str">
        <f>IFERROR(VLOOKUP($A35,'All Running Order working doc'!$B$4:$CO$60,BR$100,FALSE),"-")</f>
        <v>-</v>
      </c>
      <c r="BS35" s="21" t="str">
        <f>IFERROR(VLOOKUP($A35,'All Running Order working doc'!$B$4:$CO$60,BS$100,FALSE),"-")</f>
        <v>-</v>
      </c>
      <c r="BT35" s="21" t="str">
        <f>IFERROR(VLOOKUP($A35,'All Running Order working doc'!$B$4:$CO$60,BT$100,FALSE),"-")</f>
        <v>-</v>
      </c>
      <c r="BU35" s="21" t="str">
        <f>IFERROR(VLOOKUP($A35,'All Running Order working doc'!$B$4:$CO$60,BU$100,FALSE),"-")</f>
        <v>-</v>
      </c>
      <c r="BV35" s="21" t="str">
        <f>IFERROR(VLOOKUP($A35,'All Running Order working doc'!$B$4:$CO$60,BV$100,FALSE),"-")</f>
        <v>-</v>
      </c>
      <c r="BW35" s="21" t="str">
        <f>IFERROR(VLOOKUP($A35,'All Running Order working doc'!$B$4:$CO$60,BW$100,FALSE),"-")</f>
        <v>-</v>
      </c>
      <c r="BX35" s="21" t="str">
        <f>IFERROR(VLOOKUP($A35,'All Running Order working doc'!$B$4:$CO$60,BX$100,FALSE),"-")</f>
        <v>-</v>
      </c>
      <c r="BY35" s="21" t="str">
        <f>IFERROR(VLOOKUP($A35,'All Running Order working doc'!$B$4:$CO$60,BY$100,FALSE),"-")</f>
        <v>-</v>
      </c>
      <c r="BZ35" s="21" t="str">
        <f>IFERROR(VLOOKUP($A35,'All Running Order working doc'!$B$4:$CO$60,BZ$100,FALSE),"-")</f>
        <v>-</v>
      </c>
      <c r="CA35" s="21" t="str">
        <f>IFERROR(VLOOKUP($A35,'All Running Order working doc'!$B$4:$CO$60,CA$100,FALSE),"-")</f>
        <v>-</v>
      </c>
      <c r="CB35" s="21" t="str">
        <f>IFERROR(VLOOKUP($A35,'All Running Order working doc'!$B$4:$CO$60,CB$100,FALSE),"-")</f>
        <v>-</v>
      </c>
      <c r="CC35" s="21" t="str">
        <f>IFERROR(VLOOKUP($A35,'All Running Order working doc'!$B$4:$CO$60,CC$100,FALSE),"-")</f>
        <v>-</v>
      </c>
      <c r="CD35" s="21" t="str">
        <f>IFERROR(VLOOKUP($A35,'All Running Order working doc'!$B$4:$CO$60,CD$100,FALSE),"-")</f>
        <v>-</v>
      </c>
      <c r="CE35" s="21" t="str">
        <f>IFERROR(VLOOKUP($A35,'All Running Order working doc'!$B$4:$CO$60,CE$100,FALSE),"-")</f>
        <v>-</v>
      </c>
      <c r="CF35" s="21" t="str">
        <f>IFERROR(VLOOKUP($A35,'All Running Order working doc'!$B$4:$CO$60,CF$100,FALSE),"-")</f>
        <v>-</v>
      </c>
      <c r="CG35" s="21" t="str">
        <f>IFERROR(VLOOKUP($A35,'All Running Order working doc'!$B$4:$CO$60,CG$100,FALSE),"-")</f>
        <v>-</v>
      </c>
      <c r="CH35" s="21" t="str">
        <f>IFERROR(VLOOKUP($A35,'All Running Order working doc'!$B$4:$CO$60,CH$100,FALSE),"-")</f>
        <v>-</v>
      </c>
      <c r="CI35" s="21" t="str">
        <f>IFERROR(VLOOKUP($A35,'All Running Order working doc'!$B$4:$CO$60,CI$100,FALSE),"-")</f>
        <v>-</v>
      </c>
      <c r="CJ35" s="21" t="str">
        <f>IFERROR(VLOOKUP($A35,'All Running Order working doc'!$B$4:$CO$60,CJ$100,FALSE),"-")</f>
        <v>-</v>
      </c>
      <c r="CK35" s="21" t="str">
        <f>IFERROR(VLOOKUP($A35,'All Running Order working doc'!$B$4:$CO$60,CK$100,FALSE),"-")</f>
        <v>-</v>
      </c>
      <c r="CL35" s="21" t="str">
        <f>IFERROR(VLOOKUP($A35,'All Running Order working doc'!$B$4:$CO$60,CL$100,FALSE),"-")</f>
        <v>-</v>
      </c>
      <c r="CM35" s="21" t="str">
        <f>IFERROR(VLOOKUP($A35,'All Running Order working doc'!$B$4:$CO$60,CM$100,FALSE),"-")</f>
        <v>-</v>
      </c>
      <c r="CN35" s="21" t="str">
        <f>IFERROR(VLOOKUP($A35,'All Running Order working doc'!$B$4:$CO$60,CN$100,FALSE),"-")</f>
        <v>-</v>
      </c>
      <c r="CQ35" s="3">
        <v>32</v>
      </c>
    </row>
    <row r="36" spans="1:95" x14ac:dyDescent="0.2">
      <c r="A36" s="3" t="str">
        <f>CONCATENATE(Constants!$D$3,CQ36,)</f>
        <v>Clubman33</v>
      </c>
      <c r="B36" s="12" t="str">
        <f>IFERROR(VLOOKUP($A36,'All Running Order working doc'!$B$4:$CO$60,B$100,FALSE),"-")</f>
        <v>-</v>
      </c>
      <c r="C36" s="21" t="str">
        <f>IFERROR(VLOOKUP($A36,'All Running Order working doc'!$B$4:$CO$60,C$100,FALSE),"-")</f>
        <v>-</v>
      </c>
      <c r="D36" s="21" t="str">
        <f>IFERROR(VLOOKUP($A36,'All Running Order working doc'!$B$4:$CO$60,D$100,FALSE),"-")</f>
        <v>-</v>
      </c>
      <c r="E36" s="21" t="str">
        <f>IFERROR(VLOOKUP($A36,'All Running Order working doc'!$B$4:$CO$60,E$100,FALSE),"-")</f>
        <v>-</v>
      </c>
      <c r="F36" s="21" t="str">
        <f>IFERROR(VLOOKUP($A36,'All Running Order working doc'!$B$4:$CO$60,F$100,FALSE),"-")</f>
        <v>-</v>
      </c>
      <c r="G36" s="21" t="str">
        <f>IFERROR(VLOOKUP($A36,'All Running Order working doc'!$B$4:$CO$60,G$100,FALSE),"-")</f>
        <v>-</v>
      </c>
      <c r="H36" s="21" t="str">
        <f>IFERROR(VLOOKUP($A36,'All Running Order working doc'!$B$4:$CO$60,H$100,FALSE),"-")</f>
        <v>-</v>
      </c>
      <c r="I36" s="21" t="str">
        <f>IFERROR(VLOOKUP($A36,'All Running Order working doc'!$B$4:$CO$60,I$100,FALSE),"-")</f>
        <v>-</v>
      </c>
      <c r="J36" s="21" t="str">
        <f>IFERROR(VLOOKUP($A36,'All Running Order working doc'!$B$4:$CO$60,J$100,FALSE),"-")</f>
        <v>-</v>
      </c>
      <c r="K36" s="21" t="str">
        <f>IFERROR(VLOOKUP($A36,'All Running Order working doc'!$B$4:$CO$60,K$100,FALSE),"-")</f>
        <v>-</v>
      </c>
      <c r="L36" s="21" t="str">
        <f>IFERROR(VLOOKUP($A36,'All Running Order working doc'!$B$4:$CO$60,L$100,FALSE),"-")</f>
        <v>-</v>
      </c>
      <c r="M36" s="21" t="str">
        <f>IFERROR(VLOOKUP($A36,'All Running Order working doc'!$B$4:$CO$60,M$100,FALSE),"-")</f>
        <v>-</v>
      </c>
      <c r="N36" s="21" t="str">
        <f>IFERROR(VLOOKUP($A36,'All Running Order working doc'!$B$4:$CO$60,N$100,FALSE),"-")</f>
        <v>-</v>
      </c>
      <c r="O36" s="21" t="str">
        <f>IFERROR(VLOOKUP($A36,'All Running Order working doc'!$B$4:$CO$60,O$100,FALSE),"-")</f>
        <v>-</v>
      </c>
      <c r="P36" s="21" t="str">
        <f>IFERROR(VLOOKUP($A36,'All Running Order working doc'!$B$4:$CO$60,P$100,FALSE),"-")</f>
        <v>-</v>
      </c>
      <c r="Q36" s="21" t="str">
        <f>IFERROR(VLOOKUP($A36,'All Running Order working doc'!$B$4:$CO$60,Q$100,FALSE),"-")</f>
        <v>-</v>
      </c>
      <c r="R36" s="21" t="str">
        <f>IFERROR(VLOOKUP($A36,'All Running Order working doc'!$B$4:$CO$60,R$100,FALSE),"-")</f>
        <v>-</v>
      </c>
      <c r="S36" s="21" t="str">
        <f>IFERROR(VLOOKUP($A36,'All Running Order working doc'!$B$4:$CO$60,S$100,FALSE),"-")</f>
        <v>-</v>
      </c>
      <c r="T36" s="21" t="str">
        <f>IFERROR(VLOOKUP($A36,'All Running Order working doc'!$B$4:$CO$60,T$100,FALSE),"-")</f>
        <v>-</v>
      </c>
      <c r="U36" s="21" t="str">
        <f>IFERROR(VLOOKUP($A36,'All Running Order working doc'!$B$4:$CO$60,U$100,FALSE),"-")</f>
        <v>-</v>
      </c>
      <c r="V36" s="21" t="str">
        <f>IFERROR(VLOOKUP($A36,'All Running Order working doc'!$B$4:$CO$60,V$100,FALSE),"-")</f>
        <v>-</v>
      </c>
      <c r="W36" s="21" t="str">
        <f>IFERROR(VLOOKUP($A36,'All Running Order working doc'!$B$4:$CO$60,W$100,FALSE),"-")</f>
        <v>-</v>
      </c>
      <c r="X36" s="21" t="str">
        <f>IFERROR(VLOOKUP($A36,'All Running Order working doc'!$B$4:$CO$60,X$100,FALSE),"-")</f>
        <v>-</v>
      </c>
      <c r="Y36" s="21" t="str">
        <f>IFERROR(VLOOKUP($A36,'All Running Order working doc'!$B$4:$CO$60,Y$100,FALSE),"-")</f>
        <v>-</v>
      </c>
      <c r="Z36" s="21" t="str">
        <f>IFERROR(VLOOKUP($A36,'All Running Order working doc'!$B$4:$CO$60,Z$100,FALSE),"-")</f>
        <v>-</v>
      </c>
      <c r="AA36" s="21" t="str">
        <f>IFERROR(VLOOKUP($A36,'All Running Order working doc'!$B$4:$CO$60,AA$100,FALSE),"-")</f>
        <v>-</v>
      </c>
      <c r="AB36" s="21" t="str">
        <f>IFERROR(VLOOKUP($A36,'All Running Order working doc'!$B$4:$CO$60,AB$100,FALSE),"-")</f>
        <v>-</v>
      </c>
      <c r="AC36" s="21" t="str">
        <f>IFERROR(VLOOKUP($A36,'All Running Order working doc'!$B$4:$CO$60,AC$100,FALSE),"-")</f>
        <v>-</v>
      </c>
      <c r="AD36" s="21" t="str">
        <f>IFERROR(VLOOKUP($A36,'All Running Order working doc'!$B$4:$CO$60,AD$100,FALSE),"-")</f>
        <v>-</v>
      </c>
      <c r="AE36" s="21" t="str">
        <f>IFERROR(VLOOKUP($A36,'All Running Order working doc'!$B$4:$CO$60,AE$100,FALSE),"-")</f>
        <v>-</v>
      </c>
      <c r="AF36" s="21" t="str">
        <f>IFERROR(VLOOKUP($A36,'All Running Order working doc'!$B$4:$CO$60,AF$100,FALSE),"-")</f>
        <v>-</v>
      </c>
      <c r="AG36" s="21" t="str">
        <f>IFERROR(VLOOKUP($A36,'All Running Order working doc'!$B$4:$CO$60,AG$100,FALSE),"-")</f>
        <v>-</v>
      </c>
      <c r="AH36" s="21" t="str">
        <f>IFERROR(VLOOKUP($A36,'All Running Order working doc'!$B$4:$CO$60,AH$100,FALSE),"-")</f>
        <v>-</v>
      </c>
      <c r="AI36" s="21" t="str">
        <f>IFERROR(VLOOKUP($A36,'All Running Order working doc'!$B$4:$CO$60,AI$100,FALSE),"-")</f>
        <v>-</v>
      </c>
      <c r="AJ36" s="21" t="str">
        <f>IFERROR(VLOOKUP($A36,'All Running Order working doc'!$B$4:$CO$60,AJ$100,FALSE),"-")</f>
        <v>-</v>
      </c>
      <c r="AK36" s="21" t="str">
        <f>IFERROR(VLOOKUP($A36,'All Running Order working doc'!$B$4:$CO$60,AK$100,FALSE),"-")</f>
        <v>-</v>
      </c>
      <c r="AL36" s="21" t="str">
        <f>IFERROR(VLOOKUP($A36,'All Running Order working doc'!$B$4:$CO$60,AL$100,FALSE),"-")</f>
        <v>-</v>
      </c>
      <c r="AM36" s="21" t="str">
        <f>IFERROR(VLOOKUP($A36,'All Running Order working doc'!$B$4:$CO$60,AM$100,FALSE),"-")</f>
        <v>-</v>
      </c>
      <c r="AN36" s="21" t="str">
        <f>IFERROR(VLOOKUP($A36,'All Running Order working doc'!$B$4:$CO$60,AN$100,FALSE),"-")</f>
        <v>-</v>
      </c>
      <c r="AO36" s="21" t="str">
        <f>IFERROR(VLOOKUP($A36,'All Running Order working doc'!$B$4:$CO$60,AO$100,FALSE),"-")</f>
        <v>-</v>
      </c>
      <c r="AP36" s="21" t="str">
        <f>IFERROR(VLOOKUP($A36,'All Running Order working doc'!$B$4:$CO$60,AP$100,FALSE),"-")</f>
        <v>-</v>
      </c>
      <c r="AQ36" s="21" t="str">
        <f>IFERROR(VLOOKUP($A36,'All Running Order working doc'!$B$4:$CO$60,AQ$100,FALSE),"-")</f>
        <v>-</v>
      </c>
      <c r="AR36" s="21" t="str">
        <f>IFERROR(VLOOKUP($A36,'All Running Order working doc'!$B$4:$CO$60,AR$100,FALSE),"-")</f>
        <v>-</v>
      </c>
      <c r="AS36" s="21" t="str">
        <f>IFERROR(VLOOKUP($A36,'All Running Order working doc'!$B$4:$CO$60,AS$100,FALSE),"-")</f>
        <v>-</v>
      </c>
      <c r="AT36" s="21" t="str">
        <f>IFERROR(VLOOKUP($A36,'All Running Order working doc'!$B$4:$CO$60,AT$100,FALSE),"-")</f>
        <v>-</v>
      </c>
      <c r="AU36" s="21" t="str">
        <f>IFERROR(VLOOKUP($A36,'All Running Order working doc'!$B$4:$CO$60,AU$100,FALSE),"-")</f>
        <v>-</v>
      </c>
      <c r="AV36" s="21" t="str">
        <f>IFERROR(VLOOKUP($A36,'All Running Order working doc'!$B$4:$CO$60,AV$100,FALSE),"-")</f>
        <v>-</v>
      </c>
      <c r="AW36" s="21" t="str">
        <f>IFERROR(VLOOKUP($A36,'All Running Order working doc'!$B$4:$CO$60,AW$100,FALSE),"-")</f>
        <v>-</v>
      </c>
      <c r="AX36" s="21" t="str">
        <f>IFERROR(VLOOKUP($A36,'All Running Order working doc'!$B$4:$CO$60,AX$100,FALSE),"-")</f>
        <v>-</v>
      </c>
      <c r="AY36" s="21" t="str">
        <f>IFERROR(VLOOKUP($A36,'All Running Order working doc'!$B$4:$CO$60,AY$100,FALSE),"-")</f>
        <v>-</v>
      </c>
      <c r="AZ36" s="21" t="str">
        <f>IFERROR(VLOOKUP($A36,'All Running Order working doc'!$B$4:$CO$60,AZ$100,FALSE),"-")</f>
        <v>-</v>
      </c>
      <c r="BA36" s="21" t="str">
        <f>IFERROR(VLOOKUP($A36,'All Running Order working doc'!$B$4:$CO$60,BA$100,FALSE),"-")</f>
        <v>-</v>
      </c>
      <c r="BB36" s="21" t="str">
        <f>IFERROR(VLOOKUP($A36,'All Running Order working doc'!$B$4:$CO$60,BB$100,FALSE),"-")</f>
        <v>-</v>
      </c>
      <c r="BC36" s="21" t="str">
        <f>IFERROR(VLOOKUP($A36,'All Running Order working doc'!$B$4:$CO$60,BC$100,FALSE),"-")</f>
        <v>-</v>
      </c>
      <c r="BD36" s="21" t="str">
        <f>IFERROR(VLOOKUP($A36,'All Running Order working doc'!$B$4:$CO$60,BD$100,FALSE),"-")</f>
        <v>-</v>
      </c>
      <c r="BE36" s="21" t="str">
        <f>IFERROR(VLOOKUP($A36,'All Running Order working doc'!$B$4:$CO$60,BE$100,FALSE),"-")</f>
        <v>-</v>
      </c>
      <c r="BF36" s="21" t="str">
        <f>IFERROR(VLOOKUP($A36,'All Running Order working doc'!$B$4:$CO$60,BF$100,FALSE),"-")</f>
        <v>-</v>
      </c>
      <c r="BG36" s="21" t="str">
        <f>IFERROR(VLOOKUP($A36,'All Running Order working doc'!$B$4:$CO$60,BG$100,FALSE),"-")</f>
        <v>-</v>
      </c>
      <c r="BH36" s="21" t="str">
        <f>IFERROR(VLOOKUP($A36,'All Running Order working doc'!$B$4:$CO$60,BH$100,FALSE),"-")</f>
        <v>-</v>
      </c>
      <c r="BI36" s="21" t="str">
        <f>IFERROR(VLOOKUP($A36,'All Running Order working doc'!$B$4:$CO$60,BI$100,FALSE),"-")</f>
        <v>-</v>
      </c>
      <c r="BJ36" s="21" t="str">
        <f>IFERROR(VLOOKUP($A36,'All Running Order working doc'!$B$4:$CO$60,BJ$100,FALSE),"-")</f>
        <v>-</v>
      </c>
      <c r="BK36" s="21" t="str">
        <f>IFERROR(VLOOKUP($A36,'All Running Order working doc'!$B$4:$CO$60,BK$100,FALSE),"-")</f>
        <v>-</v>
      </c>
      <c r="BL36" s="21" t="str">
        <f>IFERROR(VLOOKUP($A36,'All Running Order working doc'!$B$4:$CO$60,BL$100,FALSE),"-")</f>
        <v>-</v>
      </c>
      <c r="BM36" s="21" t="str">
        <f>IFERROR(VLOOKUP($A36,'All Running Order working doc'!$B$4:$CO$60,BM$100,FALSE),"-")</f>
        <v>-</v>
      </c>
      <c r="BN36" s="21" t="str">
        <f>IFERROR(VLOOKUP($A36,'All Running Order working doc'!$B$4:$CO$60,BN$100,FALSE),"-")</f>
        <v>-</v>
      </c>
      <c r="BO36" s="21" t="str">
        <f>IFERROR(VLOOKUP($A36,'All Running Order working doc'!$B$4:$CO$60,BO$100,FALSE),"-")</f>
        <v>-</v>
      </c>
      <c r="BP36" s="21" t="str">
        <f>IFERROR(VLOOKUP($A36,'All Running Order working doc'!$B$4:$CO$60,BP$100,FALSE),"-")</f>
        <v>-</v>
      </c>
      <c r="BQ36" s="21" t="str">
        <f>IFERROR(VLOOKUP($A36,'All Running Order working doc'!$B$4:$CO$60,BQ$100,FALSE),"-")</f>
        <v>-</v>
      </c>
      <c r="BR36" s="21" t="str">
        <f>IFERROR(VLOOKUP($A36,'All Running Order working doc'!$B$4:$CO$60,BR$100,FALSE),"-")</f>
        <v>-</v>
      </c>
      <c r="BS36" s="21" t="str">
        <f>IFERROR(VLOOKUP($A36,'All Running Order working doc'!$B$4:$CO$60,BS$100,FALSE),"-")</f>
        <v>-</v>
      </c>
      <c r="BT36" s="21" t="str">
        <f>IFERROR(VLOOKUP($A36,'All Running Order working doc'!$B$4:$CO$60,BT$100,FALSE),"-")</f>
        <v>-</v>
      </c>
      <c r="BU36" s="21" t="str">
        <f>IFERROR(VLOOKUP($A36,'All Running Order working doc'!$B$4:$CO$60,BU$100,FALSE),"-")</f>
        <v>-</v>
      </c>
      <c r="BV36" s="21" t="str">
        <f>IFERROR(VLOOKUP($A36,'All Running Order working doc'!$B$4:$CO$60,BV$100,FALSE),"-")</f>
        <v>-</v>
      </c>
      <c r="BW36" s="21" t="str">
        <f>IFERROR(VLOOKUP($A36,'All Running Order working doc'!$B$4:$CO$60,BW$100,FALSE),"-")</f>
        <v>-</v>
      </c>
      <c r="BX36" s="21" t="str">
        <f>IFERROR(VLOOKUP($A36,'All Running Order working doc'!$B$4:$CO$60,BX$100,FALSE),"-")</f>
        <v>-</v>
      </c>
      <c r="BY36" s="21" t="str">
        <f>IFERROR(VLOOKUP($A36,'All Running Order working doc'!$B$4:$CO$60,BY$100,FALSE),"-")</f>
        <v>-</v>
      </c>
      <c r="BZ36" s="21" t="str">
        <f>IFERROR(VLOOKUP($A36,'All Running Order working doc'!$B$4:$CO$60,BZ$100,FALSE),"-")</f>
        <v>-</v>
      </c>
      <c r="CA36" s="21" t="str">
        <f>IFERROR(VLOOKUP($A36,'All Running Order working doc'!$B$4:$CO$60,CA$100,FALSE),"-")</f>
        <v>-</v>
      </c>
      <c r="CB36" s="21" t="str">
        <f>IFERROR(VLOOKUP($A36,'All Running Order working doc'!$B$4:$CO$60,CB$100,FALSE),"-")</f>
        <v>-</v>
      </c>
      <c r="CC36" s="21" t="str">
        <f>IFERROR(VLOOKUP($A36,'All Running Order working doc'!$B$4:$CO$60,CC$100,FALSE),"-")</f>
        <v>-</v>
      </c>
      <c r="CD36" s="21" t="str">
        <f>IFERROR(VLOOKUP($A36,'All Running Order working doc'!$B$4:$CO$60,CD$100,FALSE),"-")</f>
        <v>-</v>
      </c>
      <c r="CE36" s="21" t="str">
        <f>IFERROR(VLOOKUP($A36,'All Running Order working doc'!$B$4:$CO$60,CE$100,FALSE),"-")</f>
        <v>-</v>
      </c>
      <c r="CF36" s="21" t="str">
        <f>IFERROR(VLOOKUP($A36,'All Running Order working doc'!$B$4:$CO$60,CF$100,FALSE),"-")</f>
        <v>-</v>
      </c>
      <c r="CG36" s="21" t="str">
        <f>IFERROR(VLOOKUP($A36,'All Running Order working doc'!$B$4:$CO$60,CG$100,FALSE),"-")</f>
        <v>-</v>
      </c>
      <c r="CH36" s="21" t="str">
        <f>IFERROR(VLOOKUP($A36,'All Running Order working doc'!$B$4:$CO$60,CH$100,FALSE),"-")</f>
        <v>-</v>
      </c>
      <c r="CI36" s="21" t="str">
        <f>IFERROR(VLOOKUP($A36,'All Running Order working doc'!$B$4:$CO$60,CI$100,FALSE),"-")</f>
        <v>-</v>
      </c>
      <c r="CJ36" s="21" t="str">
        <f>IFERROR(VLOOKUP($A36,'All Running Order working doc'!$B$4:$CO$60,CJ$100,FALSE),"-")</f>
        <v>-</v>
      </c>
      <c r="CK36" s="21" t="str">
        <f>IFERROR(VLOOKUP($A36,'All Running Order working doc'!$B$4:$CO$60,CK$100,FALSE),"-")</f>
        <v>-</v>
      </c>
      <c r="CL36" s="21" t="str">
        <f>IFERROR(VLOOKUP($A36,'All Running Order working doc'!$B$4:$CO$60,CL$100,FALSE),"-")</f>
        <v>-</v>
      </c>
      <c r="CM36" s="21" t="str">
        <f>IFERROR(VLOOKUP($A36,'All Running Order working doc'!$B$4:$CO$60,CM$100,FALSE),"-")</f>
        <v>-</v>
      </c>
      <c r="CN36" s="21" t="str">
        <f>IFERROR(VLOOKUP($A36,'All Running Order working doc'!$B$4:$CO$60,CN$100,FALSE),"-")</f>
        <v>-</v>
      </c>
      <c r="CQ36" s="3">
        <v>33</v>
      </c>
    </row>
    <row r="37" spans="1:95" x14ac:dyDescent="0.2">
      <c r="A37" s="3" t="str">
        <f>CONCATENATE(Constants!$D$3,CQ37,)</f>
        <v>Clubman34</v>
      </c>
      <c r="B37" s="12" t="str">
        <f>IFERROR(VLOOKUP($A37,'All Running Order working doc'!$B$4:$CO$60,B$100,FALSE),"-")</f>
        <v>-</v>
      </c>
      <c r="C37" s="21" t="str">
        <f>IFERROR(VLOOKUP($A37,'All Running Order working doc'!$B$4:$CO$60,C$100,FALSE),"-")</f>
        <v>-</v>
      </c>
      <c r="D37" s="21" t="str">
        <f>IFERROR(VLOOKUP($A37,'All Running Order working doc'!$B$4:$CO$60,D$100,FALSE),"-")</f>
        <v>-</v>
      </c>
      <c r="E37" s="21" t="str">
        <f>IFERROR(VLOOKUP($A37,'All Running Order working doc'!$B$4:$CO$60,E$100,FALSE),"-")</f>
        <v>-</v>
      </c>
      <c r="F37" s="21" t="str">
        <f>IFERROR(VLOOKUP($A37,'All Running Order working doc'!$B$4:$CO$60,F$100,FALSE),"-")</f>
        <v>-</v>
      </c>
      <c r="G37" s="21" t="str">
        <f>IFERROR(VLOOKUP($A37,'All Running Order working doc'!$B$4:$CO$60,G$100,FALSE),"-")</f>
        <v>-</v>
      </c>
      <c r="H37" s="21" t="str">
        <f>IFERROR(VLOOKUP($A37,'All Running Order working doc'!$B$4:$CO$60,H$100,FALSE),"-")</f>
        <v>-</v>
      </c>
      <c r="I37" s="21" t="str">
        <f>IFERROR(VLOOKUP($A37,'All Running Order working doc'!$B$4:$CO$60,I$100,FALSE),"-")</f>
        <v>-</v>
      </c>
      <c r="J37" s="21" t="str">
        <f>IFERROR(VLOOKUP($A37,'All Running Order working doc'!$B$4:$CO$60,J$100,FALSE),"-")</f>
        <v>-</v>
      </c>
      <c r="K37" s="21" t="str">
        <f>IFERROR(VLOOKUP($A37,'All Running Order working doc'!$B$4:$CO$60,K$100,FALSE),"-")</f>
        <v>-</v>
      </c>
      <c r="L37" s="21" t="str">
        <f>IFERROR(VLOOKUP($A37,'All Running Order working doc'!$B$4:$CO$60,L$100,FALSE),"-")</f>
        <v>-</v>
      </c>
      <c r="M37" s="21" t="str">
        <f>IFERROR(VLOOKUP($A37,'All Running Order working doc'!$B$4:$CO$60,M$100,FALSE),"-")</f>
        <v>-</v>
      </c>
      <c r="N37" s="21" t="str">
        <f>IFERROR(VLOOKUP($A37,'All Running Order working doc'!$B$4:$CO$60,N$100,FALSE),"-")</f>
        <v>-</v>
      </c>
      <c r="O37" s="21" t="str">
        <f>IFERROR(VLOOKUP($A37,'All Running Order working doc'!$B$4:$CO$60,O$100,FALSE),"-")</f>
        <v>-</v>
      </c>
      <c r="P37" s="21" t="str">
        <f>IFERROR(VLOOKUP($A37,'All Running Order working doc'!$B$4:$CO$60,P$100,FALSE),"-")</f>
        <v>-</v>
      </c>
      <c r="Q37" s="21" t="str">
        <f>IFERROR(VLOOKUP($A37,'All Running Order working doc'!$B$4:$CO$60,Q$100,FALSE),"-")</f>
        <v>-</v>
      </c>
      <c r="R37" s="21" t="str">
        <f>IFERROR(VLOOKUP($A37,'All Running Order working doc'!$B$4:$CO$60,R$100,FALSE),"-")</f>
        <v>-</v>
      </c>
      <c r="S37" s="21" t="str">
        <f>IFERROR(VLOOKUP($A37,'All Running Order working doc'!$B$4:$CO$60,S$100,FALSE),"-")</f>
        <v>-</v>
      </c>
      <c r="T37" s="21" t="str">
        <f>IFERROR(VLOOKUP($A37,'All Running Order working doc'!$B$4:$CO$60,T$100,FALSE),"-")</f>
        <v>-</v>
      </c>
      <c r="U37" s="21" t="str">
        <f>IFERROR(VLOOKUP($A37,'All Running Order working doc'!$B$4:$CO$60,U$100,FALSE),"-")</f>
        <v>-</v>
      </c>
      <c r="V37" s="21" t="str">
        <f>IFERROR(VLOOKUP($A37,'All Running Order working doc'!$B$4:$CO$60,V$100,FALSE),"-")</f>
        <v>-</v>
      </c>
      <c r="W37" s="21" t="str">
        <f>IFERROR(VLOOKUP($A37,'All Running Order working doc'!$B$4:$CO$60,W$100,FALSE),"-")</f>
        <v>-</v>
      </c>
      <c r="X37" s="21" t="str">
        <f>IFERROR(VLOOKUP($A37,'All Running Order working doc'!$B$4:$CO$60,X$100,FALSE),"-")</f>
        <v>-</v>
      </c>
      <c r="Y37" s="21" t="str">
        <f>IFERROR(VLOOKUP($A37,'All Running Order working doc'!$B$4:$CO$60,Y$100,FALSE),"-")</f>
        <v>-</v>
      </c>
      <c r="Z37" s="21" t="str">
        <f>IFERROR(VLOOKUP($A37,'All Running Order working doc'!$B$4:$CO$60,Z$100,FALSE),"-")</f>
        <v>-</v>
      </c>
      <c r="AA37" s="21" t="str">
        <f>IFERROR(VLOOKUP($A37,'All Running Order working doc'!$B$4:$CO$60,AA$100,FALSE),"-")</f>
        <v>-</v>
      </c>
      <c r="AB37" s="21" t="str">
        <f>IFERROR(VLOOKUP($A37,'All Running Order working doc'!$B$4:$CO$60,AB$100,FALSE),"-")</f>
        <v>-</v>
      </c>
      <c r="AC37" s="21" t="str">
        <f>IFERROR(VLOOKUP($A37,'All Running Order working doc'!$B$4:$CO$60,AC$100,FALSE),"-")</f>
        <v>-</v>
      </c>
      <c r="AD37" s="21" t="str">
        <f>IFERROR(VLOOKUP($A37,'All Running Order working doc'!$B$4:$CO$60,AD$100,FALSE),"-")</f>
        <v>-</v>
      </c>
      <c r="AE37" s="21" t="str">
        <f>IFERROR(VLOOKUP($A37,'All Running Order working doc'!$B$4:$CO$60,AE$100,FALSE),"-")</f>
        <v>-</v>
      </c>
      <c r="AF37" s="21" t="str">
        <f>IFERROR(VLOOKUP($A37,'All Running Order working doc'!$B$4:$CO$60,AF$100,FALSE),"-")</f>
        <v>-</v>
      </c>
      <c r="AG37" s="21" t="str">
        <f>IFERROR(VLOOKUP($A37,'All Running Order working doc'!$B$4:$CO$60,AG$100,FALSE),"-")</f>
        <v>-</v>
      </c>
      <c r="AH37" s="21" t="str">
        <f>IFERROR(VLOOKUP($A37,'All Running Order working doc'!$B$4:$CO$60,AH$100,FALSE),"-")</f>
        <v>-</v>
      </c>
      <c r="AI37" s="21" t="str">
        <f>IFERROR(VLOOKUP($A37,'All Running Order working doc'!$B$4:$CO$60,AI$100,FALSE),"-")</f>
        <v>-</v>
      </c>
      <c r="AJ37" s="21" t="str">
        <f>IFERROR(VLOOKUP($A37,'All Running Order working doc'!$B$4:$CO$60,AJ$100,FALSE),"-")</f>
        <v>-</v>
      </c>
      <c r="AK37" s="21" t="str">
        <f>IFERROR(VLOOKUP($A37,'All Running Order working doc'!$B$4:$CO$60,AK$100,FALSE),"-")</f>
        <v>-</v>
      </c>
      <c r="AL37" s="21" t="str">
        <f>IFERROR(VLOOKUP($A37,'All Running Order working doc'!$B$4:$CO$60,AL$100,FALSE),"-")</f>
        <v>-</v>
      </c>
      <c r="AM37" s="21" t="str">
        <f>IFERROR(VLOOKUP($A37,'All Running Order working doc'!$B$4:$CO$60,AM$100,FALSE),"-")</f>
        <v>-</v>
      </c>
      <c r="AN37" s="21" t="str">
        <f>IFERROR(VLOOKUP($A37,'All Running Order working doc'!$B$4:$CO$60,AN$100,FALSE),"-")</f>
        <v>-</v>
      </c>
      <c r="AO37" s="21" t="str">
        <f>IFERROR(VLOOKUP($A37,'All Running Order working doc'!$B$4:$CO$60,AO$100,FALSE),"-")</f>
        <v>-</v>
      </c>
      <c r="AP37" s="21" t="str">
        <f>IFERROR(VLOOKUP($A37,'All Running Order working doc'!$B$4:$CO$60,AP$100,FALSE),"-")</f>
        <v>-</v>
      </c>
      <c r="AQ37" s="21" t="str">
        <f>IFERROR(VLOOKUP($A37,'All Running Order working doc'!$B$4:$CO$60,AQ$100,FALSE),"-")</f>
        <v>-</v>
      </c>
      <c r="AR37" s="21" t="str">
        <f>IFERROR(VLOOKUP($A37,'All Running Order working doc'!$B$4:$CO$60,AR$100,FALSE),"-")</f>
        <v>-</v>
      </c>
      <c r="AS37" s="21" t="str">
        <f>IFERROR(VLOOKUP($A37,'All Running Order working doc'!$B$4:$CO$60,AS$100,FALSE),"-")</f>
        <v>-</v>
      </c>
      <c r="AT37" s="21" t="str">
        <f>IFERROR(VLOOKUP($A37,'All Running Order working doc'!$B$4:$CO$60,AT$100,FALSE),"-")</f>
        <v>-</v>
      </c>
      <c r="AU37" s="21" t="str">
        <f>IFERROR(VLOOKUP($A37,'All Running Order working doc'!$B$4:$CO$60,AU$100,FALSE),"-")</f>
        <v>-</v>
      </c>
      <c r="AV37" s="21" t="str">
        <f>IFERROR(VLOOKUP($A37,'All Running Order working doc'!$B$4:$CO$60,AV$100,FALSE),"-")</f>
        <v>-</v>
      </c>
      <c r="AW37" s="21" t="str">
        <f>IFERROR(VLOOKUP($A37,'All Running Order working doc'!$B$4:$CO$60,AW$100,FALSE),"-")</f>
        <v>-</v>
      </c>
      <c r="AX37" s="21" t="str">
        <f>IFERROR(VLOOKUP($A37,'All Running Order working doc'!$B$4:$CO$60,AX$100,FALSE),"-")</f>
        <v>-</v>
      </c>
      <c r="AY37" s="21" t="str">
        <f>IFERROR(VLOOKUP($A37,'All Running Order working doc'!$B$4:$CO$60,AY$100,FALSE),"-")</f>
        <v>-</v>
      </c>
      <c r="AZ37" s="21" t="str">
        <f>IFERROR(VLOOKUP($A37,'All Running Order working doc'!$B$4:$CO$60,AZ$100,FALSE),"-")</f>
        <v>-</v>
      </c>
      <c r="BA37" s="21" t="str">
        <f>IFERROR(VLOOKUP($A37,'All Running Order working doc'!$B$4:$CO$60,BA$100,FALSE),"-")</f>
        <v>-</v>
      </c>
      <c r="BB37" s="21" t="str">
        <f>IFERROR(VLOOKUP($A37,'All Running Order working doc'!$B$4:$CO$60,BB$100,FALSE),"-")</f>
        <v>-</v>
      </c>
      <c r="BC37" s="21" t="str">
        <f>IFERROR(VLOOKUP($A37,'All Running Order working doc'!$B$4:$CO$60,BC$100,FALSE),"-")</f>
        <v>-</v>
      </c>
      <c r="BD37" s="21" t="str">
        <f>IFERROR(VLOOKUP($A37,'All Running Order working doc'!$B$4:$CO$60,BD$100,FALSE),"-")</f>
        <v>-</v>
      </c>
      <c r="BE37" s="21" t="str">
        <f>IFERROR(VLOOKUP($A37,'All Running Order working doc'!$B$4:$CO$60,BE$100,FALSE),"-")</f>
        <v>-</v>
      </c>
      <c r="BF37" s="21" t="str">
        <f>IFERROR(VLOOKUP($A37,'All Running Order working doc'!$B$4:$CO$60,BF$100,FALSE),"-")</f>
        <v>-</v>
      </c>
      <c r="BG37" s="21" t="str">
        <f>IFERROR(VLOOKUP($A37,'All Running Order working doc'!$B$4:$CO$60,BG$100,FALSE),"-")</f>
        <v>-</v>
      </c>
      <c r="BH37" s="21" t="str">
        <f>IFERROR(VLOOKUP($A37,'All Running Order working doc'!$B$4:$CO$60,BH$100,FALSE),"-")</f>
        <v>-</v>
      </c>
      <c r="BI37" s="21" t="str">
        <f>IFERROR(VLOOKUP($A37,'All Running Order working doc'!$B$4:$CO$60,BI$100,FALSE),"-")</f>
        <v>-</v>
      </c>
      <c r="BJ37" s="21" t="str">
        <f>IFERROR(VLOOKUP($A37,'All Running Order working doc'!$B$4:$CO$60,BJ$100,FALSE),"-")</f>
        <v>-</v>
      </c>
      <c r="BK37" s="21" t="str">
        <f>IFERROR(VLOOKUP($A37,'All Running Order working doc'!$B$4:$CO$60,BK$100,FALSE),"-")</f>
        <v>-</v>
      </c>
      <c r="BL37" s="21" t="str">
        <f>IFERROR(VLOOKUP($A37,'All Running Order working doc'!$B$4:$CO$60,BL$100,FALSE),"-")</f>
        <v>-</v>
      </c>
      <c r="BM37" s="21" t="str">
        <f>IFERROR(VLOOKUP($A37,'All Running Order working doc'!$B$4:$CO$60,BM$100,FALSE),"-")</f>
        <v>-</v>
      </c>
      <c r="BN37" s="21" t="str">
        <f>IFERROR(VLOOKUP($A37,'All Running Order working doc'!$B$4:$CO$60,BN$100,FALSE),"-")</f>
        <v>-</v>
      </c>
      <c r="BO37" s="21" t="str">
        <f>IFERROR(VLOOKUP($A37,'All Running Order working doc'!$B$4:$CO$60,BO$100,FALSE),"-")</f>
        <v>-</v>
      </c>
      <c r="BP37" s="21" t="str">
        <f>IFERROR(VLOOKUP($A37,'All Running Order working doc'!$B$4:$CO$60,BP$100,FALSE),"-")</f>
        <v>-</v>
      </c>
      <c r="BQ37" s="21" t="str">
        <f>IFERROR(VLOOKUP($A37,'All Running Order working doc'!$B$4:$CO$60,BQ$100,FALSE),"-")</f>
        <v>-</v>
      </c>
      <c r="BR37" s="21" t="str">
        <f>IFERROR(VLOOKUP($A37,'All Running Order working doc'!$B$4:$CO$60,BR$100,FALSE),"-")</f>
        <v>-</v>
      </c>
      <c r="BS37" s="21" t="str">
        <f>IFERROR(VLOOKUP($A37,'All Running Order working doc'!$B$4:$CO$60,BS$100,FALSE),"-")</f>
        <v>-</v>
      </c>
      <c r="BT37" s="21" t="str">
        <f>IFERROR(VLOOKUP($A37,'All Running Order working doc'!$B$4:$CO$60,BT$100,FALSE),"-")</f>
        <v>-</v>
      </c>
      <c r="BU37" s="21" t="str">
        <f>IFERROR(VLOOKUP($A37,'All Running Order working doc'!$B$4:$CO$60,BU$100,FALSE),"-")</f>
        <v>-</v>
      </c>
      <c r="BV37" s="21" t="str">
        <f>IFERROR(VLOOKUP($A37,'All Running Order working doc'!$B$4:$CO$60,BV$100,FALSE),"-")</f>
        <v>-</v>
      </c>
      <c r="BW37" s="21" t="str">
        <f>IFERROR(VLOOKUP($A37,'All Running Order working doc'!$B$4:$CO$60,BW$100,FALSE),"-")</f>
        <v>-</v>
      </c>
      <c r="BX37" s="21" t="str">
        <f>IFERROR(VLOOKUP($A37,'All Running Order working doc'!$B$4:$CO$60,BX$100,FALSE),"-")</f>
        <v>-</v>
      </c>
      <c r="BY37" s="21" t="str">
        <f>IFERROR(VLOOKUP($A37,'All Running Order working doc'!$B$4:$CO$60,BY$100,FALSE),"-")</f>
        <v>-</v>
      </c>
      <c r="BZ37" s="21" t="str">
        <f>IFERROR(VLOOKUP($A37,'All Running Order working doc'!$B$4:$CO$60,BZ$100,FALSE),"-")</f>
        <v>-</v>
      </c>
      <c r="CA37" s="21" t="str">
        <f>IFERROR(VLOOKUP($A37,'All Running Order working doc'!$B$4:$CO$60,CA$100,FALSE),"-")</f>
        <v>-</v>
      </c>
      <c r="CB37" s="21" t="str">
        <f>IFERROR(VLOOKUP($A37,'All Running Order working doc'!$B$4:$CO$60,CB$100,FALSE),"-")</f>
        <v>-</v>
      </c>
      <c r="CC37" s="21" t="str">
        <f>IFERROR(VLOOKUP($A37,'All Running Order working doc'!$B$4:$CO$60,CC$100,FALSE),"-")</f>
        <v>-</v>
      </c>
      <c r="CD37" s="21" t="str">
        <f>IFERROR(VLOOKUP($A37,'All Running Order working doc'!$B$4:$CO$60,CD$100,FALSE),"-")</f>
        <v>-</v>
      </c>
      <c r="CE37" s="21" t="str">
        <f>IFERROR(VLOOKUP($A37,'All Running Order working doc'!$B$4:$CO$60,CE$100,FALSE),"-")</f>
        <v>-</v>
      </c>
      <c r="CF37" s="21" t="str">
        <f>IFERROR(VLOOKUP($A37,'All Running Order working doc'!$B$4:$CO$60,CF$100,FALSE),"-")</f>
        <v>-</v>
      </c>
      <c r="CG37" s="21" t="str">
        <f>IFERROR(VLOOKUP($A37,'All Running Order working doc'!$B$4:$CO$60,CG$100,FALSE),"-")</f>
        <v>-</v>
      </c>
      <c r="CH37" s="21" t="str">
        <f>IFERROR(VLOOKUP($A37,'All Running Order working doc'!$B$4:$CO$60,CH$100,FALSE),"-")</f>
        <v>-</v>
      </c>
      <c r="CI37" s="21" t="str">
        <f>IFERROR(VLOOKUP($A37,'All Running Order working doc'!$B$4:$CO$60,CI$100,FALSE),"-")</f>
        <v>-</v>
      </c>
      <c r="CJ37" s="21" t="str">
        <f>IFERROR(VLOOKUP($A37,'All Running Order working doc'!$B$4:$CO$60,CJ$100,FALSE),"-")</f>
        <v>-</v>
      </c>
      <c r="CK37" s="21" t="str">
        <f>IFERROR(VLOOKUP($A37,'All Running Order working doc'!$B$4:$CO$60,CK$100,FALSE),"-")</f>
        <v>-</v>
      </c>
      <c r="CL37" s="21" t="str">
        <f>IFERROR(VLOOKUP($A37,'All Running Order working doc'!$B$4:$CO$60,CL$100,FALSE),"-")</f>
        <v>-</v>
      </c>
      <c r="CM37" s="21" t="str">
        <f>IFERROR(VLOOKUP($A37,'All Running Order working doc'!$B$4:$CO$60,CM$100,FALSE),"-")</f>
        <v>-</v>
      </c>
      <c r="CN37" s="21" t="str">
        <f>IFERROR(VLOOKUP($A37,'All Running Order working doc'!$B$4:$CO$60,CN$100,FALSE),"-")</f>
        <v>-</v>
      </c>
      <c r="CQ37" s="3">
        <v>34</v>
      </c>
    </row>
    <row r="38" spans="1:95" x14ac:dyDescent="0.2">
      <c r="A38" s="3" t="str">
        <f>CONCATENATE(Constants!$D$3,CQ38,)</f>
        <v>Clubman35</v>
      </c>
      <c r="B38" s="12" t="str">
        <f>IFERROR(VLOOKUP($A38,'All Running Order working doc'!$B$4:$CO$60,B$100,FALSE),"-")</f>
        <v>-</v>
      </c>
      <c r="C38" s="21" t="str">
        <f>IFERROR(VLOOKUP($A38,'All Running Order working doc'!$B$4:$CO$60,C$100,FALSE),"-")</f>
        <v>-</v>
      </c>
      <c r="D38" s="21" t="str">
        <f>IFERROR(VLOOKUP($A38,'All Running Order working doc'!$B$4:$CO$60,D$100,FALSE),"-")</f>
        <v>-</v>
      </c>
      <c r="E38" s="21" t="str">
        <f>IFERROR(VLOOKUP($A38,'All Running Order working doc'!$B$4:$CO$60,E$100,FALSE),"-")</f>
        <v>-</v>
      </c>
      <c r="F38" s="21" t="str">
        <f>IFERROR(VLOOKUP($A38,'All Running Order working doc'!$B$4:$CO$60,F$100,FALSE),"-")</f>
        <v>-</v>
      </c>
      <c r="G38" s="21" t="str">
        <f>IFERROR(VLOOKUP($A38,'All Running Order working doc'!$B$4:$CO$60,G$100,FALSE),"-")</f>
        <v>-</v>
      </c>
      <c r="H38" s="21" t="str">
        <f>IFERROR(VLOOKUP($A38,'All Running Order working doc'!$B$4:$CO$60,H$100,FALSE),"-")</f>
        <v>-</v>
      </c>
      <c r="I38" s="21" t="str">
        <f>IFERROR(VLOOKUP($A38,'All Running Order working doc'!$B$4:$CO$60,I$100,FALSE),"-")</f>
        <v>-</v>
      </c>
      <c r="J38" s="21" t="str">
        <f>IFERROR(VLOOKUP($A38,'All Running Order working doc'!$B$4:$CO$60,J$100,FALSE),"-")</f>
        <v>-</v>
      </c>
      <c r="K38" s="21" t="str">
        <f>IFERROR(VLOOKUP($A38,'All Running Order working doc'!$B$4:$CO$60,K$100,FALSE),"-")</f>
        <v>-</v>
      </c>
      <c r="L38" s="21" t="str">
        <f>IFERROR(VLOOKUP($A38,'All Running Order working doc'!$B$4:$CO$60,L$100,FALSE),"-")</f>
        <v>-</v>
      </c>
      <c r="M38" s="21" t="str">
        <f>IFERROR(VLOOKUP($A38,'All Running Order working doc'!$B$4:$CO$60,M$100,FALSE),"-")</f>
        <v>-</v>
      </c>
      <c r="N38" s="21" t="str">
        <f>IFERROR(VLOOKUP($A38,'All Running Order working doc'!$B$4:$CO$60,N$100,FALSE),"-")</f>
        <v>-</v>
      </c>
      <c r="O38" s="21" t="str">
        <f>IFERROR(VLOOKUP($A38,'All Running Order working doc'!$B$4:$CO$60,O$100,FALSE),"-")</f>
        <v>-</v>
      </c>
      <c r="P38" s="21" t="str">
        <f>IFERROR(VLOOKUP($A38,'All Running Order working doc'!$B$4:$CO$60,P$100,FALSE),"-")</f>
        <v>-</v>
      </c>
      <c r="Q38" s="21" t="str">
        <f>IFERROR(VLOOKUP($A38,'All Running Order working doc'!$B$4:$CO$60,Q$100,FALSE),"-")</f>
        <v>-</v>
      </c>
      <c r="R38" s="21" t="str">
        <f>IFERROR(VLOOKUP($A38,'All Running Order working doc'!$B$4:$CO$60,R$100,FALSE),"-")</f>
        <v>-</v>
      </c>
      <c r="S38" s="21" t="str">
        <f>IFERROR(VLOOKUP($A38,'All Running Order working doc'!$B$4:$CO$60,S$100,FALSE),"-")</f>
        <v>-</v>
      </c>
      <c r="T38" s="21" t="str">
        <f>IFERROR(VLOOKUP($A38,'All Running Order working doc'!$B$4:$CO$60,T$100,FALSE),"-")</f>
        <v>-</v>
      </c>
      <c r="U38" s="21" t="str">
        <f>IFERROR(VLOOKUP($A38,'All Running Order working doc'!$B$4:$CO$60,U$100,FALSE),"-")</f>
        <v>-</v>
      </c>
      <c r="V38" s="21" t="str">
        <f>IFERROR(VLOOKUP($A38,'All Running Order working doc'!$B$4:$CO$60,V$100,FALSE),"-")</f>
        <v>-</v>
      </c>
      <c r="W38" s="21" t="str">
        <f>IFERROR(VLOOKUP($A38,'All Running Order working doc'!$B$4:$CO$60,W$100,FALSE),"-")</f>
        <v>-</v>
      </c>
      <c r="X38" s="21" t="str">
        <f>IFERROR(VLOOKUP($A38,'All Running Order working doc'!$B$4:$CO$60,X$100,FALSE),"-")</f>
        <v>-</v>
      </c>
      <c r="Y38" s="21" t="str">
        <f>IFERROR(VLOOKUP($A38,'All Running Order working doc'!$B$4:$CO$60,Y$100,FALSE),"-")</f>
        <v>-</v>
      </c>
      <c r="Z38" s="21" t="str">
        <f>IFERROR(VLOOKUP($A38,'All Running Order working doc'!$B$4:$CO$60,Z$100,FALSE),"-")</f>
        <v>-</v>
      </c>
      <c r="AA38" s="21" t="str">
        <f>IFERROR(VLOOKUP($A38,'All Running Order working doc'!$B$4:$CO$60,AA$100,FALSE),"-")</f>
        <v>-</v>
      </c>
      <c r="AB38" s="21" t="str">
        <f>IFERROR(VLOOKUP($A38,'All Running Order working doc'!$B$4:$CO$60,AB$100,FALSE),"-")</f>
        <v>-</v>
      </c>
      <c r="AC38" s="21" t="str">
        <f>IFERROR(VLOOKUP($A38,'All Running Order working doc'!$B$4:$CO$60,AC$100,FALSE),"-")</f>
        <v>-</v>
      </c>
      <c r="AD38" s="21" t="str">
        <f>IFERROR(VLOOKUP($A38,'All Running Order working doc'!$B$4:$CO$60,AD$100,FALSE),"-")</f>
        <v>-</v>
      </c>
      <c r="AE38" s="21" t="str">
        <f>IFERROR(VLOOKUP($A38,'All Running Order working doc'!$B$4:$CO$60,AE$100,FALSE),"-")</f>
        <v>-</v>
      </c>
      <c r="AF38" s="21" t="str">
        <f>IFERROR(VLOOKUP($A38,'All Running Order working doc'!$B$4:$CO$60,AF$100,FALSE),"-")</f>
        <v>-</v>
      </c>
      <c r="AG38" s="21" t="str">
        <f>IFERROR(VLOOKUP($A38,'All Running Order working doc'!$B$4:$CO$60,AG$100,FALSE),"-")</f>
        <v>-</v>
      </c>
      <c r="AH38" s="21" t="str">
        <f>IFERROR(VLOOKUP($A38,'All Running Order working doc'!$B$4:$CO$60,AH$100,FALSE),"-")</f>
        <v>-</v>
      </c>
      <c r="AI38" s="21" t="str">
        <f>IFERROR(VLOOKUP($A38,'All Running Order working doc'!$B$4:$CO$60,AI$100,FALSE),"-")</f>
        <v>-</v>
      </c>
      <c r="AJ38" s="21" t="str">
        <f>IFERROR(VLOOKUP($A38,'All Running Order working doc'!$B$4:$CO$60,AJ$100,FALSE),"-")</f>
        <v>-</v>
      </c>
      <c r="AK38" s="21" t="str">
        <f>IFERROR(VLOOKUP($A38,'All Running Order working doc'!$B$4:$CO$60,AK$100,FALSE),"-")</f>
        <v>-</v>
      </c>
      <c r="AL38" s="21" t="str">
        <f>IFERROR(VLOOKUP($A38,'All Running Order working doc'!$B$4:$CO$60,AL$100,FALSE),"-")</f>
        <v>-</v>
      </c>
      <c r="AM38" s="21" t="str">
        <f>IFERROR(VLOOKUP($A38,'All Running Order working doc'!$B$4:$CO$60,AM$100,FALSE),"-")</f>
        <v>-</v>
      </c>
      <c r="AN38" s="21" t="str">
        <f>IFERROR(VLOOKUP($A38,'All Running Order working doc'!$B$4:$CO$60,AN$100,FALSE),"-")</f>
        <v>-</v>
      </c>
      <c r="AO38" s="21" t="str">
        <f>IFERROR(VLOOKUP($A38,'All Running Order working doc'!$B$4:$CO$60,AO$100,FALSE),"-")</f>
        <v>-</v>
      </c>
      <c r="AP38" s="21" t="str">
        <f>IFERROR(VLOOKUP($A38,'All Running Order working doc'!$B$4:$CO$60,AP$100,FALSE),"-")</f>
        <v>-</v>
      </c>
      <c r="AQ38" s="21" t="str">
        <f>IFERROR(VLOOKUP($A38,'All Running Order working doc'!$B$4:$CO$60,AQ$100,FALSE),"-")</f>
        <v>-</v>
      </c>
      <c r="AR38" s="21" t="str">
        <f>IFERROR(VLOOKUP($A38,'All Running Order working doc'!$B$4:$CO$60,AR$100,FALSE),"-")</f>
        <v>-</v>
      </c>
      <c r="AS38" s="21" t="str">
        <f>IFERROR(VLOOKUP($A38,'All Running Order working doc'!$B$4:$CO$60,AS$100,FALSE),"-")</f>
        <v>-</v>
      </c>
      <c r="AT38" s="21" t="str">
        <f>IFERROR(VLOOKUP($A38,'All Running Order working doc'!$B$4:$CO$60,AT$100,FALSE),"-")</f>
        <v>-</v>
      </c>
      <c r="AU38" s="21" t="str">
        <f>IFERROR(VLOOKUP($A38,'All Running Order working doc'!$B$4:$CO$60,AU$100,FALSE),"-")</f>
        <v>-</v>
      </c>
      <c r="AV38" s="21" t="str">
        <f>IFERROR(VLOOKUP($A38,'All Running Order working doc'!$B$4:$CO$60,AV$100,FALSE),"-")</f>
        <v>-</v>
      </c>
      <c r="AW38" s="21" t="str">
        <f>IFERROR(VLOOKUP($A38,'All Running Order working doc'!$B$4:$CO$60,AW$100,FALSE),"-")</f>
        <v>-</v>
      </c>
      <c r="AX38" s="21" t="str">
        <f>IFERROR(VLOOKUP($A38,'All Running Order working doc'!$B$4:$CO$60,AX$100,FALSE),"-")</f>
        <v>-</v>
      </c>
      <c r="AY38" s="21" t="str">
        <f>IFERROR(VLOOKUP($A38,'All Running Order working doc'!$B$4:$CO$60,AY$100,FALSE),"-")</f>
        <v>-</v>
      </c>
      <c r="AZ38" s="21" t="str">
        <f>IFERROR(VLOOKUP($A38,'All Running Order working doc'!$B$4:$CO$60,AZ$100,FALSE),"-")</f>
        <v>-</v>
      </c>
      <c r="BA38" s="21" t="str">
        <f>IFERROR(VLOOKUP($A38,'All Running Order working doc'!$B$4:$CO$60,BA$100,FALSE),"-")</f>
        <v>-</v>
      </c>
      <c r="BB38" s="21" t="str">
        <f>IFERROR(VLOOKUP($A38,'All Running Order working doc'!$B$4:$CO$60,BB$100,FALSE),"-")</f>
        <v>-</v>
      </c>
      <c r="BC38" s="21" t="str">
        <f>IFERROR(VLOOKUP($A38,'All Running Order working doc'!$B$4:$CO$60,BC$100,FALSE),"-")</f>
        <v>-</v>
      </c>
      <c r="BD38" s="21" t="str">
        <f>IFERROR(VLOOKUP($A38,'All Running Order working doc'!$B$4:$CO$60,BD$100,FALSE),"-")</f>
        <v>-</v>
      </c>
      <c r="BE38" s="21" t="str">
        <f>IFERROR(VLOOKUP($A38,'All Running Order working doc'!$B$4:$CO$60,BE$100,FALSE),"-")</f>
        <v>-</v>
      </c>
      <c r="BF38" s="21" t="str">
        <f>IFERROR(VLOOKUP($A38,'All Running Order working doc'!$B$4:$CO$60,BF$100,FALSE),"-")</f>
        <v>-</v>
      </c>
      <c r="BG38" s="21" t="str">
        <f>IFERROR(VLOOKUP($A38,'All Running Order working doc'!$B$4:$CO$60,BG$100,FALSE),"-")</f>
        <v>-</v>
      </c>
      <c r="BH38" s="21" t="str">
        <f>IFERROR(VLOOKUP($A38,'All Running Order working doc'!$B$4:$CO$60,BH$100,FALSE),"-")</f>
        <v>-</v>
      </c>
      <c r="BI38" s="21" t="str">
        <f>IFERROR(VLOOKUP($A38,'All Running Order working doc'!$B$4:$CO$60,BI$100,FALSE),"-")</f>
        <v>-</v>
      </c>
      <c r="BJ38" s="21" t="str">
        <f>IFERROR(VLOOKUP($A38,'All Running Order working doc'!$B$4:$CO$60,BJ$100,FALSE),"-")</f>
        <v>-</v>
      </c>
      <c r="BK38" s="21" t="str">
        <f>IFERROR(VLOOKUP($A38,'All Running Order working doc'!$B$4:$CO$60,BK$100,FALSE),"-")</f>
        <v>-</v>
      </c>
      <c r="BL38" s="21" t="str">
        <f>IFERROR(VLOOKUP($A38,'All Running Order working doc'!$B$4:$CO$60,BL$100,FALSE),"-")</f>
        <v>-</v>
      </c>
      <c r="BM38" s="21" t="str">
        <f>IFERROR(VLOOKUP($A38,'All Running Order working doc'!$B$4:$CO$60,BM$100,FALSE),"-")</f>
        <v>-</v>
      </c>
      <c r="BN38" s="21" t="str">
        <f>IFERROR(VLOOKUP($A38,'All Running Order working doc'!$B$4:$CO$60,BN$100,FALSE),"-")</f>
        <v>-</v>
      </c>
      <c r="BO38" s="21" t="str">
        <f>IFERROR(VLOOKUP($A38,'All Running Order working doc'!$B$4:$CO$60,BO$100,FALSE),"-")</f>
        <v>-</v>
      </c>
      <c r="BP38" s="21" t="str">
        <f>IFERROR(VLOOKUP($A38,'All Running Order working doc'!$B$4:$CO$60,BP$100,FALSE),"-")</f>
        <v>-</v>
      </c>
      <c r="BQ38" s="21" t="str">
        <f>IFERROR(VLOOKUP($A38,'All Running Order working doc'!$B$4:$CO$60,BQ$100,FALSE),"-")</f>
        <v>-</v>
      </c>
      <c r="BR38" s="21" t="str">
        <f>IFERROR(VLOOKUP($A38,'All Running Order working doc'!$B$4:$CO$60,BR$100,FALSE),"-")</f>
        <v>-</v>
      </c>
      <c r="BS38" s="21" t="str">
        <f>IFERROR(VLOOKUP($A38,'All Running Order working doc'!$B$4:$CO$60,BS$100,FALSE),"-")</f>
        <v>-</v>
      </c>
      <c r="BT38" s="21" t="str">
        <f>IFERROR(VLOOKUP($A38,'All Running Order working doc'!$B$4:$CO$60,BT$100,FALSE),"-")</f>
        <v>-</v>
      </c>
      <c r="BU38" s="21" t="str">
        <f>IFERROR(VLOOKUP($A38,'All Running Order working doc'!$B$4:$CO$60,BU$100,FALSE),"-")</f>
        <v>-</v>
      </c>
      <c r="BV38" s="21" t="str">
        <f>IFERROR(VLOOKUP($A38,'All Running Order working doc'!$B$4:$CO$60,BV$100,FALSE),"-")</f>
        <v>-</v>
      </c>
      <c r="BW38" s="21" t="str">
        <f>IFERROR(VLOOKUP($A38,'All Running Order working doc'!$B$4:$CO$60,BW$100,FALSE),"-")</f>
        <v>-</v>
      </c>
      <c r="BX38" s="21" t="str">
        <f>IFERROR(VLOOKUP($A38,'All Running Order working doc'!$B$4:$CO$60,BX$100,FALSE),"-")</f>
        <v>-</v>
      </c>
      <c r="BY38" s="21" t="str">
        <f>IFERROR(VLOOKUP($A38,'All Running Order working doc'!$B$4:$CO$60,BY$100,FALSE),"-")</f>
        <v>-</v>
      </c>
      <c r="BZ38" s="21" t="str">
        <f>IFERROR(VLOOKUP($A38,'All Running Order working doc'!$B$4:$CO$60,BZ$100,FALSE),"-")</f>
        <v>-</v>
      </c>
      <c r="CA38" s="21" t="str">
        <f>IFERROR(VLOOKUP($A38,'All Running Order working doc'!$B$4:$CO$60,CA$100,FALSE),"-")</f>
        <v>-</v>
      </c>
      <c r="CB38" s="21" t="str">
        <f>IFERROR(VLOOKUP($A38,'All Running Order working doc'!$B$4:$CO$60,CB$100,FALSE),"-")</f>
        <v>-</v>
      </c>
      <c r="CC38" s="21" t="str">
        <f>IFERROR(VLOOKUP($A38,'All Running Order working doc'!$B$4:$CO$60,CC$100,FALSE),"-")</f>
        <v>-</v>
      </c>
      <c r="CD38" s="21" t="str">
        <f>IFERROR(VLOOKUP($A38,'All Running Order working doc'!$B$4:$CO$60,CD$100,FALSE),"-")</f>
        <v>-</v>
      </c>
      <c r="CE38" s="21" t="str">
        <f>IFERROR(VLOOKUP($A38,'All Running Order working doc'!$B$4:$CO$60,CE$100,FALSE),"-")</f>
        <v>-</v>
      </c>
      <c r="CF38" s="21" t="str">
        <f>IFERROR(VLOOKUP($A38,'All Running Order working doc'!$B$4:$CO$60,CF$100,FALSE),"-")</f>
        <v>-</v>
      </c>
      <c r="CG38" s="21" t="str">
        <f>IFERROR(VLOOKUP($A38,'All Running Order working doc'!$B$4:$CO$60,CG$100,FALSE),"-")</f>
        <v>-</v>
      </c>
      <c r="CH38" s="21" t="str">
        <f>IFERROR(VLOOKUP($A38,'All Running Order working doc'!$B$4:$CO$60,CH$100,FALSE),"-")</f>
        <v>-</v>
      </c>
      <c r="CI38" s="21" t="str">
        <f>IFERROR(VLOOKUP($A38,'All Running Order working doc'!$B$4:$CO$60,CI$100,FALSE),"-")</f>
        <v>-</v>
      </c>
      <c r="CJ38" s="21" t="str">
        <f>IFERROR(VLOOKUP($A38,'All Running Order working doc'!$B$4:$CO$60,CJ$100,FALSE),"-")</f>
        <v>-</v>
      </c>
      <c r="CK38" s="21" t="str">
        <f>IFERROR(VLOOKUP($A38,'All Running Order working doc'!$B$4:$CO$60,CK$100,FALSE),"-")</f>
        <v>-</v>
      </c>
      <c r="CL38" s="21" t="str">
        <f>IFERROR(VLOOKUP($A38,'All Running Order working doc'!$B$4:$CO$60,CL$100,FALSE),"-")</f>
        <v>-</v>
      </c>
      <c r="CM38" s="21" t="str">
        <f>IFERROR(VLOOKUP($A38,'All Running Order working doc'!$B$4:$CO$60,CM$100,FALSE),"-")</f>
        <v>-</v>
      </c>
      <c r="CN38" s="21" t="str">
        <f>IFERROR(VLOOKUP($A38,'All Running Order working doc'!$B$4:$CO$60,CN$100,FALSE),"-")</f>
        <v>-</v>
      </c>
      <c r="CQ38" s="3">
        <v>35</v>
      </c>
    </row>
    <row r="39" spans="1:95" x14ac:dyDescent="0.2">
      <c r="A39" s="3" t="str">
        <f>CONCATENATE(Constants!$D$3,CQ39,)</f>
        <v>Clubman36</v>
      </c>
      <c r="B39" s="12" t="str">
        <f>IFERROR(VLOOKUP($A39,'All Running Order working doc'!$B$4:$CO$60,B$100,FALSE),"-")</f>
        <v>-</v>
      </c>
      <c r="C39" s="21" t="str">
        <f>IFERROR(VLOOKUP($A39,'All Running Order working doc'!$B$4:$CO$60,C$100,FALSE),"-")</f>
        <v>-</v>
      </c>
      <c r="D39" s="21" t="str">
        <f>IFERROR(VLOOKUP($A39,'All Running Order working doc'!$B$4:$CO$60,D$100,FALSE),"-")</f>
        <v>-</v>
      </c>
      <c r="E39" s="21" t="str">
        <f>IFERROR(VLOOKUP($A39,'All Running Order working doc'!$B$4:$CO$60,E$100,FALSE),"-")</f>
        <v>-</v>
      </c>
      <c r="F39" s="21" t="str">
        <f>IFERROR(VLOOKUP($A39,'All Running Order working doc'!$B$4:$CO$60,F$100,FALSE),"-")</f>
        <v>-</v>
      </c>
      <c r="G39" s="21" t="str">
        <f>IFERROR(VLOOKUP($A39,'All Running Order working doc'!$B$4:$CO$60,G$100,FALSE),"-")</f>
        <v>-</v>
      </c>
      <c r="H39" s="21" t="str">
        <f>IFERROR(VLOOKUP($A39,'All Running Order working doc'!$B$4:$CO$60,H$100,FALSE),"-")</f>
        <v>-</v>
      </c>
      <c r="I39" s="21" t="str">
        <f>IFERROR(VLOOKUP($A39,'All Running Order working doc'!$B$4:$CO$60,I$100,FALSE),"-")</f>
        <v>-</v>
      </c>
      <c r="J39" s="21" t="str">
        <f>IFERROR(VLOOKUP($A39,'All Running Order working doc'!$B$4:$CO$60,J$100,FALSE),"-")</f>
        <v>-</v>
      </c>
      <c r="K39" s="21" t="str">
        <f>IFERROR(VLOOKUP($A39,'All Running Order working doc'!$B$4:$CO$60,K$100,FALSE),"-")</f>
        <v>-</v>
      </c>
      <c r="L39" s="21" t="str">
        <f>IFERROR(VLOOKUP($A39,'All Running Order working doc'!$B$4:$CO$60,L$100,FALSE),"-")</f>
        <v>-</v>
      </c>
      <c r="M39" s="21" t="str">
        <f>IFERROR(VLOOKUP($A39,'All Running Order working doc'!$B$4:$CO$60,M$100,FALSE),"-")</f>
        <v>-</v>
      </c>
      <c r="N39" s="21" t="str">
        <f>IFERROR(VLOOKUP($A39,'All Running Order working doc'!$B$4:$CO$60,N$100,FALSE),"-")</f>
        <v>-</v>
      </c>
      <c r="O39" s="21" t="str">
        <f>IFERROR(VLOOKUP($A39,'All Running Order working doc'!$B$4:$CO$60,O$100,FALSE),"-")</f>
        <v>-</v>
      </c>
      <c r="P39" s="21" t="str">
        <f>IFERROR(VLOOKUP($A39,'All Running Order working doc'!$B$4:$CO$60,P$100,FALSE),"-")</f>
        <v>-</v>
      </c>
      <c r="Q39" s="21" t="str">
        <f>IFERROR(VLOOKUP($A39,'All Running Order working doc'!$B$4:$CO$60,Q$100,FALSE),"-")</f>
        <v>-</v>
      </c>
      <c r="R39" s="21" t="str">
        <f>IFERROR(VLOOKUP($A39,'All Running Order working doc'!$B$4:$CO$60,R$100,FALSE),"-")</f>
        <v>-</v>
      </c>
      <c r="S39" s="21" t="str">
        <f>IFERROR(VLOOKUP($A39,'All Running Order working doc'!$B$4:$CO$60,S$100,FALSE),"-")</f>
        <v>-</v>
      </c>
      <c r="T39" s="21" t="str">
        <f>IFERROR(VLOOKUP($A39,'All Running Order working doc'!$B$4:$CO$60,T$100,FALSE),"-")</f>
        <v>-</v>
      </c>
      <c r="U39" s="21" t="str">
        <f>IFERROR(VLOOKUP($A39,'All Running Order working doc'!$B$4:$CO$60,U$100,FALSE),"-")</f>
        <v>-</v>
      </c>
      <c r="V39" s="21" t="str">
        <f>IFERROR(VLOOKUP($A39,'All Running Order working doc'!$B$4:$CO$60,V$100,FALSE),"-")</f>
        <v>-</v>
      </c>
      <c r="W39" s="21" t="str">
        <f>IFERROR(VLOOKUP($A39,'All Running Order working doc'!$B$4:$CO$60,W$100,FALSE),"-")</f>
        <v>-</v>
      </c>
      <c r="X39" s="21" t="str">
        <f>IFERROR(VLOOKUP($A39,'All Running Order working doc'!$B$4:$CO$60,X$100,FALSE),"-")</f>
        <v>-</v>
      </c>
      <c r="Y39" s="21" t="str">
        <f>IFERROR(VLOOKUP($A39,'All Running Order working doc'!$B$4:$CO$60,Y$100,FALSE),"-")</f>
        <v>-</v>
      </c>
      <c r="Z39" s="21" t="str">
        <f>IFERROR(VLOOKUP($A39,'All Running Order working doc'!$B$4:$CO$60,Z$100,FALSE),"-")</f>
        <v>-</v>
      </c>
      <c r="AA39" s="21" t="str">
        <f>IFERROR(VLOOKUP($A39,'All Running Order working doc'!$B$4:$CO$60,AA$100,FALSE),"-")</f>
        <v>-</v>
      </c>
      <c r="AB39" s="21" t="str">
        <f>IFERROR(VLOOKUP($A39,'All Running Order working doc'!$B$4:$CO$60,AB$100,FALSE),"-")</f>
        <v>-</v>
      </c>
      <c r="AC39" s="21" t="str">
        <f>IFERROR(VLOOKUP($A39,'All Running Order working doc'!$B$4:$CO$60,AC$100,FALSE),"-")</f>
        <v>-</v>
      </c>
      <c r="AD39" s="21" t="str">
        <f>IFERROR(VLOOKUP($A39,'All Running Order working doc'!$B$4:$CO$60,AD$100,FALSE),"-")</f>
        <v>-</v>
      </c>
      <c r="AE39" s="21" t="str">
        <f>IFERROR(VLOOKUP($A39,'All Running Order working doc'!$B$4:$CO$60,AE$100,FALSE),"-")</f>
        <v>-</v>
      </c>
      <c r="AF39" s="21" t="str">
        <f>IFERROR(VLOOKUP($A39,'All Running Order working doc'!$B$4:$CO$60,AF$100,FALSE),"-")</f>
        <v>-</v>
      </c>
      <c r="AG39" s="21" t="str">
        <f>IFERROR(VLOOKUP($A39,'All Running Order working doc'!$B$4:$CO$60,AG$100,FALSE),"-")</f>
        <v>-</v>
      </c>
      <c r="AH39" s="21" t="str">
        <f>IFERROR(VLOOKUP($A39,'All Running Order working doc'!$B$4:$CO$60,AH$100,FALSE),"-")</f>
        <v>-</v>
      </c>
      <c r="AI39" s="21" t="str">
        <f>IFERROR(VLOOKUP($A39,'All Running Order working doc'!$B$4:$CO$60,AI$100,FALSE),"-")</f>
        <v>-</v>
      </c>
      <c r="AJ39" s="21" t="str">
        <f>IFERROR(VLOOKUP($A39,'All Running Order working doc'!$B$4:$CO$60,AJ$100,FALSE),"-")</f>
        <v>-</v>
      </c>
      <c r="AK39" s="21" t="str">
        <f>IFERROR(VLOOKUP($A39,'All Running Order working doc'!$B$4:$CO$60,AK$100,FALSE),"-")</f>
        <v>-</v>
      </c>
      <c r="AL39" s="21" t="str">
        <f>IFERROR(VLOOKUP($A39,'All Running Order working doc'!$B$4:$CO$60,AL$100,FALSE),"-")</f>
        <v>-</v>
      </c>
      <c r="AM39" s="21" t="str">
        <f>IFERROR(VLOOKUP($A39,'All Running Order working doc'!$B$4:$CO$60,AM$100,FALSE),"-")</f>
        <v>-</v>
      </c>
      <c r="AN39" s="21" t="str">
        <f>IFERROR(VLOOKUP($A39,'All Running Order working doc'!$B$4:$CO$60,AN$100,FALSE),"-")</f>
        <v>-</v>
      </c>
      <c r="AO39" s="21" t="str">
        <f>IFERROR(VLOOKUP($A39,'All Running Order working doc'!$B$4:$CO$60,AO$100,FALSE),"-")</f>
        <v>-</v>
      </c>
      <c r="AP39" s="21" t="str">
        <f>IFERROR(VLOOKUP($A39,'All Running Order working doc'!$B$4:$CO$60,AP$100,FALSE),"-")</f>
        <v>-</v>
      </c>
      <c r="AQ39" s="21" t="str">
        <f>IFERROR(VLOOKUP($A39,'All Running Order working doc'!$B$4:$CO$60,AQ$100,FALSE),"-")</f>
        <v>-</v>
      </c>
      <c r="AR39" s="21" t="str">
        <f>IFERROR(VLOOKUP($A39,'All Running Order working doc'!$B$4:$CO$60,AR$100,FALSE),"-")</f>
        <v>-</v>
      </c>
      <c r="AS39" s="21" t="str">
        <f>IFERROR(VLOOKUP($A39,'All Running Order working doc'!$B$4:$CO$60,AS$100,FALSE),"-")</f>
        <v>-</v>
      </c>
      <c r="AT39" s="21" t="str">
        <f>IFERROR(VLOOKUP($A39,'All Running Order working doc'!$B$4:$CO$60,AT$100,FALSE),"-")</f>
        <v>-</v>
      </c>
      <c r="AU39" s="21" t="str">
        <f>IFERROR(VLOOKUP($A39,'All Running Order working doc'!$B$4:$CO$60,AU$100,FALSE),"-")</f>
        <v>-</v>
      </c>
      <c r="AV39" s="21" t="str">
        <f>IFERROR(VLOOKUP($A39,'All Running Order working doc'!$B$4:$CO$60,AV$100,FALSE),"-")</f>
        <v>-</v>
      </c>
      <c r="AW39" s="21" t="str">
        <f>IFERROR(VLOOKUP($A39,'All Running Order working doc'!$B$4:$CO$60,AW$100,FALSE),"-")</f>
        <v>-</v>
      </c>
      <c r="AX39" s="21" t="str">
        <f>IFERROR(VLOOKUP($A39,'All Running Order working doc'!$B$4:$CO$60,AX$100,FALSE),"-")</f>
        <v>-</v>
      </c>
      <c r="AY39" s="21" t="str">
        <f>IFERROR(VLOOKUP($A39,'All Running Order working doc'!$B$4:$CO$60,AY$100,FALSE),"-")</f>
        <v>-</v>
      </c>
      <c r="AZ39" s="21" t="str">
        <f>IFERROR(VLOOKUP($A39,'All Running Order working doc'!$B$4:$CO$60,AZ$100,FALSE),"-")</f>
        <v>-</v>
      </c>
      <c r="BA39" s="21" t="str">
        <f>IFERROR(VLOOKUP($A39,'All Running Order working doc'!$B$4:$CO$60,BA$100,FALSE),"-")</f>
        <v>-</v>
      </c>
      <c r="BB39" s="21" t="str">
        <f>IFERROR(VLOOKUP($A39,'All Running Order working doc'!$B$4:$CO$60,BB$100,FALSE),"-")</f>
        <v>-</v>
      </c>
      <c r="BC39" s="21" t="str">
        <f>IFERROR(VLOOKUP($A39,'All Running Order working doc'!$B$4:$CO$60,BC$100,FALSE),"-")</f>
        <v>-</v>
      </c>
      <c r="BD39" s="21" t="str">
        <f>IFERROR(VLOOKUP($A39,'All Running Order working doc'!$B$4:$CO$60,BD$100,FALSE),"-")</f>
        <v>-</v>
      </c>
      <c r="BE39" s="21" t="str">
        <f>IFERROR(VLOOKUP($A39,'All Running Order working doc'!$B$4:$CO$60,BE$100,FALSE),"-")</f>
        <v>-</v>
      </c>
      <c r="BF39" s="21" t="str">
        <f>IFERROR(VLOOKUP($A39,'All Running Order working doc'!$B$4:$CO$60,BF$100,FALSE),"-")</f>
        <v>-</v>
      </c>
      <c r="BG39" s="21" t="str">
        <f>IFERROR(VLOOKUP($A39,'All Running Order working doc'!$B$4:$CO$60,BG$100,FALSE),"-")</f>
        <v>-</v>
      </c>
      <c r="BH39" s="21" t="str">
        <f>IFERROR(VLOOKUP($A39,'All Running Order working doc'!$B$4:$CO$60,BH$100,FALSE),"-")</f>
        <v>-</v>
      </c>
      <c r="BI39" s="21" t="str">
        <f>IFERROR(VLOOKUP($A39,'All Running Order working doc'!$B$4:$CO$60,BI$100,FALSE),"-")</f>
        <v>-</v>
      </c>
      <c r="BJ39" s="21" t="str">
        <f>IFERROR(VLOOKUP($A39,'All Running Order working doc'!$B$4:$CO$60,BJ$100,FALSE),"-")</f>
        <v>-</v>
      </c>
      <c r="BK39" s="21" t="str">
        <f>IFERROR(VLOOKUP($A39,'All Running Order working doc'!$B$4:$CO$60,BK$100,FALSE),"-")</f>
        <v>-</v>
      </c>
      <c r="BL39" s="21" t="str">
        <f>IFERROR(VLOOKUP($A39,'All Running Order working doc'!$B$4:$CO$60,BL$100,FALSE),"-")</f>
        <v>-</v>
      </c>
      <c r="BM39" s="21" t="str">
        <f>IFERROR(VLOOKUP($A39,'All Running Order working doc'!$B$4:$CO$60,BM$100,FALSE),"-")</f>
        <v>-</v>
      </c>
      <c r="BN39" s="21" t="str">
        <f>IFERROR(VLOOKUP($A39,'All Running Order working doc'!$B$4:$CO$60,BN$100,FALSE),"-")</f>
        <v>-</v>
      </c>
      <c r="BO39" s="21" t="str">
        <f>IFERROR(VLOOKUP($A39,'All Running Order working doc'!$B$4:$CO$60,BO$100,FALSE),"-")</f>
        <v>-</v>
      </c>
      <c r="BP39" s="21" t="str">
        <f>IFERROR(VLOOKUP($A39,'All Running Order working doc'!$B$4:$CO$60,BP$100,FALSE),"-")</f>
        <v>-</v>
      </c>
      <c r="BQ39" s="21" t="str">
        <f>IFERROR(VLOOKUP($A39,'All Running Order working doc'!$B$4:$CO$60,BQ$100,FALSE),"-")</f>
        <v>-</v>
      </c>
      <c r="BR39" s="21" t="str">
        <f>IFERROR(VLOOKUP($A39,'All Running Order working doc'!$B$4:$CO$60,BR$100,FALSE),"-")</f>
        <v>-</v>
      </c>
      <c r="BS39" s="21" t="str">
        <f>IFERROR(VLOOKUP($A39,'All Running Order working doc'!$B$4:$CO$60,BS$100,FALSE),"-")</f>
        <v>-</v>
      </c>
      <c r="BT39" s="21" t="str">
        <f>IFERROR(VLOOKUP($A39,'All Running Order working doc'!$B$4:$CO$60,BT$100,FALSE),"-")</f>
        <v>-</v>
      </c>
      <c r="BU39" s="21" t="str">
        <f>IFERROR(VLOOKUP($A39,'All Running Order working doc'!$B$4:$CO$60,BU$100,FALSE),"-")</f>
        <v>-</v>
      </c>
      <c r="BV39" s="21" t="str">
        <f>IFERROR(VLOOKUP($A39,'All Running Order working doc'!$B$4:$CO$60,BV$100,FALSE),"-")</f>
        <v>-</v>
      </c>
      <c r="BW39" s="21" t="str">
        <f>IFERROR(VLOOKUP($A39,'All Running Order working doc'!$B$4:$CO$60,BW$100,FALSE),"-")</f>
        <v>-</v>
      </c>
      <c r="BX39" s="21" t="str">
        <f>IFERROR(VLOOKUP($A39,'All Running Order working doc'!$B$4:$CO$60,BX$100,FALSE),"-")</f>
        <v>-</v>
      </c>
      <c r="BY39" s="21" t="str">
        <f>IFERROR(VLOOKUP($A39,'All Running Order working doc'!$B$4:$CO$60,BY$100,FALSE),"-")</f>
        <v>-</v>
      </c>
      <c r="BZ39" s="21" t="str">
        <f>IFERROR(VLOOKUP($A39,'All Running Order working doc'!$B$4:$CO$60,BZ$100,FALSE),"-")</f>
        <v>-</v>
      </c>
      <c r="CA39" s="21" t="str">
        <f>IFERROR(VLOOKUP($A39,'All Running Order working doc'!$B$4:$CO$60,CA$100,FALSE),"-")</f>
        <v>-</v>
      </c>
      <c r="CB39" s="21" t="str">
        <f>IFERROR(VLOOKUP($A39,'All Running Order working doc'!$B$4:$CO$60,CB$100,FALSE),"-")</f>
        <v>-</v>
      </c>
      <c r="CC39" s="21" t="str">
        <f>IFERROR(VLOOKUP($A39,'All Running Order working doc'!$B$4:$CO$60,CC$100,FALSE),"-")</f>
        <v>-</v>
      </c>
      <c r="CD39" s="21" t="str">
        <f>IFERROR(VLOOKUP($A39,'All Running Order working doc'!$B$4:$CO$60,CD$100,FALSE),"-")</f>
        <v>-</v>
      </c>
      <c r="CE39" s="21" t="str">
        <f>IFERROR(VLOOKUP($A39,'All Running Order working doc'!$B$4:$CO$60,CE$100,FALSE),"-")</f>
        <v>-</v>
      </c>
      <c r="CF39" s="21" t="str">
        <f>IFERROR(VLOOKUP($A39,'All Running Order working doc'!$B$4:$CO$60,CF$100,FALSE),"-")</f>
        <v>-</v>
      </c>
      <c r="CG39" s="21" t="str">
        <f>IFERROR(VLOOKUP($A39,'All Running Order working doc'!$B$4:$CO$60,CG$100,FALSE),"-")</f>
        <v>-</v>
      </c>
      <c r="CH39" s="21" t="str">
        <f>IFERROR(VLOOKUP($A39,'All Running Order working doc'!$B$4:$CO$60,CH$100,FALSE),"-")</f>
        <v>-</v>
      </c>
      <c r="CI39" s="21" t="str">
        <f>IFERROR(VLOOKUP($A39,'All Running Order working doc'!$B$4:$CO$60,CI$100,FALSE),"-")</f>
        <v>-</v>
      </c>
      <c r="CJ39" s="21" t="str">
        <f>IFERROR(VLOOKUP($A39,'All Running Order working doc'!$B$4:$CO$60,CJ$100,FALSE),"-")</f>
        <v>-</v>
      </c>
      <c r="CK39" s="21" t="str">
        <f>IFERROR(VLOOKUP($A39,'All Running Order working doc'!$B$4:$CO$60,CK$100,FALSE),"-")</f>
        <v>-</v>
      </c>
      <c r="CL39" s="21" t="str">
        <f>IFERROR(VLOOKUP($A39,'All Running Order working doc'!$B$4:$CO$60,CL$100,FALSE),"-")</f>
        <v>-</v>
      </c>
      <c r="CM39" s="21" t="str">
        <f>IFERROR(VLOOKUP($A39,'All Running Order working doc'!$B$4:$CO$60,CM$100,FALSE),"-")</f>
        <v>-</v>
      </c>
      <c r="CN39" s="21" t="str">
        <f>IFERROR(VLOOKUP($A39,'All Running Order working doc'!$B$4:$CO$60,CN$100,FALSE),"-")</f>
        <v>-</v>
      </c>
      <c r="CQ39" s="3">
        <v>36</v>
      </c>
    </row>
    <row r="40" spans="1:95" x14ac:dyDescent="0.2">
      <c r="A40" s="3" t="str">
        <f>CONCATENATE(Constants!$D$3,CQ40,)</f>
        <v>Clubman37</v>
      </c>
      <c r="B40" s="12" t="str">
        <f>IFERROR(VLOOKUP($A40,'All Running Order working doc'!$B$4:$CO$60,B$100,FALSE),"-")</f>
        <v>-</v>
      </c>
      <c r="C40" s="21" t="str">
        <f>IFERROR(VLOOKUP($A40,'All Running Order working doc'!$B$4:$CO$60,C$100,FALSE),"-")</f>
        <v>-</v>
      </c>
      <c r="D40" s="21" t="str">
        <f>IFERROR(VLOOKUP($A40,'All Running Order working doc'!$B$4:$CO$60,D$100,FALSE),"-")</f>
        <v>-</v>
      </c>
      <c r="E40" s="21" t="str">
        <f>IFERROR(VLOOKUP($A40,'All Running Order working doc'!$B$4:$CO$60,E$100,FALSE),"-")</f>
        <v>-</v>
      </c>
      <c r="F40" s="21" t="str">
        <f>IFERROR(VLOOKUP($A40,'All Running Order working doc'!$B$4:$CO$60,F$100,FALSE),"-")</f>
        <v>-</v>
      </c>
      <c r="G40" s="21" t="str">
        <f>IFERROR(VLOOKUP($A40,'All Running Order working doc'!$B$4:$CO$60,G$100,FALSE),"-")</f>
        <v>-</v>
      </c>
      <c r="H40" s="21" t="str">
        <f>IFERROR(VLOOKUP($A40,'All Running Order working doc'!$B$4:$CO$60,H$100,FALSE),"-")</f>
        <v>-</v>
      </c>
      <c r="I40" s="21" t="str">
        <f>IFERROR(VLOOKUP($A40,'All Running Order working doc'!$B$4:$CO$60,I$100,FALSE),"-")</f>
        <v>-</v>
      </c>
      <c r="J40" s="21" t="str">
        <f>IFERROR(VLOOKUP($A40,'All Running Order working doc'!$B$4:$CO$60,J$100,FALSE),"-")</f>
        <v>-</v>
      </c>
      <c r="K40" s="21" t="str">
        <f>IFERROR(VLOOKUP($A40,'All Running Order working doc'!$B$4:$CO$60,K$100,FALSE),"-")</f>
        <v>-</v>
      </c>
      <c r="L40" s="21" t="str">
        <f>IFERROR(VLOOKUP($A40,'All Running Order working doc'!$B$4:$CO$60,L$100,FALSE),"-")</f>
        <v>-</v>
      </c>
      <c r="M40" s="21" t="str">
        <f>IFERROR(VLOOKUP($A40,'All Running Order working doc'!$B$4:$CO$60,M$100,FALSE),"-")</f>
        <v>-</v>
      </c>
      <c r="N40" s="21" t="str">
        <f>IFERROR(VLOOKUP($A40,'All Running Order working doc'!$B$4:$CO$60,N$100,FALSE),"-")</f>
        <v>-</v>
      </c>
      <c r="O40" s="21" t="str">
        <f>IFERROR(VLOOKUP($A40,'All Running Order working doc'!$B$4:$CO$60,O$100,FALSE),"-")</f>
        <v>-</v>
      </c>
      <c r="P40" s="21" t="str">
        <f>IFERROR(VLOOKUP($A40,'All Running Order working doc'!$B$4:$CO$60,P$100,FALSE),"-")</f>
        <v>-</v>
      </c>
      <c r="Q40" s="21" t="str">
        <f>IFERROR(VLOOKUP($A40,'All Running Order working doc'!$B$4:$CO$60,Q$100,FALSE),"-")</f>
        <v>-</v>
      </c>
      <c r="R40" s="21" t="str">
        <f>IFERROR(VLOOKUP($A40,'All Running Order working doc'!$B$4:$CO$60,R$100,FALSE),"-")</f>
        <v>-</v>
      </c>
      <c r="S40" s="21" t="str">
        <f>IFERROR(VLOOKUP($A40,'All Running Order working doc'!$B$4:$CO$60,S$100,FALSE),"-")</f>
        <v>-</v>
      </c>
      <c r="T40" s="21" t="str">
        <f>IFERROR(VLOOKUP($A40,'All Running Order working doc'!$B$4:$CO$60,T$100,FALSE),"-")</f>
        <v>-</v>
      </c>
      <c r="U40" s="21" t="str">
        <f>IFERROR(VLOOKUP($A40,'All Running Order working doc'!$B$4:$CO$60,U$100,FALSE),"-")</f>
        <v>-</v>
      </c>
      <c r="V40" s="21" t="str">
        <f>IFERROR(VLOOKUP($A40,'All Running Order working doc'!$B$4:$CO$60,V$100,FALSE),"-")</f>
        <v>-</v>
      </c>
      <c r="W40" s="21" t="str">
        <f>IFERROR(VLOOKUP($A40,'All Running Order working doc'!$B$4:$CO$60,W$100,FALSE),"-")</f>
        <v>-</v>
      </c>
      <c r="X40" s="21" t="str">
        <f>IFERROR(VLOOKUP($A40,'All Running Order working doc'!$B$4:$CO$60,X$100,FALSE),"-")</f>
        <v>-</v>
      </c>
      <c r="Y40" s="21" t="str">
        <f>IFERROR(VLOOKUP($A40,'All Running Order working doc'!$B$4:$CO$60,Y$100,FALSE),"-")</f>
        <v>-</v>
      </c>
      <c r="Z40" s="21" t="str">
        <f>IFERROR(VLOOKUP($A40,'All Running Order working doc'!$B$4:$CO$60,Z$100,FALSE),"-")</f>
        <v>-</v>
      </c>
      <c r="AA40" s="21" t="str">
        <f>IFERROR(VLOOKUP($A40,'All Running Order working doc'!$B$4:$CO$60,AA$100,FALSE),"-")</f>
        <v>-</v>
      </c>
      <c r="AB40" s="21" t="str">
        <f>IFERROR(VLOOKUP($A40,'All Running Order working doc'!$B$4:$CO$60,AB$100,FALSE),"-")</f>
        <v>-</v>
      </c>
      <c r="AC40" s="21" t="str">
        <f>IFERROR(VLOOKUP($A40,'All Running Order working doc'!$B$4:$CO$60,AC$100,FALSE),"-")</f>
        <v>-</v>
      </c>
      <c r="AD40" s="21" t="str">
        <f>IFERROR(VLOOKUP($A40,'All Running Order working doc'!$B$4:$CO$60,AD$100,FALSE),"-")</f>
        <v>-</v>
      </c>
      <c r="AE40" s="21" t="str">
        <f>IFERROR(VLOOKUP($A40,'All Running Order working doc'!$B$4:$CO$60,AE$100,FALSE),"-")</f>
        <v>-</v>
      </c>
      <c r="AF40" s="21" t="str">
        <f>IFERROR(VLOOKUP($A40,'All Running Order working doc'!$B$4:$CO$60,AF$100,FALSE),"-")</f>
        <v>-</v>
      </c>
      <c r="AG40" s="21" t="str">
        <f>IFERROR(VLOOKUP($A40,'All Running Order working doc'!$B$4:$CO$60,AG$100,FALSE),"-")</f>
        <v>-</v>
      </c>
      <c r="AH40" s="21" t="str">
        <f>IFERROR(VLOOKUP($A40,'All Running Order working doc'!$B$4:$CO$60,AH$100,FALSE),"-")</f>
        <v>-</v>
      </c>
      <c r="AI40" s="21" t="str">
        <f>IFERROR(VLOOKUP($A40,'All Running Order working doc'!$B$4:$CO$60,AI$100,FALSE),"-")</f>
        <v>-</v>
      </c>
      <c r="AJ40" s="21" t="str">
        <f>IFERROR(VLOOKUP($A40,'All Running Order working doc'!$B$4:$CO$60,AJ$100,FALSE),"-")</f>
        <v>-</v>
      </c>
      <c r="AK40" s="21" t="str">
        <f>IFERROR(VLOOKUP($A40,'All Running Order working doc'!$B$4:$CO$60,AK$100,FALSE),"-")</f>
        <v>-</v>
      </c>
      <c r="AL40" s="21" t="str">
        <f>IFERROR(VLOOKUP($A40,'All Running Order working doc'!$B$4:$CO$60,AL$100,FALSE),"-")</f>
        <v>-</v>
      </c>
      <c r="AM40" s="21" t="str">
        <f>IFERROR(VLOOKUP($A40,'All Running Order working doc'!$B$4:$CO$60,AM$100,FALSE),"-")</f>
        <v>-</v>
      </c>
      <c r="AN40" s="21" t="str">
        <f>IFERROR(VLOOKUP($A40,'All Running Order working doc'!$B$4:$CO$60,AN$100,FALSE),"-")</f>
        <v>-</v>
      </c>
      <c r="AO40" s="21" t="str">
        <f>IFERROR(VLOOKUP($A40,'All Running Order working doc'!$B$4:$CO$60,AO$100,FALSE),"-")</f>
        <v>-</v>
      </c>
      <c r="AP40" s="21" t="str">
        <f>IFERROR(VLOOKUP($A40,'All Running Order working doc'!$B$4:$CO$60,AP$100,FALSE),"-")</f>
        <v>-</v>
      </c>
      <c r="AQ40" s="21" t="str">
        <f>IFERROR(VLOOKUP($A40,'All Running Order working doc'!$B$4:$CO$60,AQ$100,FALSE),"-")</f>
        <v>-</v>
      </c>
      <c r="AR40" s="21" t="str">
        <f>IFERROR(VLOOKUP($A40,'All Running Order working doc'!$B$4:$CO$60,AR$100,FALSE),"-")</f>
        <v>-</v>
      </c>
      <c r="AS40" s="21" t="str">
        <f>IFERROR(VLOOKUP($A40,'All Running Order working doc'!$B$4:$CO$60,AS$100,FALSE),"-")</f>
        <v>-</v>
      </c>
      <c r="AT40" s="21" t="str">
        <f>IFERROR(VLOOKUP($A40,'All Running Order working doc'!$B$4:$CO$60,AT$100,FALSE),"-")</f>
        <v>-</v>
      </c>
      <c r="AU40" s="21" t="str">
        <f>IFERROR(VLOOKUP($A40,'All Running Order working doc'!$B$4:$CO$60,AU$100,FALSE),"-")</f>
        <v>-</v>
      </c>
      <c r="AV40" s="21" t="str">
        <f>IFERROR(VLOOKUP($A40,'All Running Order working doc'!$B$4:$CO$60,AV$100,FALSE),"-")</f>
        <v>-</v>
      </c>
      <c r="AW40" s="21" t="str">
        <f>IFERROR(VLOOKUP($A40,'All Running Order working doc'!$B$4:$CO$60,AW$100,FALSE),"-")</f>
        <v>-</v>
      </c>
      <c r="AX40" s="21" t="str">
        <f>IFERROR(VLOOKUP($A40,'All Running Order working doc'!$B$4:$CO$60,AX$100,FALSE),"-")</f>
        <v>-</v>
      </c>
      <c r="AY40" s="21" t="str">
        <f>IFERROR(VLOOKUP($A40,'All Running Order working doc'!$B$4:$CO$60,AY$100,FALSE),"-")</f>
        <v>-</v>
      </c>
      <c r="AZ40" s="21" t="str">
        <f>IFERROR(VLOOKUP($A40,'All Running Order working doc'!$B$4:$CO$60,AZ$100,FALSE),"-")</f>
        <v>-</v>
      </c>
      <c r="BA40" s="21" t="str">
        <f>IFERROR(VLOOKUP($A40,'All Running Order working doc'!$B$4:$CO$60,BA$100,FALSE),"-")</f>
        <v>-</v>
      </c>
      <c r="BB40" s="21" t="str">
        <f>IFERROR(VLOOKUP($A40,'All Running Order working doc'!$B$4:$CO$60,BB$100,FALSE),"-")</f>
        <v>-</v>
      </c>
      <c r="BC40" s="21" t="str">
        <f>IFERROR(VLOOKUP($A40,'All Running Order working doc'!$B$4:$CO$60,BC$100,FALSE),"-")</f>
        <v>-</v>
      </c>
      <c r="BD40" s="21" t="str">
        <f>IFERROR(VLOOKUP($A40,'All Running Order working doc'!$B$4:$CO$60,BD$100,FALSE),"-")</f>
        <v>-</v>
      </c>
      <c r="BE40" s="21" t="str">
        <f>IFERROR(VLOOKUP($A40,'All Running Order working doc'!$B$4:$CO$60,BE$100,FALSE),"-")</f>
        <v>-</v>
      </c>
      <c r="BF40" s="21" t="str">
        <f>IFERROR(VLOOKUP($A40,'All Running Order working doc'!$B$4:$CO$60,BF$100,FALSE),"-")</f>
        <v>-</v>
      </c>
      <c r="BG40" s="21" t="str">
        <f>IFERROR(VLOOKUP($A40,'All Running Order working doc'!$B$4:$CO$60,BG$100,FALSE),"-")</f>
        <v>-</v>
      </c>
      <c r="BH40" s="21" t="str">
        <f>IFERROR(VLOOKUP($A40,'All Running Order working doc'!$B$4:$CO$60,BH$100,FALSE),"-")</f>
        <v>-</v>
      </c>
      <c r="BI40" s="21" t="str">
        <f>IFERROR(VLOOKUP($A40,'All Running Order working doc'!$B$4:$CO$60,BI$100,FALSE),"-")</f>
        <v>-</v>
      </c>
      <c r="BJ40" s="21" t="str">
        <f>IFERROR(VLOOKUP($A40,'All Running Order working doc'!$B$4:$CO$60,BJ$100,FALSE),"-")</f>
        <v>-</v>
      </c>
      <c r="BK40" s="21" t="str">
        <f>IFERROR(VLOOKUP($A40,'All Running Order working doc'!$B$4:$CO$60,BK$100,FALSE),"-")</f>
        <v>-</v>
      </c>
      <c r="BL40" s="21" t="str">
        <f>IFERROR(VLOOKUP($A40,'All Running Order working doc'!$B$4:$CO$60,BL$100,FALSE),"-")</f>
        <v>-</v>
      </c>
      <c r="BM40" s="21" t="str">
        <f>IFERROR(VLOOKUP($A40,'All Running Order working doc'!$B$4:$CO$60,BM$100,FALSE),"-")</f>
        <v>-</v>
      </c>
      <c r="BN40" s="21" t="str">
        <f>IFERROR(VLOOKUP($A40,'All Running Order working doc'!$B$4:$CO$60,BN$100,FALSE),"-")</f>
        <v>-</v>
      </c>
      <c r="BO40" s="21" t="str">
        <f>IFERROR(VLOOKUP($A40,'All Running Order working doc'!$B$4:$CO$60,BO$100,FALSE),"-")</f>
        <v>-</v>
      </c>
      <c r="BP40" s="21" t="str">
        <f>IFERROR(VLOOKUP($A40,'All Running Order working doc'!$B$4:$CO$60,BP$100,FALSE),"-")</f>
        <v>-</v>
      </c>
      <c r="BQ40" s="21" t="str">
        <f>IFERROR(VLOOKUP($A40,'All Running Order working doc'!$B$4:$CO$60,BQ$100,FALSE),"-")</f>
        <v>-</v>
      </c>
      <c r="BR40" s="21" t="str">
        <f>IFERROR(VLOOKUP($A40,'All Running Order working doc'!$B$4:$CO$60,BR$100,FALSE),"-")</f>
        <v>-</v>
      </c>
      <c r="BS40" s="21" t="str">
        <f>IFERROR(VLOOKUP($A40,'All Running Order working doc'!$B$4:$CO$60,BS$100,FALSE),"-")</f>
        <v>-</v>
      </c>
      <c r="BT40" s="21" t="str">
        <f>IFERROR(VLOOKUP($A40,'All Running Order working doc'!$B$4:$CO$60,BT$100,FALSE),"-")</f>
        <v>-</v>
      </c>
      <c r="BU40" s="21" t="str">
        <f>IFERROR(VLOOKUP($A40,'All Running Order working doc'!$B$4:$CO$60,BU$100,FALSE),"-")</f>
        <v>-</v>
      </c>
      <c r="BV40" s="21" t="str">
        <f>IFERROR(VLOOKUP($A40,'All Running Order working doc'!$B$4:$CO$60,BV$100,FALSE),"-")</f>
        <v>-</v>
      </c>
      <c r="BW40" s="21" t="str">
        <f>IFERROR(VLOOKUP($A40,'All Running Order working doc'!$B$4:$CO$60,BW$100,FALSE),"-")</f>
        <v>-</v>
      </c>
      <c r="BX40" s="21" t="str">
        <f>IFERROR(VLOOKUP($A40,'All Running Order working doc'!$B$4:$CO$60,BX$100,FALSE),"-")</f>
        <v>-</v>
      </c>
      <c r="BY40" s="21" t="str">
        <f>IFERROR(VLOOKUP($A40,'All Running Order working doc'!$B$4:$CO$60,BY$100,FALSE),"-")</f>
        <v>-</v>
      </c>
      <c r="BZ40" s="21" t="str">
        <f>IFERROR(VLOOKUP($A40,'All Running Order working doc'!$B$4:$CO$60,BZ$100,FALSE),"-")</f>
        <v>-</v>
      </c>
      <c r="CA40" s="21" t="str">
        <f>IFERROR(VLOOKUP($A40,'All Running Order working doc'!$B$4:$CO$60,CA$100,FALSE),"-")</f>
        <v>-</v>
      </c>
      <c r="CB40" s="21" t="str">
        <f>IFERROR(VLOOKUP($A40,'All Running Order working doc'!$B$4:$CO$60,CB$100,FALSE),"-")</f>
        <v>-</v>
      </c>
      <c r="CC40" s="21" t="str">
        <f>IFERROR(VLOOKUP($A40,'All Running Order working doc'!$B$4:$CO$60,CC$100,FALSE),"-")</f>
        <v>-</v>
      </c>
      <c r="CD40" s="21" t="str">
        <f>IFERROR(VLOOKUP($A40,'All Running Order working doc'!$B$4:$CO$60,CD$100,FALSE),"-")</f>
        <v>-</v>
      </c>
      <c r="CE40" s="21" t="str">
        <f>IFERROR(VLOOKUP($A40,'All Running Order working doc'!$B$4:$CO$60,CE$100,FALSE),"-")</f>
        <v>-</v>
      </c>
      <c r="CF40" s="21" t="str">
        <f>IFERROR(VLOOKUP($A40,'All Running Order working doc'!$B$4:$CO$60,CF$100,FALSE),"-")</f>
        <v>-</v>
      </c>
      <c r="CG40" s="21" t="str">
        <f>IFERROR(VLOOKUP($A40,'All Running Order working doc'!$B$4:$CO$60,CG$100,FALSE),"-")</f>
        <v>-</v>
      </c>
      <c r="CH40" s="21" t="str">
        <f>IFERROR(VLOOKUP($A40,'All Running Order working doc'!$B$4:$CO$60,CH$100,FALSE),"-")</f>
        <v>-</v>
      </c>
      <c r="CI40" s="21" t="str">
        <f>IFERROR(VLOOKUP($A40,'All Running Order working doc'!$B$4:$CO$60,CI$100,FALSE),"-")</f>
        <v>-</v>
      </c>
      <c r="CJ40" s="21" t="str">
        <f>IFERROR(VLOOKUP($A40,'All Running Order working doc'!$B$4:$CO$60,CJ$100,FALSE),"-")</f>
        <v>-</v>
      </c>
      <c r="CK40" s="21" t="str">
        <f>IFERROR(VLOOKUP($A40,'All Running Order working doc'!$B$4:$CO$60,CK$100,FALSE),"-")</f>
        <v>-</v>
      </c>
      <c r="CL40" s="21" t="str">
        <f>IFERROR(VLOOKUP($A40,'All Running Order working doc'!$B$4:$CO$60,CL$100,FALSE),"-")</f>
        <v>-</v>
      </c>
      <c r="CM40" s="21" t="str">
        <f>IFERROR(VLOOKUP($A40,'All Running Order working doc'!$B$4:$CO$60,CM$100,FALSE),"-")</f>
        <v>-</v>
      </c>
      <c r="CN40" s="21" t="str">
        <f>IFERROR(VLOOKUP($A40,'All Running Order working doc'!$B$4:$CO$60,CN$100,FALSE),"-")</f>
        <v>-</v>
      </c>
      <c r="CQ40" s="3">
        <v>37</v>
      </c>
    </row>
    <row r="41" spans="1:95" x14ac:dyDescent="0.2">
      <c r="A41" s="3" t="str">
        <f>CONCATENATE(Constants!$D$3,CQ41,)</f>
        <v>Clubman38</v>
      </c>
      <c r="B41" s="12" t="str">
        <f>IFERROR(VLOOKUP($A41,'All Running Order working doc'!$B$4:$CO$60,B$100,FALSE),"-")</f>
        <v>-</v>
      </c>
      <c r="C41" s="21" t="str">
        <f>IFERROR(VLOOKUP($A41,'All Running Order working doc'!$B$4:$CO$60,C$100,FALSE),"-")</f>
        <v>-</v>
      </c>
      <c r="D41" s="21" t="str">
        <f>IFERROR(VLOOKUP($A41,'All Running Order working doc'!$B$4:$CO$60,D$100,FALSE),"-")</f>
        <v>-</v>
      </c>
      <c r="E41" s="21" t="str">
        <f>IFERROR(VLOOKUP($A41,'All Running Order working doc'!$B$4:$CO$60,E$100,FALSE),"-")</f>
        <v>-</v>
      </c>
      <c r="F41" s="21" t="str">
        <f>IFERROR(VLOOKUP($A41,'All Running Order working doc'!$B$4:$CO$60,F$100,FALSE),"-")</f>
        <v>-</v>
      </c>
      <c r="G41" s="21" t="str">
        <f>IFERROR(VLOOKUP($A41,'All Running Order working doc'!$B$4:$CO$60,G$100,FALSE),"-")</f>
        <v>-</v>
      </c>
      <c r="H41" s="21" t="str">
        <f>IFERROR(VLOOKUP($A41,'All Running Order working doc'!$B$4:$CO$60,H$100,FALSE),"-")</f>
        <v>-</v>
      </c>
      <c r="I41" s="21" t="str">
        <f>IFERROR(VLOOKUP($A41,'All Running Order working doc'!$B$4:$CO$60,I$100,FALSE),"-")</f>
        <v>-</v>
      </c>
      <c r="J41" s="21" t="str">
        <f>IFERROR(VLOOKUP($A41,'All Running Order working doc'!$B$4:$CO$60,J$100,FALSE),"-")</f>
        <v>-</v>
      </c>
      <c r="K41" s="21" t="str">
        <f>IFERROR(VLOOKUP($A41,'All Running Order working doc'!$B$4:$CO$60,K$100,FALSE),"-")</f>
        <v>-</v>
      </c>
      <c r="L41" s="21" t="str">
        <f>IFERROR(VLOOKUP($A41,'All Running Order working doc'!$B$4:$CO$60,L$100,FALSE),"-")</f>
        <v>-</v>
      </c>
      <c r="M41" s="21" t="str">
        <f>IFERROR(VLOOKUP($A41,'All Running Order working doc'!$B$4:$CO$60,M$100,FALSE),"-")</f>
        <v>-</v>
      </c>
      <c r="N41" s="21" t="str">
        <f>IFERROR(VLOOKUP($A41,'All Running Order working doc'!$B$4:$CO$60,N$100,FALSE),"-")</f>
        <v>-</v>
      </c>
      <c r="O41" s="21" t="str">
        <f>IFERROR(VLOOKUP($A41,'All Running Order working doc'!$B$4:$CO$60,O$100,FALSE),"-")</f>
        <v>-</v>
      </c>
      <c r="P41" s="21" t="str">
        <f>IFERROR(VLOOKUP($A41,'All Running Order working doc'!$B$4:$CO$60,P$100,FALSE),"-")</f>
        <v>-</v>
      </c>
      <c r="Q41" s="21" t="str">
        <f>IFERROR(VLOOKUP($A41,'All Running Order working doc'!$B$4:$CO$60,Q$100,FALSE),"-")</f>
        <v>-</v>
      </c>
      <c r="R41" s="21" t="str">
        <f>IFERROR(VLOOKUP($A41,'All Running Order working doc'!$B$4:$CO$60,R$100,FALSE),"-")</f>
        <v>-</v>
      </c>
      <c r="S41" s="21" t="str">
        <f>IFERROR(VLOOKUP($A41,'All Running Order working doc'!$B$4:$CO$60,S$100,FALSE),"-")</f>
        <v>-</v>
      </c>
      <c r="T41" s="21" t="str">
        <f>IFERROR(VLOOKUP($A41,'All Running Order working doc'!$B$4:$CO$60,T$100,FALSE),"-")</f>
        <v>-</v>
      </c>
      <c r="U41" s="21" t="str">
        <f>IFERROR(VLOOKUP($A41,'All Running Order working doc'!$B$4:$CO$60,U$100,FALSE),"-")</f>
        <v>-</v>
      </c>
      <c r="V41" s="21" t="str">
        <f>IFERROR(VLOOKUP($A41,'All Running Order working doc'!$B$4:$CO$60,V$100,FALSE),"-")</f>
        <v>-</v>
      </c>
      <c r="W41" s="21" t="str">
        <f>IFERROR(VLOOKUP($A41,'All Running Order working doc'!$B$4:$CO$60,W$100,FALSE),"-")</f>
        <v>-</v>
      </c>
      <c r="X41" s="21" t="str">
        <f>IFERROR(VLOOKUP($A41,'All Running Order working doc'!$B$4:$CO$60,X$100,FALSE),"-")</f>
        <v>-</v>
      </c>
      <c r="Y41" s="21" t="str">
        <f>IFERROR(VLOOKUP($A41,'All Running Order working doc'!$B$4:$CO$60,Y$100,FALSE),"-")</f>
        <v>-</v>
      </c>
      <c r="Z41" s="21" t="str">
        <f>IFERROR(VLOOKUP($A41,'All Running Order working doc'!$B$4:$CO$60,Z$100,FALSE),"-")</f>
        <v>-</v>
      </c>
      <c r="AA41" s="21" t="str">
        <f>IFERROR(VLOOKUP($A41,'All Running Order working doc'!$B$4:$CO$60,AA$100,FALSE),"-")</f>
        <v>-</v>
      </c>
      <c r="AB41" s="21" t="str">
        <f>IFERROR(VLOOKUP($A41,'All Running Order working doc'!$B$4:$CO$60,AB$100,FALSE),"-")</f>
        <v>-</v>
      </c>
      <c r="AC41" s="21" t="str">
        <f>IFERROR(VLOOKUP($A41,'All Running Order working doc'!$B$4:$CO$60,AC$100,FALSE),"-")</f>
        <v>-</v>
      </c>
      <c r="AD41" s="21" t="str">
        <f>IFERROR(VLOOKUP($A41,'All Running Order working doc'!$B$4:$CO$60,AD$100,FALSE),"-")</f>
        <v>-</v>
      </c>
      <c r="AE41" s="21" t="str">
        <f>IFERROR(VLOOKUP($A41,'All Running Order working doc'!$B$4:$CO$60,AE$100,FALSE),"-")</f>
        <v>-</v>
      </c>
      <c r="AF41" s="21" t="str">
        <f>IFERROR(VLOOKUP($A41,'All Running Order working doc'!$B$4:$CO$60,AF$100,FALSE),"-")</f>
        <v>-</v>
      </c>
      <c r="AG41" s="21" t="str">
        <f>IFERROR(VLOOKUP($A41,'All Running Order working doc'!$B$4:$CO$60,AG$100,FALSE),"-")</f>
        <v>-</v>
      </c>
      <c r="AH41" s="21" t="str">
        <f>IFERROR(VLOOKUP($A41,'All Running Order working doc'!$B$4:$CO$60,AH$100,FALSE),"-")</f>
        <v>-</v>
      </c>
      <c r="AI41" s="21" t="str">
        <f>IFERROR(VLOOKUP($A41,'All Running Order working doc'!$B$4:$CO$60,AI$100,FALSE),"-")</f>
        <v>-</v>
      </c>
      <c r="AJ41" s="21" t="str">
        <f>IFERROR(VLOOKUP($A41,'All Running Order working doc'!$B$4:$CO$60,AJ$100,FALSE),"-")</f>
        <v>-</v>
      </c>
      <c r="AK41" s="21" t="str">
        <f>IFERROR(VLOOKUP($A41,'All Running Order working doc'!$B$4:$CO$60,AK$100,FALSE),"-")</f>
        <v>-</v>
      </c>
      <c r="AL41" s="21" t="str">
        <f>IFERROR(VLOOKUP($A41,'All Running Order working doc'!$B$4:$CO$60,AL$100,FALSE),"-")</f>
        <v>-</v>
      </c>
      <c r="AM41" s="21" t="str">
        <f>IFERROR(VLOOKUP($A41,'All Running Order working doc'!$B$4:$CO$60,AM$100,FALSE),"-")</f>
        <v>-</v>
      </c>
      <c r="AN41" s="21" t="str">
        <f>IFERROR(VLOOKUP($A41,'All Running Order working doc'!$B$4:$CO$60,AN$100,FALSE),"-")</f>
        <v>-</v>
      </c>
      <c r="AO41" s="21" t="str">
        <f>IFERROR(VLOOKUP($A41,'All Running Order working doc'!$B$4:$CO$60,AO$100,FALSE),"-")</f>
        <v>-</v>
      </c>
      <c r="AP41" s="21" t="str">
        <f>IFERROR(VLOOKUP($A41,'All Running Order working doc'!$B$4:$CO$60,AP$100,FALSE),"-")</f>
        <v>-</v>
      </c>
      <c r="AQ41" s="21" t="str">
        <f>IFERROR(VLOOKUP($A41,'All Running Order working doc'!$B$4:$CO$60,AQ$100,FALSE),"-")</f>
        <v>-</v>
      </c>
      <c r="AR41" s="21" t="str">
        <f>IFERROR(VLOOKUP($A41,'All Running Order working doc'!$B$4:$CO$60,AR$100,FALSE),"-")</f>
        <v>-</v>
      </c>
      <c r="AS41" s="21" t="str">
        <f>IFERROR(VLOOKUP($A41,'All Running Order working doc'!$B$4:$CO$60,AS$100,FALSE),"-")</f>
        <v>-</v>
      </c>
      <c r="AT41" s="21" t="str">
        <f>IFERROR(VLOOKUP($A41,'All Running Order working doc'!$B$4:$CO$60,AT$100,FALSE),"-")</f>
        <v>-</v>
      </c>
      <c r="AU41" s="21" t="str">
        <f>IFERROR(VLOOKUP($A41,'All Running Order working doc'!$B$4:$CO$60,AU$100,FALSE),"-")</f>
        <v>-</v>
      </c>
      <c r="AV41" s="21" t="str">
        <f>IFERROR(VLOOKUP($A41,'All Running Order working doc'!$B$4:$CO$60,AV$100,FALSE),"-")</f>
        <v>-</v>
      </c>
      <c r="AW41" s="21" t="str">
        <f>IFERROR(VLOOKUP($A41,'All Running Order working doc'!$B$4:$CO$60,AW$100,FALSE),"-")</f>
        <v>-</v>
      </c>
      <c r="AX41" s="21" t="str">
        <f>IFERROR(VLOOKUP($A41,'All Running Order working doc'!$B$4:$CO$60,AX$100,FALSE),"-")</f>
        <v>-</v>
      </c>
      <c r="AY41" s="21" t="str">
        <f>IFERROR(VLOOKUP($A41,'All Running Order working doc'!$B$4:$CO$60,AY$100,FALSE),"-")</f>
        <v>-</v>
      </c>
      <c r="AZ41" s="21" t="str">
        <f>IFERROR(VLOOKUP($A41,'All Running Order working doc'!$B$4:$CO$60,AZ$100,FALSE),"-")</f>
        <v>-</v>
      </c>
      <c r="BA41" s="21" t="str">
        <f>IFERROR(VLOOKUP($A41,'All Running Order working doc'!$B$4:$CO$60,BA$100,FALSE),"-")</f>
        <v>-</v>
      </c>
      <c r="BB41" s="21" t="str">
        <f>IFERROR(VLOOKUP($A41,'All Running Order working doc'!$B$4:$CO$60,BB$100,FALSE),"-")</f>
        <v>-</v>
      </c>
      <c r="BC41" s="21" t="str">
        <f>IFERROR(VLOOKUP($A41,'All Running Order working doc'!$B$4:$CO$60,BC$100,FALSE),"-")</f>
        <v>-</v>
      </c>
      <c r="BD41" s="21" t="str">
        <f>IFERROR(VLOOKUP($A41,'All Running Order working doc'!$B$4:$CO$60,BD$100,FALSE),"-")</f>
        <v>-</v>
      </c>
      <c r="BE41" s="21" t="str">
        <f>IFERROR(VLOOKUP($A41,'All Running Order working doc'!$B$4:$CO$60,BE$100,FALSE),"-")</f>
        <v>-</v>
      </c>
      <c r="BF41" s="21" t="str">
        <f>IFERROR(VLOOKUP($A41,'All Running Order working doc'!$B$4:$CO$60,BF$100,FALSE),"-")</f>
        <v>-</v>
      </c>
      <c r="BG41" s="21" t="str">
        <f>IFERROR(VLOOKUP($A41,'All Running Order working doc'!$B$4:$CO$60,BG$100,FALSE),"-")</f>
        <v>-</v>
      </c>
      <c r="BH41" s="21" t="str">
        <f>IFERROR(VLOOKUP($A41,'All Running Order working doc'!$B$4:$CO$60,BH$100,FALSE),"-")</f>
        <v>-</v>
      </c>
      <c r="BI41" s="21" t="str">
        <f>IFERROR(VLOOKUP($A41,'All Running Order working doc'!$B$4:$CO$60,BI$100,FALSE),"-")</f>
        <v>-</v>
      </c>
      <c r="BJ41" s="21" t="str">
        <f>IFERROR(VLOOKUP($A41,'All Running Order working doc'!$B$4:$CO$60,BJ$100,FALSE),"-")</f>
        <v>-</v>
      </c>
      <c r="BK41" s="21" t="str">
        <f>IFERROR(VLOOKUP($A41,'All Running Order working doc'!$B$4:$CO$60,BK$100,FALSE),"-")</f>
        <v>-</v>
      </c>
      <c r="BL41" s="21" t="str">
        <f>IFERROR(VLOOKUP($A41,'All Running Order working doc'!$B$4:$CO$60,BL$100,FALSE),"-")</f>
        <v>-</v>
      </c>
      <c r="BM41" s="21" t="str">
        <f>IFERROR(VLOOKUP($A41,'All Running Order working doc'!$B$4:$CO$60,BM$100,FALSE),"-")</f>
        <v>-</v>
      </c>
      <c r="BN41" s="21" t="str">
        <f>IFERROR(VLOOKUP($A41,'All Running Order working doc'!$B$4:$CO$60,BN$100,FALSE),"-")</f>
        <v>-</v>
      </c>
      <c r="BO41" s="21" t="str">
        <f>IFERROR(VLOOKUP($A41,'All Running Order working doc'!$B$4:$CO$60,BO$100,FALSE),"-")</f>
        <v>-</v>
      </c>
      <c r="BP41" s="21" t="str">
        <f>IFERROR(VLOOKUP($A41,'All Running Order working doc'!$B$4:$CO$60,BP$100,FALSE),"-")</f>
        <v>-</v>
      </c>
      <c r="BQ41" s="21" t="str">
        <f>IFERROR(VLOOKUP($A41,'All Running Order working doc'!$B$4:$CO$60,BQ$100,FALSE),"-")</f>
        <v>-</v>
      </c>
      <c r="BR41" s="21" t="str">
        <f>IFERROR(VLOOKUP($A41,'All Running Order working doc'!$B$4:$CO$60,BR$100,FALSE),"-")</f>
        <v>-</v>
      </c>
      <c r="BS41" s="21" t="str">
        <f>IFERROR(VLOOKUP($A41,'All Running Order working doc'!$B$4:$CO$60,BS$100,FALSE),"-")</f>
        <v>-</v>
      </c>
      <c r="BT41" s="21" t="str">
        <f>IFERROR(VLOOKUP($A41,'All Running Order working doc'!$B$4:$CO$60,BT$100,FALSE),"-")</f>
        <v>-</v>
      </c>
      <c r="BU41" s="21" t="str">
        <f>IFERROR(VLOOKUP($A41,'All Running Order working doc'!$B$4:$CO$60,BU$100,FALSE),"-")</f>
        <v>-</v>
      </c>
      <c r="BV41" s="21" t="str">
        <f>IFERROR(VLOOKUP($A41,'All Running Order working doc'!$B$4:$CO$60,BV$100,FALSE),"-")</f>
        <v>-</v>
      </c>
      <c r="BW41" s="21" t="str">
        <f>IFERROR(VLOOKUP($A41,'All Running Order working doc'!$B$4:$CO$60,BW$100,FALSE),"-")</f>
        <v>-</v>
      </c>
      <c r="BX41" s="21" t="str">
        <f>IFERROR(VLOOKUP($A41,'All Running Order working doc'!$B$4:$CO$60,BX$100,FALSE),"-")</f>
        <v>-</v>
      </c>
      <c r="BY41" s="21" t="str">
        <f>IFERROR(VLOOKUP($A41,'All Running Order working doc'!$B$4:$CO$60,BY$100,FALSE),"-")</f>
        <v>-</v>
      </c>
      <c r="BZ41" s="21" t="str">
        <f>IFERROR(VLOOKUP($A41,'All Running Order working doc'!$B$4:$CO$60,BZ$100,FALSE),"-")</f>
        <v>-</v>
      </c>
      <c r="CA41" s="21" t="str">
        <f>IFERROR(VLOOKUP($A41,'All Running Order working doc'!$B$4:$CO$60,CA$100,FALSE),"-")</f>
        <v>-</v>
      </c>
      <c r="CB41" s="21" t="str">
        <f>IFERROR(VLOOKUP($A41,'All Running Order working doc'!$B$4:$CO$60,CB$100,FALSE),"-")</f>
        <v>-</v>
      </c>
      <c r="CC41" s="21" t="str">
        <f>IFERROR(VLOOKUP($A41,'All Running Order working doc'!$B$4:$CO$60,CC$100,FALSE),"-")</f>
        <v>-</v>
      </c>
      <c r="CD41" s="21" t="str">
        <f>IFERROR(VLOOKUP($A41,'All Running Order working doc'!$B$4:$CO$60,CD$100,FALSE),"-")</f>
        <v>-</v>
      </c>
      <c r="CE41" s="21" t="str">
        <f>IFERROR(VLOOKUP($A41,'All Running Order working doc'!$B$4:$CO$60,CE$100,FALSE),"-")</f>
        <v>-</v>
      </c>
      <c r="CF41" s="21" t="str">
        <f>IFERROR(VLOOKUP($A41,'All Running Order working doc'!$B$4:$CO$60,CF$100,FALSE),"-")</f>
        <v>-</v>
      </c>
      <c r="CG41" s="21" t="str">
        <f>IFERROR(VLOOKUP($A41,'All Running Order working doc'!$B$4:$CO$60,CG$100,FALSE),"-")</f>
        <v>-</v>
      </c>
      <c r="CH41" s="21" t="str">
        <f>IFERROR(VLOOKUP($A41,'All Running Order working doc'!$B$4:$CO$60,CH$100,FALSE),"-")</f>
        <v>-</v>
      </c>
      <c r="CI41" s="21" t="str">
        <f>IFERROR(VLOOKUP($A41,'All Running Order working doc'!$B$4:$CO$60,CI$100,FALSE),"-")</f>
        <v>-</v>
      </c>
      <c r="CJ41" s="21" t="str">
        <f>IFERROR(VLOOKUP($A41,'All Running Order working doc'!$B$4:$CO$60,CJ$100,FALSE),"-")</f>
        <v>-</v>
      </c>
      <c r="CK41" s="21" t="str">
        <f>IFERROR(VLOOKUP($A41,'All Running Order working doc'!$B$4:$CO$60,CK$100,FALSE),"-")</f>
        <v>-</v>
      </c>
      <c r="CL41" s="21" t="str">
        <f>IFERROR(VLOOKUP($A41,'All Running Order working doc'!$B$4:$CO$60,CL$100,FALSE),"-")</f>
        <v>-</v>
      </c>
      <c r="CM41" s="21" t="str">
        <f>IFERROR(VLOOKUP($A41,'All Running Order working doc'!$B$4:$CO$60,CM$100,FALSE),"-")</f>
        <v>-</v>
      </c>
      <c r="CN41" s="21" t="str">
        <f>IFERROR(VLOOKUP($A41,'All Running Order working doc'!$B$4:$CO$60,CN$100,FALSE),"-")</f>
        <v>-</v>
      </c>
      <c r="CQ41" s="3">
        <v>38</v>
      </c>
    </row>
    <row r="42" spans="1:95" x14ac:dyDescent="0.2">
      <c r="A42" s="3" t="str">
        <f>CONCATENATE(Constants!$D$3,CQ42,)</f>
        <v>Clubman39</v>
      </c>
      <c r="B42" s="12" t="str">
        <f>IFERROR(VLOOKUP($A42,'All Running Order working doc'!$B$4:$CO$60,B$100,FALSE),"-")</f>
        <v>-</v>
      </c>
      <c r="C42" s="21" t="str">
        <f>IFERROR(VLOOKUP($A42,'All Running Order working doc'!$B$4:$CO$60,C$100,FALSE),"-")</f>
        <v>-</v>
      </c>
      <c r="D42" s="21" t="str">
        <f>IFERROR(VLOOKUP($A42,'All Running Order working doc'!$B$4:$CO$60,D$100,FALSE),"-")</f>
        <v>-</v>
      </c>
      <c r="E42" s="21" t="str">
        <f>IFERROR(VLOOKUP($A42,'All Running Order working doc'!$B$4:$CO$60,E$100,FALSE),"-")</f>
        <v>-</v>
      </c>
      <c r="F42" s="21" t="str">
        <f>IFERROR(VLOOKUP($A42,'All Running Order working doc'!$B$4:$CO$60,F$100,FALSE),"-")</f>
        <v>-</v>
      </c>
      <c r="G42" s="21" t="str">
        <f>IFERROR(VLOOKUP($A42,'All Running Order working doc'!$B$4:$CO$60,G$100,FALSE),"-")</f>
        <v>-</v>
      </c>
      <c r="H42" s="21" t="str">
        <f>IFERROR(VLOOKUP($A42,'All Running Order working doc'!$B$4:$CO$60,H$100,FALSE),"-")</f>
        <v>-</v>
      </c>
      <c r="I42" s="21" t="str">
        <f>IFERROR(VLOOKUP($A42,'All Running Order working doc'!$B$4:$CO$60,I$100,FALSE),"-")</f>
        <v>-</v>
      </c>
      <c r="J42" s="21" t="str">
        <f>IFERROR(VLOOKUP($A42,'All Running Order working doc'!$B$4:$CO$60,J$100,FALSE),"-")</f>
        <v>-</v>
      </c>
      <c r="K42" s="21" t="str">
        <f>IFERROR(VLOOKUP($A42,'All Running Order working doc'!$B$4:$CO$60,K$100,FALSE),"-")</f>
        <v>-</v>
      </c>
      <c r="L42" s="21" t="str">
        <f>IFERROR(VLOOKUP($A42,'All Running Order working doc'!$B$4:$CO$60,L$100,FALSE),"-")</f>
        <v>-</v>
      </c>
      <c r="M42" s="21" t="str">
        <f>IFERROR(VLOOKUP($A42,'All Running Order working doc'!$B$4:$CO$60,M$100,FALSE),"-")</f>
        <v>-</v>
      </c>
      <c r="N42" s="21" t="str">
        <f>IFERROR(VLOOKUP($A42,'All Running Order working doc'!$B$4:$CO$60,N$100,FALSE),"-")</f>
        <v>-</v>
      </c>
      <c r="O42" s="21" t="str">
        <f>IFERROR(VLOOKUP($A42,'All Running Order working doc'!$B$4:$CO$60,O$100,FALSE),"-")</f>
        <v>-</v>
      </c>
      <c r="P42" s="21" t="str">
        <f>IFERROR(VLOOKUP($A42,'All Running Order working doc'!$B$4:$CO$60,P$100,FALSE),"-")</f>
        <v>-</v>
      </c>
      <c r="Q42" s="21" t="str">
        <f>IFERROR(VLOOKUP($A42,'All Running Order working doc'!$B$4:$CO$60,Q$100,FALSE),"-")</f>
        <v>-</v>
      </c>
      <c r="R42" s="21" t="str">
        <f>IFERROR(VLOOKUP($A42,'All Running Order working doc'!$B$4:$CO$60,R$100,FALSE),"-")</f>
        <v>-</v>
      </c>
      <c r="S42" s="21" t="str">
        <f>IFERROR(VLOOKUP($A42,'All Running Order working doc'!$B$4:$CO$60,S$100,FALSE),"-")</f>
        <v>-</v>
      </c>
      <c r="T42" s="21" t="str">
        <f>IFERROR(VLOOKUP($A42,'All Running Order working doc'!$B$4:$CO$60,T$100,FALSE),"-")</f>
        <v>-</v>
      </c>
      <c r="U42" s="21" t="str">
        <f>IFERROR(VLOOKUP($A42,'All Running Order working doc'!$B$4:$CO$60,U$100,FALSE),"-")</f>
        <v>-</v>
      </c>
      <c r="V42" s="21" t="str">
        <f>IFERROR(VLOOKUP($A42,'All Running Order working doc'!$B$4:$CO$60,V$100,FALSE),"-")</f>
        <v>-</v>
      </c>
      <c r="W42" s="21" t="str">
        <f>IFERROR(VLOOKUP($A42,'All Running Order working doc'!$B$4:$CO$60,W$100,FALSE),"-")</f>
        <v>-</v>
      </c>
      <c r="X42" s="21" t="str">
        <f>IFERROR(VLOOKUP($A42,'All Running Order working doc'!$B$4:$CO$60,X$100,FALSE),"-")</f>
        <v>-</v>
      </c>
      <c r="Y42" s="21" t="str">
        <f>IFERROR(VLOOKUP($A42,'All Running Order working doc'!$B$4:$CO$60,Y$100,FALSE),"-")</f>
        <v>-</v>
      </c>
      <c r="Z42" s="21" t="str">
        <f>IFERROR(VLOOKUP($A42,'All Running Order working doc'!$B$4:$CO$60,Z$100,FALSE),"-")</f>
        <v>-</v>
      </c>
      <c r="AA42" s="21" t="str">
        <f>IFERROR(VLOOKUP($A42,'All Running Order working doc'!$B$4:$CO$60,AA$100,FALSE),"-")</f>
        <v>-</v>
      </c>
      <c r="AB42" s="21" t="str">
        <f>IFERROR(VLOOKUP($A42,'All Running Order working doc'!$B$4:$CO$60,AB$100,FALSE),"-")</f>
        <v>-</v>
      </c>
      <c r="AC42" s="21" t="str">
        <f>IFERROR(VLOOKUP($A42,'All Running Order working doc'!$B$4:$CO$60,AC$100,FALSE),"-")</f>
        <v>-</v>
      </c>
      <c r="AD42" s="21" t="str">
        <f>IFERROR(VLOOKUP($A42,'All Running Order working doc'!$B$4:$CO$60,AD$100,FALSE),"-")</f>
        <v>-</v>
      </c>
      <c r="AE42" s="21" t="str">
        <f>IFERROR(VLOOKUP($A42,'All Running Order working doc'!$B$4:$CO$60,AE$100,FALSE),"-")</f>
        <v>-</v>
      </c>
      <c r="AF42" s="21" t="str">
        <f>IFERROR(VLOOKUP($A42,'All Running Order working doc'!$B$4:$CO$60,AF$100,FALSE),"-")</f>
        <v>-</v>
      </c>
      <c r="AG42" s="21" t="str">
        <f>IFERROR(VLOOKUP($A42,'All Running Order working doc'!$B$4:$CO$60,AG$100,FALSE),"-")</f>
        <v>-</v>
      </c>
      <c r="AH42" s="21" t="str">
        <f>IFERROR(VLOOKUP($A42,'All Running Order working doc'!$B$4:$CO$60,AH$100,FALSE),"-")</f>
        <v>-</v>
      </c>
      <c r="AI42" s="21" t="str">
        <f>IFERROR(VLOOKUP($A42,'All Running Order working doc'!$B$4:$CO$60,AI$100,FALSE),"-")</f>
        <v>-</v>
      </c>
      <c r="AJ42" s="21" t="str">
        <f>IFERROR(VLOOKUP($A42,'All Running Order working doc'!$B$4:$CO$60,AJ$100,FALSE),"-")</f>
        <v>-</v>
      </c>
      <c r="AK42" s="21" t="str">
        <f>IFERROR(VLOOKUP($A42,'All Running Order working doc'!$B$4:$CO$60,AK$100,FALSE),"-")</f>
        <v>-</v>
      </c>
      <c r="AL42" s="21" t="str">
        <f>IFERROR(VLOOKUP($A42,'All Running Order working doc'!$B$4:$CO$60,AL$100,FALSE),"-")</f>
        <v>-</v>
      </c>
      <c r="AM42" s="21" t="str">
        <f>IFERROR(VLOOKUP($A42,'All Running Order working doc'!$B$4:$CO$60,AM$100,FALSE),"-")</f>
        <v>-</v>
      </c>
      <c r="AN42" s="21" t="str">
        <f>IFERROR(VLOOKUP($A42,'All Running Order working doc'!$B$4:$CO$60,AN$100,FALSE),"-")</f>
        <v>-</v>
      </c>
      <c r="AO42" s="21" t="str">
        <f>IFERROR(VLOOKUP($A42,'All Running Order working doc'!$B$4:$CO$60,AO$100,FALSE),"-")</f>
        <v>-</v>
      </c>
      <c r="AP42" s="21" t="str">
        <f>IFERROR(VLOOKUP($A42,'All Running Order working doc'!$B$4:$CO$60,AP$100,FALSE),"-")</f>
        <v>-</v>
      </c>
      <c r="AQ42" s="21" t="str">
        <f>IFERROR(VLOOKUP($A42,'All Running Order working doc'!$B$4:$CO$60,AQ$100,FALSE),"-")</f>
        <v>-</v>
      </c>
      <c r="AR42" s="21" t="str">
        <f>IFERROR(VLOOKUP($A42,'All Running Order working doc'!$B$4:$CO$60,AR$100,FALSE),"-")</f>
        <v>-</v>
      </c>
      <c r="AS42" s="21" t="str">
        <f>IFERROR(VLOOKUP($A42,'All Running Order working doc'!$B$4:$CO$60,AS$100,FALSE),"-")</f>
        <v>-</v>
      </c>
      <c r="AT42" s="21" t="str">
        <f>IFERROR(VLOOKUP($A42,'All Running Order working doc'!$B$4:$CO$60,AT$100,FALSE),"-")</f>
        <v>-</v>
      </c>
      <c r="AU42" s="21" t="str">
        <f>IFERROR(VLOOKUP($A42,'All Running Order working doc'!$B$4:$CO$60,AU$100,FALSE),"-")</f>
        <v>-</v>
      </c>
      <c r="AV42" s="21" t="str">
        <f>IFERROR(VLOOKUP($A42,'All Running Order working doc'!$B$4:$CO$60,AV$100,FALSE),"-")</f>
        <v>-</v>
      </c>
      <c r="AW42" s="21" t="str">
        <f>IFERROR(VLOOKUP($A42,'All Running Order working doc'!$B$4:$CO$60,AW$100,FALSE),"-")</f>
        <v>-</v>
      </c>
      <c r="AX42" s="21" t="str">
        <f>IFERROR(VLOOKUP($A42,'All Running Order working doc'!$B$4:$CO$60,AX$100,FALSE),"-")</f>
        <v>-</v>
      </c>
      <c r="AY42" s="21" t="str">
        <f>IFERROR(VLOOKUP($A42,'All Running Order working doc'!$B$4:$CO$60,AY$100,FALSE),"-")</f>
        <v>-</v>
      </c>
      <c r="AZ42" s="21" t="str">
        <f>IFERROR(VLOOKUP($A42,'All Running Order working doc'!$B$4:$CO$60,AZ$100,FALSE),"-")</f>
        <v>-</v>
      </c>
      <c r="BA42" s="21" t="str">
        <f>IFERROR(VLOOKUP($A42,'All Running Order working doc'!$B$4:$CO$60,BA$100,FALSE),"-")</f>
        <v>-</v>
      </c>
      <c r="BB42" s="21" t="str">
        <f>IFERROR(VLOOKUP($A42,'All Running Order working doc'!$B$4:$CO$60,BB$100,FALSE),"-")</f>
        <v>-</v>
      </c>
      <c r="BC42" s="21" t="str">
        <f>IFERROR(VLOOKUP($A42,'All Running Order working doc'!$B$4:$CO$60,BC$100,FALSE),"-")</f>
        <v>-</v>
      </c>
      <c r="BD42" s="21" t="str">
        <f>IFERROR(VLOOKUP($A42,'All Running Order working doc'!$B$4:$CO$60,BD$100,FALSE),"-")</f>
        <v>-</v>
      </c>
      <c r="BE42" s="21" t="str">
        <f>IFERROR(VLOOKUP($A42,'All Running Order working doc'!$B$4:$CO$60,BE$100,FALSE),"-")</f>
        <v>-</v>
      </c>
      <c r="BF42" s="21" t="str">
        <f>IFERROR(VLOOKUP($A42,'All Running Order working doc'!$B$4:$CO$60,BF$100,FALSE),"-")</f>
        <v>-</v>
      </c>
      <c r="BG42" s="21" t="str">
        <f>IFERROR(VLOOKUP($A42,'All Running Order working doc'!$B$4:$CO$60,BG$100,FALSE),"-")</f>
        <v>-</v>
      </c>
      <c r="BH42" s="21" t="str">
        <f>IFERROR(VLOOKUP($A42,'All Running Order working doc'!$B$4:$CO$60,BH$100,FALSE),"-")</f>
        <v>-</v>
      </c>
      <c r="BI42" s="21" t="str">
        <f>IFERROR(VLOOKUP($A42,'All Running Order working doc'!$B$4:$CO$60,BI$100,FALSE),"-")</f>
        <v>-</v>
      </c>
      <c r="BJ42" s="21" t="str">
        <f>IFERROR(VLOOKUP($A42,'All Running Order working doc'!$B$4:$CO$60,BJ$100,FALSE),"-")</f>
        <v>-</v>
      </c>
      <c r="BK42" s="21" t="str">
        <f>IFERROR(VLOOKUP($A42,'All Running Order working doc'!$B$4:$CO$60,BK$100,FALSE),"-")</f>
        <v>-</v>
      </c>
      <c r="BL42" s="21" t="str">
        <f>IFERROR(VLOOKUP($A42,'All Running Order working doc'!$B$4:$CO$60,BL$100,FALSE),"-")</f>
        <v>-</v>
      </c>
      <c r="BM42" s="21" t="str">
        <f>IFERROR(VLOOKUP($A42,'All Running Order working doc'!$B$4:$CO$60,BM$100,FALSE),"-")</f>
        <v>-</v>
      </c>
      <c r="BN42" s="21" t="str">
        <f>IFERROR(VLOOKUP($A42,'All Running Order working doc'!$B$4:$CO$60,BN$100,FALSE),"-")</f>
        <v>-</v>
      </c>
      <c r="BO42" s="21" t="str">
        <f>IFERROR(VLOOKUP($A42,'All Running Order working doc'!$B$4:$CO$60,BO$100,FALSE),"-")</f>
        <v>-</v>
      </c>
      <c r="BP42" s="21" t="str">
        <f>IFERROR(VLOOKUP($A42,'All Running Order working doc'!$B$4:$CO$60,BP$100,FALSE),"-")</f>
        <v>-</v>
      </c>
      <c r="BQ42" s="21" t="str">
        <f>IFERROR(VLOOKUP($A42,'All Running Order working doc'!$B$4:$CO$60,BQ$100,FALSE),"-")</f>
        <v>-</v>
      </c>
      <c r="BR42" s="21" t="str">
        <f>IFERROR(VLOOKUP($A42,'All Running Order working doc'!$B$4:$CO$60,BR$100,FALSE),"-")</f>
        <v>-</v>
      </c>
      <c r="BS42" s="21" t="str">
        <f>IFERROR(VLOOKUP($A42,'All Running Order working doc'!$B$4:$CO$60,BS$100,FALSE),"-")</f>
        <v>-</v>
      </c>
      <c r="BT42" s="21" t="str">
        <f>IFERROR(VLOOKUP($A42,'All Running Order working doc'!$B$4:$CO$60,BT$100,FALSE),"-")</f>
        <v>-</v>
      </c>
      <c r="BU42" s="21" t="str">
        <f>IFERROR(VLOOKUP($A42,'All Running Order working doc'!$B$4:$CO$60,BU$100,FALSE),"-")</f>
        <v>-</v>
      </c>
      <c r="BV42" s="21" t="str">
        <f>IFERROR(VLOOKUP($A42,'All Running Order working doc'!$B$4:$CO$60,BV$100,FALSE),"-")</f>
        <v>-</v>
      </c>
      <c r="BW42" s="21" t="str">
        <f>IFERROR(VLOOKUP($A42,'All Running Order working doc'!$B$4:$CO$60,BW$100,FALSE),"-")</f>
        <v>-</v>
      </c>
      <c r="BX42" s="21" t="str">
        <f>IFERROR(VLOOKUP($A42,'All Running Order working doc'!$B$4:$CO$60,BX$100,FALSE),"-")</f>
        <v>-</v>
      </c>
      <c r="BY42" s="21" t="str">
        <f>IFERROR(VLOOKUP($A42,'All Running Order working doc'!$B$4:$CO$60,BY$100,FALSE),"-")</f>
        <v>-</v>
      </c>
      <c r="BZ42" s="21" t="str">
        <f>IFERROR(VLOOKUP($A42,'All Running Order working doc'!$B$4:$CO$60,BZ$100,FALSE),"-")</f>
        <v>-</v>
      </c>
      <c r="CA42" s="21" t="str">
        <f>IFERROR(VLOOKUP($A42,'All Running Order working doc'!$B$4:$CO$60,CA$100,FALSE),"-")</f>
        <v>-</v>
      </c>
      <c r="CB42" s="21" t="str">
        <f>IFERROR(VLOOKUP($A42,'All Running Order working doc'!$B$4:$CO$60,CB$100,FALSE),"-")</f>
        <v>-</v>
      </c>
      <c r="CC42" s="21" t="str">
        <f>IFERROR(VLOOKUP($A42,'All Running Order working doc'!$B$4:$CO$60,CC$100,FALSE),"-")</f>
        <v>-</v>
      </c>
      <c r="CD42" s="21" t="str">
        <f>IFERROR(VLOOKUP($A42,'All Running Order working doc'!$B$4:$CO$60,CD$100,FALSE),"-")</f>
        <v>-</v>
      </c>
      <c r="CE42" s="21" t="str">
        <f>IFERROR(VLOOKUP($A42,'All Running Order working doc'!$B$4:$CO$60,CE$100,FALSE),"-")</f>
        <v>-</v>
      </c>
      <c r="CF42" s="21" t="str">
        <f>IFERROR(VLOOKUP($A42,'All Running Order working doc'!$B$4:$CO$60,CF$100,FALSE),"-")</f>
        <v>-</v>
      </c>
      <c r="CG42" s="21" t="str">
        <f>IFERROR(VLOOKUP($A42,'All Running Order working doc'!$B$4:$CO$60,CG$100,FALSE),"-")</f>
        <v>-</v>
      </c>
      <c r="CH42" s="21" t="str">
        <f>IFERROR(VLOOKUP($A42,'All Running Order working doc'!$B$4:$CO$60,CH$100,FALSE),"-")</f>
        <v>-</v>
      </c>
      <c r="CI42" s="21" t="str">
        <f>IFERROR(VLOOKUP($A42,'All Running Order working doc'!$B$4:$CO$60,CI$100,FALSE),"-")</f>
        <v>-</v>
      </c>
      <c r="CJ42" s="21" t="str">
        <f>IFERROR(VLOOKUP($A42,'All Running Order working doc'!$B$4:$CO$60,CJ$100,FALSE),"-")</f>
        <v>-</v>
      </c>
      <c r="CK42" s="21" t="str">
        <f>IFERROR(VLOOKUP($A42,'All Running Order working doc'!$B$4:$CO$60,CK$100,FALSE),"-")</f>
        <v>-</v>
      </c>
      <c r="CL42" s="21" t="str">
        <f>IFERROR(VLOOKUP($A42,'All Running Order working doc'!$B$4:$CO$60,CL$100,FALSE),"-")</f>
        <v>-</v>
      </c>
      <c r="CM42" s="21" t="str">
        <f>IFERROR(VLOOKUP($A42,'All Running Order working doc'!$B$4:$CO$60,CM$100,FALSE),"-")</f>
        <v>-</v>
      </c>
      <c r="CN42" s="21" t="str">
        <f>IFERROR(VLOOKUP($A42,'All Running Order working doc'!$B$4:$CO$60,CN$100,FALSE),"-")</f>
        <v>-</v>
      </c>
      <c r="CQ42" s="3">
        <v>39</v>
      </c>
    </row>
    <row r="43" spans="1:95" x14ac:dyDescent="0.2">
      <c r="A43" s="3" t="str">
        <f>CONCATENATE(Constants!$D$3,CQ43,)</f>
        <v>Clubman40</v>
      </c>
      <c r="B43" s="12" t="str">
        <f>IFERROR(VLOOKUP($A43,'All Running Order working doc'!$B$4:$CO$60,B$100,FALSE),"-")</f>
        <v>-</v>
      </c>
      <c r="C43" s="21" t="str">
        <f>IFERROR(VLOOKUP($A43,'All Running Order working doc'!$B$4:$CO$60,C$100,FALSE),"-")</f>
        <v>-</v>
      </c>
      <c r="D43" s="21" t="str">
        <f>IFERROR(VLOOKUP($A43,'All Running Order working doc'!$B$4:$CO$60,D$100,FALSE),"-")</f>
        <v>-</v>
      </c>
      <c r="E43" s="21" t="str">
        <f>IFERROR(VLOOKUP($A43,'All Running Order working doc'!$B$4:$CO$60,E$100,FALSE),"-")</f>
        <v>-</v>
      </c>
      <c r="F43" s="21" t="str">
        <f>IFERROR(VLOOKUP($A43,'All Running Order working doc'!$B$4:$CO$60,F$100,FALSE),"-")</f>
        <v>-</v>
      </c>
      <c r="G43" s="21" t="str">
        <f>IFERROR(VLOOKUP($A43,'All Running Order working doc'!$B$4:$CO$60,G$100,FALSE),"-")</f>
        <v>-</v>
      </c>
      <c r="H43" s="21" t="str">
        <f>IFERROR(VLOOKUP($A43,'All Running Order working doc'!$B$4:$CO$60,H$100,FALSE),"-")</f>
        <v>-</v>
      </c>
      <c r="I43" s="21" t="str">
        <f>IFERROR(VLOOKUP($A43,'All Running Order working doc'!$B$4:$CO$60,I$100,FALSE),"-")</f>
        <v>-</v>
      </c>
      <c r="J43" s="21" t="str">
        <f>IFERROR(VLOOKUP($A43,'All Running Order working doc'!$B$4:$CO$60,J$100,FALSE),"-")</f>
        <v>-</v>
      </c>
      <c r="K43" s="21" t="str">
        <f>IFERROR(VLOOKUP($A43,'All Running Order working doc'!$B$4:$CO$60,K$100,FALSE),"-")</f>
        <v>-</v>
      </c>
      <c r="L43" s="21" t="str">
        <f>IFERROR(VLOOKUP($A43,'All Running Order working doc'!$B$4:$CO$60,L$100,FALSE),"-")</f>
        <v>-</v>
      </c>
      <c r="M43" s="21" t="str">
        <f>IFERROR(VLOOKUP($A43,'All Running Order working doc'!$B$4:$CO$60,M$100,FALSE),"-")</f>
        <v>-</v>
      </c>
      <c r="N43" s="21" t="str">
        <f>IFERROR(VLOOKUP($A43,'All Running Order working doc'!$B$4:$CO$60,N$100,FALSE),"-")</f>
        <v>-</v>
      </c>
      <c r="O43" s="21" t="str">
        <f>IFERROR(VLOOKUP($A43,'All Running Order working doc'!$B$4:$CO$60,O$100,FALSE),"-")</f>
        <v>-</v>
      </c>
      <c r="P43" s="21" t="str">
        <f>IFERROR(VLOOKUP($A43,'All Running Order working doc'!$B$4:$CO$60,P$100,FALSE),"-")</f>
        <v>-</v>
      </c>
      <c r="Q43" s="21" t="str">
        <f>IFERROR(VLOOKUP($A43,'All Running Order working doc'!$B$4:$CO$60,Q$100,FALSE),"-")</f>
        <v>-</v>
      </c>
      <c r="R43" s="21" t="str">
        <f>IFERROR(VLOOKUP($A43,'All Running Order working doc'!$B$4:$CO$60,R$100,FALSE),"-")</f>
        <v>-</v>
      </c>
      <c r="S43" s="21" t="str">
        <f>IFERROR(VLOOKUP($A43,'All Running Order working doc'!$B$4:$CO$60,S$100,FALSE),"-")</f>
        <v>-</v>
      </c>
      <c r="T43" s="21" t="str">
        <f>IFERROR(VLOOKUP($A43,'All Running Order working doc'!$B$4:$CO$60,T$100,FALSE),"-")</f>
        <v>-</v>
      </c>
      <c r="U43" s="21" t="str">
        <f>IFERROR(VLOOKUP($A43,'All Running Order working doc'!$B$4:$CO$60,U$100,FALSE),"-")</f>
        <v>-</v>
      </c>
      <c r="V43" s="21" t="str">
        <f>IFERROR(VLOOKUP($A43,'All Running Order working doc'!$B$4:$CO$60,V$100,FALSE),"-")</f>
        <v>-</v>
      </c>
      <c r="W43" s="21" t="str">
        <f>IFERROR(VLOOKUP($A43,'All Running Order working doc'!$B$4:$CO$60,W$100,FALSE),"-")</f>
        <v>-</v>
      </c>
      <c r="X43" s="21" t="str">
        <f>IFERROR(VLOOKUP($A43,'All Running Order working doc'!$B$4:$CO$60,X$100,FALSE),"-")</f>
        <v>-</v>
      </c>
      <c r="Y43" s="21" t="str">
        <f>IFERROR(VLOOKUP($A43,'All Running Order working doc'!$B$4:$CO$60,Y$100,FALSE),"-")</f>
        <v>-</v>
      </c>
      <c r="Z43" s="21" t="str">
        <f>IFERROR(VLOOKUP($A43,'All Running Order working doc'!$B$4:$CO$60,Z$100,FALSE),"-")</f>
        <v>-</v>
      </c>
      <c r="AA43" s="21" t="str">
        <f>IFERROR(VLOOKUP($A43,'All Running Order working doc'!$B$4:$CO$60,AA$100,FALSE),"-")</f>
        <v>-</v>
      </c>
      <c r="AB43" s="21" t="str">
        <f>IFERROR(VLOOKUP($A43,'All Running Order working doc'!$B$4:$CO$60,AB$100,FALSE),"-")</f>
        <v>-</v>
      </c>
      <c r="AC43" s="21" t="str">
        <f>IFERROR(VLOOKUP($A43,'All Running Order working doc'!$B$4:$CO$60,AC$100,FALSE),"-")</f>
        <v>-</v>
      </c>
      <c r="AD43" s="21" t="str">
        <f>IFERROR(VLOOKUP($A43,'All Running Order working doc'!$B$4:$CO$60,AD$100,FALSE),"-")</f>
        <v>-</v>
      </c>
      <c r="AE43" s="21" t="str">
        <f>IFERROR(VLOOKUP($A43,'All Running Order working doc'!$B$4:$CO$60,AE$100,FALSE),"-")</f>
        <v>-</v>
      </c>
      <c r="AF43" s="21" t="str">
        <f>IFERROR(VLOOKUP($A43,'All Running Order working doc'!$B$4:$CO$60,AF$100,FALSE),"-")</f>
        <v>-</v>
      </c>
      <c r="AG43" s="21" t="str">
        <f>IFERROR(VLOOKUP($A43,'All Running Order working doc'!$B$4:$CO$60,AG$100,FALSE),"-")</f>
        <v>-</v>
      </c>
      <c r="AH43" s="21" t="str">
        <f>IFERROR(VLOOKUP($A43,'All Running Order working doc'!$B$4:$CO$60,AH$100,FALSE),"-")</f>
        <v>-</v>
      </c>
      <c r="AI43" s="21" t="str">
        <f>IFERROR(VLOOKUP($A43,'All Running Order working doc'!$B$4:$CO$60,AI$100,FALSE),"-")</f>
        <v>-</v>
      </c>
      <c r="AJ43" s="21" t="str">
        <f>IFERROR(VLOOKUP($A43,'All Running Order working doc'!$B$4:$CO$60,AJ$100,FALSE),"-")</f>
        <v>-</v>
      </c>
      <c r="AK43" s="21" t="str">
        <f>IFERROR(VLOOKUP($A43,'All Running Order working doc'!$B$4:$CO$60,AK$100,FALSE),"-")</f>
        <v>-</v>
      </c>
      <c r="AL43" s="21" t="str">
        <f>IFERROR(VLOOKUP($A43,'All Running Order working doc'!$B$4:$CO$60,AL$100,FALSE),"-")</f>
        <v>-</v>
      </c>
      <c r="AM43" s="21" t="str">
        <f>IFERROR(VLOOKUP($A43,'All Running Order working doc'!$B$4:$CO$60,AM$100,FALSE),"-")</f>
        <v>-</v>
      </c>
      <c r="AN43" s="21" t="str">
        <f>IFERROR(VLOOKUP($A43,'All Running Order working doc'!$B$4:$CO$60,AN$100,FALSE),"-")</f>
        <v>-</v>
      </c>
      <c r="AO43" s="21" t="str">
        <f>IFERROR(VLOOKUP($A43,'All Running Order working doc'!$B$4:$CO$60,AO$100,FALSE),"-")</f>
        <v>-</v>
      </c>
      <c r="AP43" s="21" t="str">
        <f>IFERROR(VLOOKUP($A43,'All Running Order working doc'!$B$4:$CO$60,AP$100,FALSE),"-")</f>
        <v>-</v>
      </c>
      <c r="AQ43" s="21" t="str">
        <f>IFERROR(VLOOKUP($A43,'All Running Order working doc'!$B$4:$CO$60,AQ$100,FALSE),"-")</f>
        <v>-</v>
      </c>
      <c r="AR43" s="21" t="str">
        <f>IFERROR(VLOOKUP($A43,'All Running Order working doc'!$B$4:$CO$60,AR$100,FALSE),"-")</f>
        <v>-</v>
      </c>
      <c r="AS43" s="21" t="str">
        <f>IFERROR(VLOOKUP($A43,'All Running Order working doc'!$B$4:$CO$60,AS$100,FALSE),"-")</f>
        <v>-</v>
      </c>
      <c r="AT43" s="21" t="str">
        <f>IFERROR(VLOOKUP($A43,'All Running Order working doc'!$B$4:$CO$60,AT$100,FALSE),"-")</f>
        <v>-</v>
      </c>
      <c r="AU43" s="21" t="str">
        <f>IFERROR(VLOOKUP($A43,'All Running Order working doc'!$B$4:$CO$60,AU$100,FALSE),"-")</f>
        <v>-</v>
      </c>
      <c r="AV43" s="21" t="str">
        <f>IFERROR(VLOOKUP($A43,'All Running Order working doc'!$B$4:$CO$60,AV$100,FALSE),"-")</f>
        <v>-</v>
      </c>
      <c r="AW43" s="21" t="str">
        <f>IFERROR(VLOOKUP($A43,'All Running Order working doc'!$B$4:$CO$60,AW$100,FALSE),"-")</f>
        <v>-</v>
      </c>
      <c r="AX43" s="21" t="str">
        <f>IFERROR(VLOOKUP($A43,'All Running Order working doc'!$B$4:$CO$60,AX$100,FALSE),"-")</f>
        <v>-</v>
      </c>
      <c r="AY43" s="21" t="str">
        <f>IFERROR(VLOOKUP($A43,'All Running Order working doc'!$B$4:$CO$60,AY$100,FALSE),"-")</f>
        <v>-</v>
      </c>
      <c r="AZ43" s="21" t="str">
        <f>IFERROR(VLOOKUP($A43,'All Running Order working doc'!$B$4:$CO$60,AZ$100,FALSE),"-")</f>
        <v>-</v>
      </c>
      <c r="BA43" s="21" t="str">
        <f>IFERROR(VLOOKUP($A43,'All Running Order working doc'!$B$4:$CO$60,BA$100,FALSE),"-")</f>
        <v>-</v>
      </c>
      <c r="BB43" s="21" t="str">
        <f>IFERROR(VLOOKUP($A43,'All Running Order working doc'!$B$4:$CO$60,BB$100,FALSE),"-")</f>
        <v>-</v>
      </c>
      <c r="BC43" s="21" t="str">
        <f>IFERROR(VLOOKUP($A43,'All Running Order working doc'!$B$4:$CO$60,BC$100,FALSE),"-")</f>
        <v>-</v>
      </c>
      <c r="BD43" s="21" t="str">
        <f>IFERROR(VLOOKUP($A43,'All Running Order working doc'!$B$4:$CO$60,BD$100,FALSE),"-")</f>
        <v>-</v>
      </c>
      <c r="BE43" s="21" t="str">
        <f>IFERROR(VLOOKUP($A43,'All Running Order working doc'!$B$4:$CO$60,BE$100,FALSE),"-")</f>
        <v>-</v>
      </c>
      <c r="BF43" s="21" t="str">
        <f>IFERROR(VLOOKUP($A43,'All Running Order working doc'!$B$4:$CO$60,BF$100,FALSE),"-")</f>
        <v>-</v>
      </c>
      <c r="BG43" s="21" t="str">
        <f>IFERROR(VLOOKUP($A43,'All Running Order working doc'!$B$4:$CO$60,BG$100,FALSE),"-")</f>
        <v>-</v>
      </c>
      <c r="BH43" s="21" t="str">
        <f>IFERROR(VLOOKUP($A43,'All Running Order working doc'!$B$4:$CO$60,BH$100,FALSE),"-")</f>
        <v>-</v>
      </c>
      <c r="BI43" s="21" t="str">
        <f>IFERROR(VLOOKUP($A43,'All Running Order working doc'!$B$4:$CO$60,BI$100,FALSE),"-")</f>
        <v>-</v>
      </c>
      <c r="BJ43" s="21" t="str">
        <f>IFERROR(VLOOKUP($A43,'All Running Order working doc'!$B$4:$CO$60,BJ$100,FALSE),"-")</f>
        <v>-</v>
      </c>
      <c r="BK43" s="21" t="str">
        <f>IFERROR(VLOOKUP($A43,'All Running Order working doc'!$B$4:$CO$60,BK$100,FALSE),"-")</f>
        <v>-</v>
      </c>
      <c r="BL43" s="21" t="str">
        <f>IFERROR(VLOOKUP($A43,'All Running Order working doc'!$B$4:$CO$60,BL$100,FALSE),"-")</f>
        <v>-</v>
      </c>
      <c r="BM43" s="21" t="str">
        <f>IFERROR(VLOOKUP($A43,'All Running Order working doc'!$B$4:$CO$60,BM$100,FALSE),"-")</f>
        <v>-</v>
      </c>
      <c r="BN43" s="21" t="str">
        <f>IFERROR(VLOOKUP($A43,'All Running Order working doc'!$B$4:$CO$60,BN$100,FALSE),"-")</f>
        <v>-</v>
      </c>
      <c r="BO43" s="21" t="str">
        <f>IFERROR(VLOOKUP($A43,'All Running Order working doc'!$B$4:$CO$60,BO$100,FALSE),"-")</f>
        <v>-</v>
      </c>
      <c r="BP43" s="21" t="str">
        <f>IFERROR(VLOOKUP($A43,'All Running Order working doc'!$B$4:$CO$60,BP$100,FALSE),"-")</f>
        <v>-</v>
      </c>
      <c r="BQ43" s="21" t="str">
        <f>IFERROR(VLOOKUP($A43,'All Running Order working doc'!$B$4:$CO$60,BQ$100,FALSE),"-")</f>
        <v>-</v>
      </c>
      <c r="BR43" s="21" t="str">
        <f>IFERROR(VLOOKUP($A43,'All Running Order working doc'!$B$4:$CO$60,BR$100,FALSE),"-")</f>
        <v>-</v>
      </c>
      <c r="BS43" s="21" t="str">
        <f>IFERROR(VLOOKUP($A43,'All Running Order working doc'!$B$4:$CO$60,BS$100,FALSE),"-")</f>
        <v>-</v>
      </c>
      <c r="BT43" s="21" t="str">
        <f>IFERROR(VLOOKUP($A43,'All Running Order working doc'!$B$4:$CO$60,BT$100,FALSE),"-")</f>
        <v>-</v>
      </c>
      <c r="BU43" s="21" t="str">
        <f>IFERROR(VLOOKUP($A43,'All Running Order working doc'!$B$4:$CO$60,BU$100,FALSE),"-")</f>
        <v>-</v>
      </c>
      <c r="BV43" s="21" t="str">
        <f>IFERROR(VLOOKUP($A43,'All Running Order working doc'!$B$4:$CO$60,BV$100,FALSE),"-")</f>
        <v>-</v>
      </c>
      <c r="BW43" s="21" t="str">
        <f>IFERROR(VLOOKUP($A43,'All Running Order working doc'!$B$4:$CO$60,BW$100,FALSE),"-")</f>
        <v>-</v>
      </c>
      <c r="BX43" s="21" t="str">
        <f>IFERROR(VLOOKUP($A43,'All Running Order working doc'!$B$4:$CO$60,BX$100,FALSE),"-")</f>
        <v>-</v>
      </c>
      <c r="BY43" s="21" t="str">
        <f>IFERROR(VLOOKUP($A43,'All Running Order working doc'!$B$4:$CO$60,BY$100,FALSE),"-")</f>
        <v>-</v>
      </c>
      <c r="BZ43" s="21" t="str">
        <f>IFERROR(VLOOKUP($A43,'All Running Order working doc'!$B$4:$CO$60,BZ$100,FALSE),"-")</f>
        <v>-</v>
      </c>
      <c r="CA43" s="21" t="str">
        <f>IFERROR(VLOOKUP($A43,'All Running Order working doc'!$B$4:$CO$60,CA$100,FALSE),"-")</f>
        <v>-</v>
      </c>
      <c r="CB43" s="21" t="str">
        <f>IFERROR(VLOOKUP($A43,'All Running Order working doc'!$B$4:$CO$60,CB$100,FALSE),"-")</f>
        <v>-</v>
      </c>
      <c r="CC43" s="21" t="str">
        <f>IFERROR(VLOOKUP($A43,'All Running Order working doc'!$B$4:$CO$60,CC$100,FALSE),"-")</f>
        <v>-</v>
      </c>
      <c r="CD43" s="21" t="str">
        <f>IFERROR(VLOOKUP($A43,'All Running Order working doc'!$B$4:$CO$60,CD$100,FALSE),"-")</f>
        <v>-</v>
      </c>
      <c r="CE43" s="21" t="str">
        <f>IFERROR(VLOOKUP($A43,'All Running Order working doc'!$B$4:$CO$60,CE$100,FALSE),"-")</f>
        <v>-</v>
      </c>
      <c r="CF43" s="21" t="str">
        <f>IFERROR(VLOOKUP($A43,'All Running Order working doc'!$B$4:$CO$60,CF$100,FALSE),"-")</f>
        <v>-</v>
      </c>
      <c r="CG43" s="21" t="str">
        <f>IFERROR(VLOOKUP($A43,'All Running Order working doc'!$B$4:$CO$60,CG$100,FALSE),"-")</f>
        <v>-</v>
      </c>
      <c r="CH43" s="21" t="str">
        <f>IFERROR(VLOOKUP($A43,'All Running Order working doc'!$B$4:$CO$60,CH$100,FALSE),"-")</f>
        <v>-</v>
      </c>
      <c r="CI43" s="21" t="str">
        <f>IFERROR(VLOOKUP($A43,'All Running Order working doc'!$B$4:$CO$60,CI$100,FALSE),"-")</f>
        <v>-</v>
      </c>
      <c r="CJ43" s="21" t="str">
        <f>IFERROR(VLOOKUP($A43,'All Running Order working doc'!$B$4:$CO$60,CJ$100,FALSE),"-")</f>
        <v>-</v>
      </c>
      <c r="CK43" s="21" t="str">
        <f>IFERROR(VLOOKUP($A43,'All Running Order working doc'!$B$4:$CO$60,CK$100,FALSE),"-")</f>
        <v>-</v>
      </c>
      <c r="CL43" s="21" t="str">
        <f>IFERROR(VLOOKUP($A43,'All Running Order working doc'!$B$4:$CO$60,CL$100,FALSE),"-")</f>
        <v>-</v>
      </c>
      <c r="CM43" s="21" t="str">
        <f>IFERROR(VLOOKUP($A43,'All Running Order working doc'!$B$4:$CO$60,CM$100,FALSE),"-")</f>
        <v>-</v>
      </c>
      <c r="CN43" s="21" t="str">
        <f>IFERROR(VLOOKUP($A43,'All Running Order working doc'!$B$4:$CO$60,CN$100,FALSE),"-")</f>
        <v>-</v>
      </c>
      <c r="CQ43" s="3">
        <v>40</v>
      </c>
    </row>
    <row r="44" spans="1:95" x14ac:dyDescent="0.2">
      <c r="A44" s="3" t="str">
        <f>CONCATENATE(Constants!$D$3,CQ44,)</f>
        <v>Clubman41</v>
      </c>
      <c r="B44" s="12" t="str">
        <f>IFERROR(VLOOKUP($A44,'All Running Order working doc'!$B$4:$CO$60,B$100,FALSE),"-")</f>
        <v>-</v>
      </c>
      <c r="C44" s="21" t="str">
        <f>IFERROR(VLOOKUP($A44,'All Running Order working doc'!$B$4:$CO$60,C$100,FALSE),"-")</f>
        <v>-</v>
      </c>
      <c r="D44" s="21" t="str">
        <f>IFERROR(VLOOKUP($A44,'All Running Order working doc'!$B$4:$CO$60,D$100,FALSE),"-")</f>
        <v>-</v>
      </c>
      <c r="E44" s="21" t="str">
        <f>IFERROR(VLOOKUP($A44,'All Running Order working doc'!$B$4:$CO$60,E$100,FALSE),"-")</f>
        <v>-</v>
      </c>
      <c r="F44" s="21" t="str">
        <f>IFERROR(VLOOKUP($A44,'All Running Order working doc'!$B$4:$CO$60,F$100,FALSE),"-")</f>
        <v>-</v>
      </c>
      <c r="G44" s="21" t="str">
        <f>IFERROR(VLOOKUP($A44,'All Running Order working doc'!$B$4:$CO$60,G$100,FALSE),"-")</f>
        <v>-</v>
      </c>
      <c r="H44" s="21" t="str">
        <f>IFERROR(VLOOKUP($A44,'All Running Order working doc'!$B$4:$CO$60,H$100,FALSE),"-")</f>
        <v>-</v>
      </c>
      <c r="I44" s="21" t="str">
        <f>IFERROR(VLOOKUP($A44,'All Running Order working doc'!$B$4:$CO$60,I$100,FALSE),"-")</f>
        <v>-</v>
      </c>
      <c r="J44" s="21" t="str">
        <f>IFERROR(VLOOKUP($A44,'All Running Order working doc'!$B$4:$CO$60,J$100,FALSE),"-")</f>
        <v>-</v>
      </c>
      <c r="K44" s="21" t="str">
        <f>IFERROR(VLOOKUP($A44,'All Running Order working doc'!$B$4:$CO$60,K$100,FALSE),"-")</f>
        <v>-</v>
      </c>
      <c r="L44" s="21" t="str">
        <f>IFERROR(VLOOKUP($A44,'All Running Order working doc'!$B$4:$CO$60,L$100,FALSE),"-")</f>
        <v>-</v>
      </c>
      <c r="M44" s="21" t="str">
        <f>IFERROR(VLOOKUP($A44,'All Running Order working doc'!$B$4:$CO$60,M$100,FALSE),"-")</f>
        <v>-</v>
      </c>
      <c r="N44" s="21" t="str">
        <f>IFERROR(VLOOKUP($A44,'All Running Order working doc'!$B$4:$CO$60,N$100,FALSE),"-")</f>
        <v>-</v>
      </c>
      <c r="O44" s="21" t="str">
        <f>IFERROR(VLOOKUP($A44,'All Running Order working doc'!$B$4:$CO$60,O$100,FALSE),"-")</f>
        <v>-</v>
      </c>
      <c r="P44" s="21" t="str">
        <f>IFERROR(VLOOKUP($A44,'All Running Order working doc'!$B$4:$CO$60,P$100,FALSE),"-")</f>
        <v>-</v>
      </c>
      <c r="Q44" s="21" t="str">
        <f>IFERROR(VLOOKUP($A44,'All Running Order working doc'!$B$4:$CO$60,Q$100,FALSE),"-")</f>
        <v>-</v>
      </c>
      <c r="R44" s="21" t="str">
        <f>IFERROR(VLOOKUP($A44,'All Running Order working doc'!$B$4:$CO$60,R$100,FALSE),"-")</f>
        <v>-</v>
      </c>
      <c r="S44" s="21" t="str">
        <f>IFERROR(VLOOKUP($A44,'All Running Order working doc'!$B$4:$CO$60,S$100,FALSE),"-")</f>
        <v>-</v>
      </c>
      <c r="T44" s="21" t="str">
        <f>IFERROR(VLOOKUP($A44,'All Running Order working doc'!$B$4:$CO$60,T$100,FALSE),"-")</f>
        <v>-</v>
      </c>
      <c r="U44" s="21" t="str">
        <f>IFERROR(VLOOKUP($A44,'All Running Order working doc'!$B$4:$CO$60,U$100,FALSE),"-")</f>
        <v>-</v>
      </c>
      <c r="V44" s="21" t="str">
        <f>IFERROR(VLOOKUP($A44,'All Running Order working doc'!$B$4:$CO$60,V$100,FALSE),"-")</f>
        <v>-</v>
      </c>
      <c r="W44" s="21" t="str">
        <f>IFERROR(VLOOKUP($A44,'All Running Order working doc'!$B$4:$CO$60,W$100,FALSE),"-")</f>
        <v>-</v>
      </c>
      <c r="X44" s="21" t="str">
        <f>IFERROR(VLOOKUP($A44,'All Running Order working doc'!$B$4:$CO$60,X$100,FALSE),"-")</f>
        <v>-</v>
      </c>
      <c r="Y44" s="21" t="str">
        <f>IFERROR(VLOOKUP($A44,'All Running Order working doc'!$B$4:$CO$60,Y$100,FALSE),"-")</f>
        <v>-</v>
      </c>
      <c r="Z44" s="21" t="str">
        <f>IFERROR(VLOOKUP($A44,'All Running Order working doc'!$B$4:$CO$60,Z$100,FALSE),"-")</f>
        <v>-</v>
      </c>
      <c r="AA44" s="21" t="str">
        <f>IFERROR(VLOOKUP($A44,'All Running Order working doc'!$B$4:$CO$60,AA$100,FALSE),"-")</f>
        <v>-</v>
      </c>
      <c r="AB44" s="21" t="str">
        <f>IFERROR(VLOOKUP($A44,'All Running Order working doc'!$B$4:$CO$60,AB$100,FALSE),"-")</f>
        <v>-</v>
      </c>
      <c r="AC44" s="21" t="str">
        <f>IFERROR(VLOOKUP($A44,'All Running Order working doc'!$B$4:$CO$60,AC$100,FALSE),"-")</f>
        <v>-</v>
      </c>
      <c r="AD44" s="21" t="str">
        <f>IFERROR(VLOOKUP($A44,'All Running Order working doc'!$B$4:$CO$60,AD$100,FALSE),"-")</f>
        <v>-</v>
      </c>
      <c r="AE44" s="21" t="str">
        <f>IFERROR(VLOOKUP($A44,'All Running Order working doc'!$B$4:$CO$60,AE$100,FALSE),"-")</f>
        <v>-</v>
      </c>
      <c r="AF44" s="21" t="str">
        <f>IFERROR(VLOOKUP($A44,'All Running Order working doc'!$B$4:$CO$60,AF$100,FALSE),"-")</f>
        <v>-</v>
      </c>
      <c r="AG44" s="21" t="str">
        <f>IFERROR(VLOOKUP($A44,'All Running Order working doc'!$B$4:$CO$60,AG$100,FALSE),"-")</f>
        <v>-</v>
      </c>
      <c r="AH44" s="21" t="str">
        <f>IFERROR(VLOOKUP($A44,'All Running Order working doc'!$B$4:$CO$60,AH$100,FALSE),"-")</f>
        <v>-</v>
      </c>
      <c r="AI44" s="21" t="str">
        <f>IFERROR(VLOOKUP($A44,'All Running Order working doc'!$B$4:$CO$60,AI$100,FALSE),"-")</f>
        <v>-</v>
      </c>
      <c r="AJ44" s="21" t="str">
        <f>IFERROR(VLOOKUP($A44,'All Running Order working doc'!$B$4:$CO$60,AJ$100,FALSE),"-")</f>
        <v>-</v>
      </c>
      <c r="AK44" s="21" t="str">
        <f>IFERROR(VLOOKUP($A44,'All Running Order working doc'!$B$4:$CO$60,AK$100,FALSE),"-")</f>
        <v>-</v>
      </c>
      <c r="AL44" s="21" t="str">
        <f>IFERROR(VLOOKUP($A44,'All Running Order working doc'!$B$4:$CO$60,AL$100,FALSE),"-")</f>
        <v>-</v>
      </c>
      <c r="AM44" s="21" t="str">
        <f>IFERROR(VLOOKUP($A44,'All Running Order working doc'!$B$4:$CO$60,AM$100,FALSE),"-")</f>
        <v>-</v>
      </c>
      <c r="AN44" s="21" t="str">
        <f>IFERROR(VLOOKUP($A44,'All Running Order working doc'!$B$4:$CO$60,AN$100,FALSE),"-")</f>
        <v>-</v>
      </c>
      <c r="AO44" s="21" t="str">
        <f>IFERROR(VLOOKUP($A44,'All Running Order working doc'!$B$4:$CO$60,AO$100,FALSE),"-")</f>
        <v>-</v>
      </c>
      <c r="AP44" s="21" t="str">
        <f>IFERROR(VLOOKUP($A44,'All Running Order working doc'!$B$4:$CO$60,AP$100,FALSE),"-")</f>
        <v>-</v>
      </c>
      <c r="AQ44" s="21" t="str">
        <f>IFERROR(VLOOKUP($A44,'All Running Order working doc'!$B$4:$CO$60,AQ$100,FALSE),"-")</f>
        <v>-</v>
      </c>
      <c r="AR44" s="21" t="str">
        <f>IFERROR(VLOOKUP($A44,'All Running Order working doc'!$B$4:$CO$60,AR$100,FALSE),"-")</f>
        <v>-</v>
      </c>
      <c r="AS44" s="21" t="str">
        <f>IFERROR(VLOOKUP($A44,'All Running Order working doc'!$B$4:$CO$60,AS$100,FALSE),"-")</f>
        <v>-</v>
      </c>
      <c r="AT44" s="21" t="str">
        <f>IFERROR(VLOOKUP($A44,'All Running Order working doc'!$B$4:$CO$60,AT$100,FALSE),"-")</f>
        <v>-</v>
      </c>
      <c r="AU44" s="21" t="str">
        <f>IFERROR(VLOOKUP($A44,'All Running Order working doc'!$B$4:$CO$60,AU$100,FALSE),"-")</f>
        <v>-</v>
      </c>
      <c r="AV44" s="21" t="str">
        <f>IFERROR(VLOOKUP($A44,'All Running Order working doc'!$B$4:$CO$60,AV$100,FALSE),"-")</f>
        <v>-</v>
      </c>
      <c r="AW44" s="21" t="str">
        <f>IFERROR(VLOOKUP($A44,'All Running Order working doc'!$B$4:$CO$60,AW$100,FALSE),"-")</f>
        <v>-</v>
      </c>
      <c r="AX44" s="21" t="str">
        <f>IFERROR(VLOOKUP($A44,'All Running Order working doc'!$B$4:$CO$60,AX$100,FALSE),"-")</f>
        <v>-</v>
      </c>
      <c r="AY44" s="21" t="str">
        <f>IFERROR(VLOOKUP($A44,'All Running Order working doc'!$B$4:$CO$60,AY$100,FALSE),"-")</f>
        <v>-</v>
      </c>
      <c r="AZ44" s="21" t="str">
        <f>IFERROR(VLOOKUP($A44,'All Running Order working doc'!$B$4:$CO$60,AZ$100,FALSE),"-")</f>
        <v>-</v>
      </c>
      <c r="BA44" s="21" t="str">
        <f>IFERROR(VLOOKUP($A44,'All Running Order working doc'!$B$4:$CO$60,BA$100,FALSE),"-")</f>
        <v>-</v>
      </c>
      <c r="BB44" s="21" t="str">
        <f>IFERROR(VLOOKUP($A44,'All Running Order working doc'!$B$4:$CO$60,BB$100,FALSE),"-")</f>
        <v>-</v>
      </c>
      <c r="BC44" s="21" t="str">
        <f>IFERROR(VLOOKUP($A44,'All Running Order working doc'!$B$4:$CO$60,BC$100,FALSE),"-")</f>
        <v>-</v>
      </c>
      <c r="BD44" s="21" t="str">
        <f>IFERROR(VLOOKUP($A44,'All Running Order working doc'!$B$4:$CO$60,BD$100,FALSE),"-")</f>
        <v>-</v>
      </c>
      <c r="BE44" s="21" t="str">
        <f>IFERROR(VLOOKUP($A44,'All Running Order working doc'!$B$4:$CO$60,BE$100,FALSE),"-")</f>
        <v>-</v>
      </c>
      <c r="BF44" s="21" t="str">
        <f>IFERROR(VLOOKUP($A44,'All Running Order working doc'!$B$4:$CO$60,BF$100,FALSE),"-")</f>
        <v>-</v>
      </c>
      <c r="BG44" s="21" t="str">
        <f>IFERROR(VLOOKUP($A44,'All Running Order working doc'!$B$4:$CO$60,BG$100,FALSE),"-")</f>
        <v>-</v>
      </c>
      <c r="BH44" s="21" t="str">
        <f>IFERROR(VLOOKUP($A44,'All Running Order working doc'!$B$4:$CO$60,BH$100,FALSE),"-")</f>
        <v>-</v>
      </c>
      <c r="BI44" s="21" t="str">
        <f>IFERROR(VLOOKUP($A44,'All Running Order working doc'!$B$4:$CO$60,BI$100,FALSE),"-")</f>
        <v>-</v>
      </c>
      <c r="BJ44" s="21" t="str">
        <f>IFERROR(VLOOKUP($A44,'All Running Order working doc'!$B$4:$CO$60,BJ$100,FALSE),"-")</f>
        <v>-</v>
      </c>
      <c r="BK44" s="21" t="str">
        <f>IFERROR(VLOOKUP($A44,'All Running Order working doc'!$B$4:$CO$60,BK$100,FALSE),"-")</f>
        <v>-</v>
      </c>
      <c r="BL44" s="21" t="str">
        <f>IFERROR(VLOOKUP($A44,'All Running Order working doc'!$B$4:$CO$60,BL$100,FALSE),"-")</f>
        <v>-</v>
      </c>
      <c r="BM44" s="21" t="str">
        <f>IFERROR(VLOOKUP($A44,'All Running Order working doc'!$B$4:$CO$60,BM$100,FALSE),"-")</f>
        <v>-</v>
      </c>
      <c r="BN44" s="21" t="str">
        <f>IFERROR(VLOOKUP($A44,'All Running Order working doc'!$B$4:$CO$60,BN$100,FALSE),"-")</f>
        <v>-</v>
      </c>
      <c r="BO44" s="21" t="str">
        <f>IFERROR(VLOOKUP($A44,'All Running Order working doc'!$B$4:$CO$60,BO$100,FALSE),"-")</f>
        <v>-</v>
      </c>
      <c r="BP44" s="21" t="str">
        <f>IFERROR(VLOOKUP($A44,'All Running Order working doc'!$B$4:$CO$60,BP$100,FALSE),"-")</f>
        <v>-</v>
      </c>
      <c r="BQ44" s="21" t="str">
        <f>IFERROR(VLOOKUP($A44,'All Running Order working doc'!$B$4:$CO$60,BQ$100,FALSE),"-")</f>
        <v>-</v>
      </c>
      <c r="BR44" s="21" t="str">
        <f>IFERROR(VLOOKUP($A44,'All Running Order working doc'!$B$4:$CO$60,BR$100,FALSE),"-")</f>
        <v>-</v>
      </c>
      <c r="BS44" s="21" t="str">
        <f>IFERROR(VLOOKUP($A44,'All Running Order working doc'!$B$4:$CO$60,BS$100,FALSE),"-")</f>
        <v>-</v>
      </c>
      <c r="BT44" s="21" t="str">
        <f>IFERROR(VLOOKUP($A44,'All Running Order working doc'!$B$4:$CO$60,BT$100,FALSE),"-")</f>
        <v>-</v>
      </c>
      <c r="BU44" s="21" t="str">
        <f>IFERROR(VLOOKUP($A44,'All Running Order working doc'!$B$4:$CO$60,BU$100,FALSE),"-")</f>
        <v>-</v>
      </c>
      <c r="BV44" s="21" t="str">
        <f>IFERROR(VLOOKUP($A44,'All Running Order working doc'!$B$4:$CO$60,BV$100,FALSE),"-")</f>
        <v>-</v>
      </c>
      <c r="BW44" s="21" t="str">
        <f>IFERROR(VLOOKUP($A44,'All Running Order working doc'!$B$4:$CO$60,BW$100,FALSE),"-")</f>
        <v>-</v>
      </c>
      <c r="BX44" s="21" t="str">
        <f>IFERROR(VLOOKUP($A44,'All Running Order working doc'!$B$4:$CO$60,BX$100,FALSE),"-")</f>
        <v>-</v>
      </c>
      <c r="BY44" s="21" t="str">
        <f>IFERROR(VLOOKUP($A44,'All Running Order working doc'!$B$4:$CO$60,BY$100,FALSE),"-")</f>
        <v>-</v>
      </c>
      <c r="BZ44" s="21" t="str">
        <f>IFERROR(VLOOKUP($A44,'All Running Order working doc'!$B$4:$CO$60,BZ$100,FALSE),"-")</f>
        <v>-</v>
      </c>
      <c r="CA44" s="21" t="str">
        <f>IFERROR(VLOOKUP($A44,'All Running Order working doc'!$B$4:$CO$60,CA$100,FALSE),"-")</f>
        <v>-</v>
      </c>
      <c r="CB44" s="21" t="str">
        <f>IFERROR(VLOOKUP($A44,'All Running Order working doc'!$B$4:$CO$60,CB$100,FALSE),"-")</f>
        <v>-</v>
      </c>
      <c r="CC44" s="21" t="str">
        <f>IFERROR(VLOOKUP($A44,'All Running Order working doc'!$B$4:$CO$60,CC$100,FALSE),"-")</f>
        <v>-</v>
      </c>
      <c r="CD44" s="21" t="str">
        <f>IFERROR(VLOOKUP($A44,'All Running Order working doc'!$B$4:$CO$60,CD$100,FALSE),"-")</f>
        <v>-</v>
      </c>
      <c r="CE44" s="21" t="str">
        <f>IFERROR(VLOOKUP($A44,'All Running Order working doc'!$B$4:$CO$60,CE$100,FALSE),"-")</f>
        <v>-</v>
      </c>
      <c r="CF44" s="21" t="str">
        <f>IFERROR(VLOOKUP($A44,'All Running Order working doc'!$B$4:$CO$60,CF$100,FALSE),"-")</f>
        <v>-</v>
      </c>
      <c r="CG44" s="21" t="str">
        <f>IFERROR(VLOOKUP($A44,'All Running Order working doc'!$B$4:$CO$60,CG$100,FALSE),"-")</f>
        <v>-</v>
      </c>
      <c r="CH44" s="21" t="str">
        <f>IFERROR(VLOOKUP($A44,'All Running Order working doc'!$B$4:$CO$60,CH$100,FALSE),"-")</f>
        <v>-</v>
      </c>
      <c r="CI44" s="21" t="str">
        <f>IFERROR(VLOOKUP($A44,'All Running Order working doc'!$B$4:$CO$60,CI$100,FALSE),"-")</f>
        <v>-</v>
      </c>
      <c r="CJ44" s="21" t="str">
        <f>IFERROR(VLOOKUP($A44,'All Running Order working doc'!$B$4:$CO$60,CJ$100,FALSE),"-")</f>
        <v>-</v>
      </c>
      <c r="CK44" s="21" t="str">
        <f>IFERROR(VLOOKUP($A44,'All Running Order working doc'!$B$4:$CO$60,CK$100,FALSE),"-")</f>
        <v>-</v>
      </c>
      <c r="CL44" s="21" t="str">
        <f>IFERROR(VLOOKUP($A44,'All Running Order working doc'!$B$4:$CO$60,CL$100,FALSE),"-")</f>
        <v>-</v>
      </c>
      <c r="CM44" s="21" t="str">
        <f>IFERROR(VLOOKUP($A44,'All Running Order working doc'!$B$4:$CO$60,CM$100,FALSE),"-")</f>
        <v>-</v>
      </c>
      <c r="CN44" s="21" t="str">
        <f>IFERROR(VLOOKUP($A44,'All Running Order working doc'!$B$4:$CO$60,CN$100,FALSE),"-")</f>
        <v>-</v>
      </c>
      <c r="CQ44" s="3">
        <v>41</v>
      </c>
    </row>
    <row r="45" spans="1:95" x14ac:dyDescent="0.2">
      <c r="A45" s="3" t="str">
        <f>CONCATENATE(Constants!$D$3,CQ45,)</f>
        <v>Clubman42</v>
      </c>
      <c r="B45" s="12" t="str">
        <f>IFERROR(VLOOKUP($A45,'All Running Order working doc'!$B$4:$CO$60,B$100,FALSE),"-")</f>
        <v>-</v>
      </c>
      <c r="C45" s="21" t="str">
        <f>IFERROR(VLOOKUP($A45,'All Running Order working doc'!$B$4:$CO$60,C$100,FALSE),"-")</f>
        <v>-</v>
      </c>
      <c r="D45" s="21" t="str">
        <f>IFERROR(VLOOKUP($A45,'All Running Order working doc'!$B$4:$CO$60,D$100,FALSE),"-")</f>
        <v>-</v>
      </c>
      <c r="E45" s="21" t="str">
        <f>IFERROR(VLOOKUP($A45,'All Running Order working doc'!$B$4:$CO$60,E$100,FALSE),"-")</f>
        <v>-</v>
      </c>
      <c r="F45" s="21" t="str">
        <f>IFERROR(VLOOKUP($A45,'All Running Order working doc'!$B$4:$CO$60,F$100,FALSE),"-")</f>
        <v>-</v>
      </c>
      <c r="G45" s="21" t="str">
        <f>IFERROR(VLOOKUP($A45,'All Running Order working doc'!$B$4:$CO$60,G$100,FALSE),"-")</f>
        <v>-</v>
      </c>
      <c r="H45" s="21" t="str">
        <f>IFERROR(VLOOKUP($A45,'All Running Order working doc'!$B$4:$CO$60,H$100,FALSE),"-")</f>
        <v>-</v>
      </c>
      <c r="I45" s="21" t="str">
        <f>IFERROR(VLOOKUP($A45,'All Running Order working doc'!$B$4:$CO$60,I$100,FALSE),"-")</f>
        <v>-</v>
      </c>
      <c r="J45" s="21" t="str">
        <f>IFERROR(VLOOKUP($A45,'All Running Order working doc'!$B$4:$CO$60,J$100,FALSE),"-")</f>
        <v>-</v>
      </c>
      <c r="K45" s="21" t="str">
        <f>IFERROR(VLOOKUP($A45,'All Running Order working doc'!$B$4:$CO$60,K$100,FALSE),"-")</f>
        <v>-</v>
      </c>
      <c r="L45" s="21" t="str">
        <f>IFERROR(VLOOKUP($A45,'All Running Order working doc'!$B$4:$CO$60,L$100,FALSE),"-")</f>
        <v>-</v>
      </c>
      <c r="M45" s="21" t="str">
        <f>IFERROR(VLOOKUP($A45,'All Running Order working doc'!$B$4:$CO$60,M$100,FALSE),"-")</f>
        <v>-</v>
      </c>
      <c r="N45" s="21" t="str">
        <f>IFERROR(VLOOKUP($A45,'All Running Order working doc'!$B$4:$CO$60,N$100,FALSE),"-")</f>
        <v>-</v>
      </c>
      <c r="O45" s="21" t="str">
        <f>IFERROR(VLOOKUP($A45,'All Running Order working doc'!$B$4:$CO$60,O$100,FALSE),"-")</f>
        <v>-</v>
      </c>
      <c r="P45" s="21" t="str">
        <f>IFERROR(VLOOKUP($A45,'All Running Order working doc'!$B$4:$CO$60,P$100,FALSE),"-")</f>
        <v>-</v>
      </c>
      <c r="Q45" s="21" t="str">
        <f>IFERROR(VLOOKUP($A45,'All Running Order working doc'!$B$4:$CO$60,Q$100,FALSE),"-")</f>
        <v>-</v>
      </c>
      <c r="R45" s="21" t="str">
        <f>IFERROR(VLOOKUP($A45,'All Running Order working doc'!$B$4:$CO$60,R$100,FALSE),"-")</f>
        <v>-</v>
      </c>
      <c r="S45" s="21" t="str">
        <f>IFERROR(VLOOKUP($A45,'All Running Order working doc'!$B$4:$CO$60,S$100,FALSE),"-")</f>
        <v>-</v>
      </c>
      <c r="T45" s="21" t="str">
        <f>IFERROR(VLOOKUP($A45,'All Running Order working doc'!$B$4:$CO$60,T$100,FALSE),"-")</f>
        <v>-</v>
      </c>
      <c r="U45" s="21" t="str">
        <f>IFERROR(VLOOKUP($A45,'All Running Order working doc'!$B$4:$CO$60,U$100,FALSE),"-")</f>
        <v>-</v>
      </c>
      <c r="V45" s="21" t="str">
        <f>IFERROR(VLOOKUP($A45,'All Running Order working doc'!$B$4:$CO$60,V$100,FALSE),"-")</f>
        <v>-</v>
      </c>
      <c r="W45" s="21" t="str">
        <f>IFERROR(VLOOKUP($A45,'All Running Order working doc'!$B$4:$CO$60,W$100,FALSE),"-")</f>
        <v>-</v>
      </c>
      <c r="X45" s="21" t="str">
        <f>IFERROR(VLOOKUP($A45,'All Running Order working doc'!$B$4:$CO$60,X$100,FALSE),"-")</f>
        <v>-</v>
      </c>
      <c r="Y45" s="21" t="str">
        <f>IFERROR(VLOOKUP($A45,'All Running Order working doc'!$B$4:$CO$60,Y$100,FALSE),"-")</f>
        <v>-</v>
      </c>
      <c r="Z45" s="21" t="str">
        <f>IFERROR(VLOOKUP($A45,'All Running Order working doc'!$B$4:$CO$60,Z$100,FALSE),"-")</f>
        <v>-</v>
      </c>
      <c r="AA45" s="21" t="str">
        <f>IFERROR(VLOOKUP($A45,'All Running Order working doc'!$B$4:$CO$60,AA$100,FALSE),"-")</f>
        <v>-</v>
      </c>
      <c r="AB45" s="21" t="str">
        <f>IFERROR(VLOOKUP($A45,'All Running Order working doc'!$B$4:$CO$60,AB$100,FALSE),"-")</f>
        <v>-</v>
      </c>
      <c r="AC45" s="21" t="str">
        <f>IFERROR(VLOOKUP($A45,'All Running Order working doc'!$B$4:$CO$60,AC$100,FALSE),"-")</f>
        <v>-</v>
      </c>
      <c r="AD45" s="21" t="str">
        <f>IFERROR(VLOOKUP($A45,'All Running Order working doc'!$B$4:$CO$60,AD$100,FALSE),"-")</f>
        <v>-</v>
      </c>
      <c r="AE45" s="21" t="str">
        <f>IFERROR(VLOOKUP($A45,'All Running Order working doc'!$B$4:$CO$60,AE$100,FALSE),"-")</f>
        <v>-</v>
      </c>
      <c r="AF45" s="21" t="str">
        <f>IFERROR(VLOOKUP($A45,'All Running Order working doc'!$B$4:$CO$60,AF$100,FALSE),"-")</f>
        <v>-</v>
      </c>
      <c r="AG45" s="21" t="str">
        <f>IFERROR(VLOOKUP($A45,'All Running Order working doc'!$B$4:$CO$60,AG$100,FALSE),"-")</f>
        <v>-</v>
      </c>
      <c r="AH45" s="21" t="str">
        <f>IFERROR(VLOOKUP($A45,'All Running Order working doc'!$B$4:$CO$60,AH$100,FALSE),"-")</f>
        <v>-</v>
      </c>
      <c r="AI45" s="21" t="str">
        <f>IFERROR(VLOOKUP($A45,'All Running Order working doc'!$B$4:$CO$60,AI$100,FALSE),"-")</f>
        <v>-</v>
      </c>
      <c r="AJ45" s="21" t="str">
        <f>IFERROR(VLOOKUP($A45,'All Running Order working doc'!$B$4:$CO$60,AJ$100,FALSE),"-")</f>
        <v>-</v>
      </c>
      <c r="AK45" s="21" t="str">
        <f>IFERROR(VLOOKUP($A45,'All Running Order working doc'!$B$4:$CO$60,AK$100,FALSE),"-")</f>
        <v>-</v>
      </c>
      <c r="AL45" s="21" t="str">
        <f>IFERROR(VLOOKUP($A45,'All Running Order working doc'!$B$4:$CO$60,AL$100,FALSE),"-")</f>
        <v>-</v>
      </c>
      <c r="AM45" s="21" t="str">
        <f>IFERROR(VLOOKUP($A45,'All Running Order working doc'!$B$4:$CO$60,AM$100,FALSE),"-")</f>
        <v>-</v>
      </c>
      <c r="AN45" s="21" t="str">
        <f>IFERROR(VLOOKUP($A45,'All Running Order working doc'!$B$4:$CO$60,AN$100,FALSE),"-")</f>
        <v>-</v>
      </c>
      <c r="AO45" s="21" t="str">
        <f>IFERROR(VLOOKUP($A45,'All Running Order working doc'!$B$4:$CO$60,AO$100,FALSE),"-")</f>
        <v>-</v>
      </c>
      <c r="AP45" s="21" t="str">
        <f>IFERROR(VLOOKUP($A45,'All Running Order working doc'!$B$4:$CO$60,AP$100,FALSE),"-")</f>
        <v>-</v>
      </c>
      <c r="AQ45" s="21" t="str">
        <f>IFERROR(VLOOKUP($A45,'All Running Order working doc'!$B$4:$CO$60,AQ$100,FALSE),"-")</f>
        <v>-</v>
      </c>
      <c r="AR45" s="21" t="str">
        <f>IFERROR(VLOOKUP($A45,'All Running Order working doc'!$B$4:$CO$60,AR$100,FALSE),"-")</f>
        <v>-</v>
      </c>
      <c r="AS45" s="21" t="str">
        <f>IFERROR(VLOOKUP($A45,'All Running Order working doc'!$B$4:$CO$60,AS$100,FALSE),"-")</f>
        <v>-</v>
      </c>
      <c r="AT45" s="21" t="str">
        <f>IFERROR(VLOOKUP($A45,'All Running Order working doc'!$B$4:$CO$60,AT$100,FALSE),"-")</f>
        <v>-</v>
      </c>
      <c r="AU45" s="21" t="str">
        <f>IFERROR(VLOOKUP($A45,'All Running Order working doc'!$B$4:$CO$60,AU$100,FALSE),"-")</f>
        <v>-</v>
      </c>
      <c r="AV45" s="21" t="str">
        <f>IFERROR(VLOOKUP($A45,'All Running Order working doc'!$B$4:$CO$60,AV$100,FALSE),"-")</f>
        <v>-</v>
      </c>
      <c r="AW45" s="21" t="str">
        <f>IFERROR(VLOOKUP($A45,'All Running Order working doc'!$B$4:$CO$60,AW$100,FALSE),"-")</f>
        <v>-</v>
      </c>
      <c r="AX45" s="21" t="str">
        <f>IFERROR(VLOOKUP($A45,'All Running Order working doc'!$B$4:$CO$60,AX$100,FALSE),"-")</f>
        <v>-</v>
      </c>
      <c r="AY45" s="21" t="str">
        <f>IFERROR(VLOOKUP($A45,'All Running Order working doc'!$B$4:$CO$60,AY$100,FALSE),"-")</f>
        <v>-</v>
      </c>
      <c r="AZ45" s="21" t="str">
        <f>IFERROR(VLOOKUP($A45,'All Running Order working doc'!$B$4:$CO$60,AZ$100,FALSE),"-")</f>
        <v>-</v>
      </c>
      <c r="BA45" s="21" t="str">
        <f>IFERROR(VLOOKUP($A45,'All Running Order working doc'!$B$4:$CO$60,BA$100,FALSE),"-")</f>
        <v>-</v>
      </c>
      <c r="BB45" s="21" t="str">
        <f>IFERROR(VLOOKUP($A45,'All Running Order working doc'!$B$4:$CO$60,BB$100,FALSE),"-")</f>
        <v>-</v>
      </c>
      <c r="BC45" s="21" t="str">
        <f>IFERROR(VLOOKUP($A45,'All Running Order working doc'!$B$4:$CO$60,BC$100,FALSE),"-")</f>
        <v>-</v>
      </c>
      <c r="BD45" s="21" t="str">
        <f>IFERROR(VLOOKUP($A45,'All Running Order working doc'!$B$4:$CO$60,BD$100,FALSE),"-")</f>
        <v>-</v>
      </c>
      <c r="BE45" s="21" t="str">
        <f>IFERROR(VLOOKUP($A45,'All Running Order working doc'!$B$4:$CO$60,BE$100,FALSE),"-")</f>
        <v>-</v>
      </c>
      <c r="BF45" s="21" t="str">
        <f>IFERROR(VLOOKUP($A45,'All Running Order working doc'!$B$4:$CO$60,BF$100,FALSE),"-")</f>
        <v>-</v>
      </c>
      <c r="BG45" s="21" t="str">
        <f>IFERROR(VLOOKUP($A45,'All Running Order working doc'!$B$4:$CO$60,BG$100,FALSE),"-")</f>
        <v>-</v>
      </c>
      <c r="BH45" s="21" t="str">
        <f>IFERROR(VLOOKUP($A45,'All Running Order working doc'!$B$4:$CO$60,BH$100,FALSE),"-")</f>
        <v>-</v>
      </c>
      <c r="BI45" s="21" t="str">
        <f>IFERROR(VLOOKUP($A45,'All Running Order working doc'!$B$4:$CO$60,BI$100,FALSE),"-")</f>
        <v>-</v>
      </c>
      <c r="BJ45" s="21" t="str">
        <f>IFERROR(VLOOKUP($A45,'All Running Order working doc'!$B$4:$CO$60,BJ$100,FALSE),"-")</f>
        <v>-</v>
      </c>
      <c r="BK45" s="21" t="str">
        <f>IFERROR(VLOOKUP($A45,'All Running Order working doc'!$B$4:$CO$60,BK$100,FALSE),"-")</f>
        <v>-</v>
      </c>
      <c r="BL45" s="21" t="str">
        <f>IFERROR(VLOOKUP($A45,'All Running Order working doc'!$B$4:$CO$60,BL$100,FALSE),"-")</f>
        <v>-</v>
      </c>
      <c r="BM45" s="21" t="str">
        <f>IFERROR(VLOOKUP($A45,'All Running Order working doc'!$B$4:$CO$60,BM$100,FALSE),"-")</f>
        <v>-</v>
      </c>
      <c r="BN45" s="21" t="str">
        <f>IFERROR(VLOOKUP($A45,'All Running Order working doc'!$B$4:$CO$60,BN$100,FALSE),"-")</f>
        <v>-</v>
      </c>
      <c r="BO45" s="21" t="str">
        <f>IFERROR(VLOOKUP($A45,'All Running Order working doc'!$B$4:$CO$60,BO$100,FALSE),"-")</f>
        <v>-</v>
      </c>
      <c r="BP45" s="21" t="str">
        <f>IFERROR(VLOOKUP($A45,'All Running Order working doc'!$B$4:$CO$60,BP$100,FALSE),"-")</f>
        <v>-</v>
      </c>
      <c r="BQ45" s="21" t="str">
        <f>IFERROR(VLOOKUP($A45,'All Running Order working doc'!$B$4:$CO$60,BQ$100,FALSE),"-")</f>
        <v>-</v>
      </c>
      <c r="BR45" s="21" t="str">
        <f>IFERROR(VLOOKUP($A45,'All Running Order working doc'!$B$4:$CO$60,BR$100,FALSE),"-")</f>
        <v>-</v>
      </c>
      <c r="BS45" s="21" t="str">
        <f>IFERROR(VLOOKUP($A45,'All Running Order working doc'!$B$4:$CO$60,BS$100,FALSE),"-")</f>
        <v>-</v>
      </c>
      <c r="BT45" s="21" t="str">
        <f>IFERROR(VLOOKUP($A45,'All Running Order working doc'!$B$4:$CO$60,BT$100,FALSE),"-")</f>
        <v>-</v>
      </c>
      <c r="BU45" s="21" t="str">
        <f>IFERROR(VLOOKUP($A45,'All Running Order working doc'!$B$4:$CO$60,BU$100,FALSE),"-")</f>
        <v>-</v>
      </c>
      <c r="BV45" s="21" t="str">
        <f>IFERROR(VLOOKUP($A45,'All Running Order working doc'!$B$4:$CO$60,BV$100,FALSE),"-")</f>
        <v>-</v>
      </c>
      <c r="BW45" s="21" t="str">
        <f>IFERROR(VLOOKUP($A45,'All Running Order working doc'!$B$4:$CO$60,BW$100,FALSE),"-")</f>
        <v>-</v>
      </c>
      <c r="BX45" s="21" t="str">
        <f>IFERROR(VLOOKUP($A45,'All Running Order working doc'!$B$4:$CO$60,BX$100,FALSE),"-")</f>
        <v>-</v>
      </c>
      <c r="BY45" s="21" t="str">
        <f>IFERROR(VLOOKUP($A45,'All Running Order working doc'!$B$4:$CO$60,BY$100,FALSE),"-")</f>
        <v>-</v>
      </c>
      <c r="BZ45" s="21" t="str">
        <f>IFERROR(VLOOKUP($A45,'All Running Order working doc'!$B$4:$CO$60,BZ$100,FALSE),"-")</f>
        <v>-</v>
      </c>
      <c r="CA45" s="21" t="str">
        <f>IFERROR(VLOOKUP($A45,'All Running Order working doc'!$B$4:$CO$60,CA$100,FALSE),"-")</f>
        <v>-</v>
      </c>
      <c r="CB45" s="21" t="str">
        <f>IFERROR(VLOOKUP($A45,'All Running Order working doc'!$B$4:$CO$60,CB$100,FALSE),"-")</f>
        <v>-</v>
      </c>
      <c r="CC45" s="21" t="str">
        <f>IFERROR(VLOOKUP($A45,'All Running Order working doc'!$B$4:$CO$60,CC$100,FALSE),"-")</f>
        <v>-</v>
      </c>
      <c r="CD45" s="21" t="str">
        <f>IFERROR(VLOOKUP($A45,'All Running Order working doc'!$B$4:$CO$60,CD$100,FALSE),"-")</f>
        <v>-</v>
      </c>
      <c r="CE45" s="21" t="str">
        <f>IFERROR(VLOOKUP($A45,'All Running Order working doc'!$B$4:$CO$60,CE$100,FALSE),"-")</f>
        <v>-</v>
      </c>
      <c r="CF45" s="21" t="str">
        <f>IFERROR(VLOOKUP($A45,'All Running Order working doc'!$B$4:$CO$60,CF$100,FALSE),"-")</f>
        <v>-</v>
      </c>
      <c r="CG45" s="21" t="str">
        <f>IFERROR(VLOOKUP($A45,'All Running Order working doc'!$B$4:$CO$60,CG$100,FALSE),"-")</f>
        <v>-</v>
      </c>
      <c r="CH45" s="21" t="str">
        <f>IFERROR(VLOOKUP($A45,'All Running Order working doc'!$B$4:$CO$60,CH$100,FALSE),"-")</f>
        <v>-</v>
      </c>
      <c r="CI45" s="21" t="str">
        <f>IFERROR(VLOOKUP($A45,'All Running Order working doc'!$B$4:$CO$60,CI$100,FALSE),"-")</f>
        <v>-</v>
      </c>
      <c r="CJ45" s="21" t="str">
        <f>IFERROR(VLOOKUP($A45,'All Running Order working doc'!$B$4:$CO$60,CJ$100,FALSE),"-")</f>
        <v>-</v>
      </c>
      <c r="CK45" s="21" t="str">
        <f>IFERROR(VLOOKUP($A45,'All Running Order working doc'!$B$4:$CO$60,CK$100,FALSE),"-")</f>
        <v>-</v>
      </c>
      <c r="CL45" s="21" t="str">
        <f>IFERROR(VLOOKUP($A45,'All Running Order working doc'!$B$4:$CO$60,CL$100,FALSE),"-")</f>
        <v>-</v>
      </c>
      <c r="CM45" s="21" t="str">
        <f>IFERROR(VLOOKUP($A45,'All Running Order working doc'!$B$4:$CO$60,CM$100,FALSE),"-")</f>
        <v>-</v>
      </c>
      <c r="CN45" s="21" t="str">
        <f>IFERROR(VLOOKUP($A45,'All Running Order working doc'!$B$4:$CO$60,CN$100,FALSE),"-")</f>
        <v>-</v>
      </c>
      <c r="CQ45" s="3">
        <v>42</v>
      </c>
    </row>
    <row r="46" spans="1:95" x14ac:dyDescent="0.2">
      <c r="A46" s="3" t="str">
        <f>CONCATENATE(Constants!$D$3,CQ46,)</f>
        <v>Clubman43</v>
      </c>
      <c r="B46" s="12" t="str">
        <f>IFERROR(VLOOKUP($A46,'All Running Order working doc'!$B$4:$CO$60,B$100,FALSE),"-")</f>
        <v>-</v>
      </c>
      <c r="C46" s="21" t="str">
        <f>IFERROR(VLOOKUP($A46,'All Running Order working doc'!$B$4:$CO$60,C$100,FALSE),"-")</f>
        <v>-</v>
      </c>
      <c r="D46" s="21" t="str">
        <f>IFERROR(VLOOKUP($A46,'All Running Order working doc'!$B$4:$CO$60,D$100,FALSE),"-")</f>
        <v>-</v>
      </c>
      <c r="E46" s="21" t="str">
        <f>IFERROR(VLOOKUP($A46,'All Running Order working doc'!$B$4:$CO$60,E$100,FALSE),"-")</f>
        <v>-</v>
      </c>
      <c r="F46" s="21" t="str">
        <f>IFERROR(VLOOKUP($A46,'All Running Order working doc'!$B$4:$CO$60,F$100,FALSE),"-")</f>
        <v>-</v>
      </c>
      <c r="G46" s="21" t="str">
        <f>IFERROR(VLOOKUP($A46,'All Running Order working doc'!$B$4:$CO$60,G$100,FALSE),"-")</f>
        <v>-</v>
      </c>
      <c r="H46" s="21" t="str">
        <f>IFERROR(VLOOKUP($A46,'All Running Order working doc'!$B$4:$CO$60,H$100,FALSE),"-")</f>
        <v>-</v>
      </c>
      <c r="I46" s="21" t="str">
        <f>IFERROR(VLOOKUP($A46,'All Running Order working doc'!$B$4:$CO$60,I$100,FALSE),"-")</f>
        <v>-</v>
      </c>
      <c r="J46" s="21" t="str">
        <f>IFERROR(VLOOKUP($A46,'All Running Order working doc'!$B$4:$CO$60,J$100,FALSE),"-")</f>
        <v>-</v>
      </c>
      <c r="K46" s="21" t="str">
        <f>IFERROR(VLOOKUP($A46,'All Running Order working doc'!$B$4:$CO$60,K$100,FALSE),"-")</f>
        <v>-</v>
      </c>
      <c r="L46" s="21" t="str">
        <f>IFERROR(VLOOKUP($A46,'All Running Order working doc'!$B$4:$CO$60,L$100,FALSE),"-")</f>
        <v>-</v>
      </c>
      <c r="M46" s="21" t="str">
        <f>IFERROR(VLOOKUP($A46,'All Running Order working doc'!$B$4:$CO$60,M$100,FALSE),"-")</f>
        <v>-</v>
      </c>
      <c r="N46" s="21" t="str">
        <f>IFERROR(VLOOKUP($A46,'All Running Order working doc'!$B$4:$CO$60,N$100,FALSE),"-")</f>
        <v>-</v>
      </c>
      <c r="O46" s="21" t="str">
        <f>IFERROR(VLOOKUP($A46,'All Running Order working doc'!$B$4:$CO$60,O$100,FALSE),"-")</f>
        <v>-</v>
      </c>
      <c r="P46" s="21" t="str">
        <f>IFERROR(VLOOKUP($A46,'All Running Order working doc'!$B$4:$CO$60,P$100,FALSE),"-")</f>
        <v>-</v>
      </c>
      <c r="Q46" s="21" t="str">
        <f>IFERROR(VLOOKUP($A46,'All Running Order working doc'!$B$4:$CO$60,Q$100,FALSE),"-")</f>
        <v>-</v>
      </c>
      <c r="R46" s="21" t="str">
        <f>IFERROR(VLOOKUP($A46,'All Running Order working doc'!$B$4:$CO$60,R$100,FALSE),"-")</f>
        <v>-</v>
      </c>
      <c r="S46" s="21" t="str">
        <f>IFERROR(VLOOKUP($A46,'All Running Order working doc'!$B$4:$CO$60,S$100,FALSE),"-")</f>
        <v>-</v>
      </c>
      <c r="T46" s="21" t="str">
        <f>IFERROR(VLOOKUP($A46,'All Running Order working doc'!$B$4:$CO$60,T$100,FALSE),"-")</f>
        <v>-</v>
      </c>
      <c r="U46" s="21" t="str">
        <f>IFERROR(VLOOKUP($A46,'All Running Order working doc'!$B$4:$CO$60,U$100,FALSE),"-")</f>
        <v>-</v>
      </c>
      <c r="V46" s="21" t="str">
        <f>IFERROR(VLOOKUP($A46,'All Running Order working doc'!$B$4:$CO$60,V$100,FALSE),"-")</f>
        <v>-</v>
      </c>
      <c r="W46" s="21" t="str">
        <f>IFERROR(VLOOKUP($A46,'All Running Order working doc'!$B$4:$CO$60,W$100,FALSE),"-")</f>
        <v>-</v>
      </c>
      <c r="X46" s="21" t="str">
        <f>IFERROR(VLOOKUP($A46,'All Running Order working doc'!$B$4:$CO$60,X$100,FALSE),"-")</f>
        <v>-</v>
      </c>
      <c r="Y46" s="21" t="str">
        <f>IFERROR(VLOOKUP($A46,'All Running Order working doc'!$B$4:$CO$60,Y$100,FALSE),"-")</f>
        <v>-</v>
      </c>
      <c r="Z46" s="21" t="str">
        <f>IFERROR(VLOOKUP($A46,'All Running Order working doc'!$B$4:$CO$60,Z$100,FALSE),"-")</f>
        <v>-</v>
      </c>
      <c r="AA46" s="21" t="str">
        <f>IFERROR(VLOOKUP($A46,'All Running Order working doc'!$B$4:$CO$60,AA$100,FALSE),"-")</f>
        <v>-</v>
      </c>
      <c r="AB46" s="21" t="str">
        <f>IFERROR(VLOOKUP($A46,'All Running Order working doc'!$B$4:$CO$60,AB$100,FALSE),"-")</f>
        <v>-</v>
      </c>
      <c r="AC46" s="21" t="str">
        <f>IFERROR(VLOOKUP($A46,'All Running Order working doc'!$B$4:$CO$60,AC$100,FALSE),"-")</f>
        <v>-</v>
      </c>
      <c r="AD46" s="21" t="str">
        <f>IFERROR(VLOOKUP($A46,'All Running Order working doc'!$B$4:$CO$60,AD$100,FALSE),"-")</f>
        <v>-</v>
      </c>
      <c r="AE46" s="21" t="str">
        <f>IFERROR(VLOOKUP($A46,'All Running Order working doc'!$B$4:$CO$60,AE$100,FALSE),"-")</f>
        <v>-</v>
      </c>
      <c r="AF46" s="21" t="str">
        <f>IFERROR(VLOOKUP($A46,'All Running Order working doc'!$B$4:$CO$60,AF$100,FALSE),"-")</f>
        <v>-</v>
      </c>
      <c r="AG46" s="21" t="str">
        <f>IFERROR(VLOOKUP($A46,'All Running Order working doc'!$B$4:$CO$60,AG$100,FALSE),"-")</f>
        <v>-</v>
      </c>
      <c r="AH46" s="21" t="str">
        <f>IFERROR(VLOOKUP($A46,'All Running Order working doc'!$B$4:$CO$60,AH$100,FALSE),"-")</f>
        <v>-</v>
      </c>
      <c r="AI46" s="21" t="str">
        <f>IFERROR(VLOOKUP($A46,'All Running Order working doc'!$B$4:$CO$60,AI$100,FALSE),"-")</f>
        <v>-</v>
      </c>
      <c r="AJ46" s="21" t="str">
        <f>IFERROR(VLOOKUP($A46,'All Running Order working doc'!$B$4:$CO$60,AJ$100,FALSE),"-")</f>
        <v>-</v>
      </c>
      <c r="AK46" s="21" t="str">
        <f>IFERROR(VLOOKUP($A46,'All Running Order working doc'!$B$4:$CO$60,AK$100,FALSE),"-")</f>
        <v>-</v>
      </c>
      <c r="AL46" s="21" t="str">
        <f>IFERROR(VLOOKUP($A46,'All Running Order working doc'!$B$4:$CO$60,AL$100,FALSE),"-")</f>
        <v>-</v>
      </c>
      <c r="AM46" s="21" t="str">
        <f>IFERROR(VLOOKUP($A46,'All Running Order working doc'!$B$4:$CO$60,AM$100,FALSE),"-")</f>
        <v>-</v>
      </c>
      <c r="AN46" s="21" t="str">
        <f>IFERROR(VLOOKUP($A46,'All Running Order working doc'!$B$4:$CO$60,AN$100,FALSE),"-")</f>
        <v>-</v>
      </c>
      <c r="AO46" s="21" t="str">
        <f>IFERROR(VLOOKUP($A46,'All Running Order working doc'!$B$4:$CO$60,AO$100,FALSE),"-")</f>
        <v>-</v>
      </c>
      <c r="AP46" s="21" t="str">
        <f>IFERROR(VLOOKUP($A46,'All Running Order working doc'!$B$4:$CO$60,AP$100,FALSE),"-")</f>
        <v>-</v>
      </c>
      <c r="AQ46" s="21" t="str">
        <f>IFERROR(VLOOKUP($A46,'All Running Order working doc'!$B$4:$CO$60,AQ$100,FALSE),"-")</f>
        <v>-</v>
      </c>
      <c r="AR46" s="21" t="str">
        <f>IFERROR(VLOOKUP($A46,'All Running Order working doc'!$B$4:$CO$60,AR$100,FALSE),"-")</f>
        <v>-</v>
      </c>
      <c r="AS46" s="21" t="str">
        <f>IFERROR(VLOOKUP($A46,'All Running Order working doc'!$B$4:$CO$60,AS$100,FALSE),"-")</f>
        <v>-</v>
      </c>
      <c r="AT46" s="21" t="str">
        <f>IFERROR(VLOOKUP($A46,'All Running Order working doc'!$B$4:$CO$60,AT$100,FALSE),"-")</f>
        <v>-</v>
      </c>
      <c r="AU46" s="21" t="str">
        <f>IFERROR(VLOOKUP($A46,'All Running Order working doc'!$B$4:$CO$60,AU$100,FALSE),"-")</f>
        <v>-</v>
      </c>
      <c r="AV46" s="21" t="str">
        <f>IFERROR(VLOOKUP($A46,'All Running Order working doc'!$B$4:$CO$60,AV$100,FALSE),"-")</f>
        <v>-</v>
      </c>
      <c r="AW46" s="21" t="str">
        <f>IFERROR(VLOOKUP($A46,'All Running Order working doc'!$B$4:$CO$60,AW$100,FALSE),"-")</f>
        <v>-</v>
      </c>
      <c r="AX46" s="21" t="str">
        <f>IFERROR(VLOOKUP($A46,'All Running Order working doc'!$B$4:$CO$60,AX$100,FALSE),"-")</f>
        <v>-</v>
      </c>
      <c r="AY46" s="21" t="str">
        <f>IFERROR(VLOOKUP($A46,'All Running Order working doc'!$B$4:$CO$60,AY$100,FALSE),"-")</f>
        <v>-</v>
      </c>
      <c r="AZ46" s="21" t="str">
        <f>IFERROR(VLOOKUP($A46,'All Running Order working doc'!$B$4:$CO$60,AZ$100,FALSE),"-")</f>
        <v>-</v>
      </c>
      <c r="BA46" s="21" t="str">
        <f>IFERROR(VLOOKUP($A46,'All Running Order working doc'!$B$4:$CO$60,BA$100,FALSE),"-")</f>
        <v>-</v>
      </c>
      <c r="BB46" s="21" t="str">
        <f>IFERROR(VLOOKUP($A46,'All Running Order working doc'!$B$4:$CO$60,BB$100,FALSE),"-")</f>
        <v>-</v>
      </c>
      <c r="BC46" s="21" t="str">
        <f>IFERROR(VLOOKUP($A46,'All Running Order working doc'!$B$4:$CO$60,BC$100,FALSE),"-")</f>
        <v>-</v>
      </c>
      <c r="BD46" s="21" t="str">
        <f>IFERROR(VLOOKUP($A46,'All Running Order working doc'!$B$4:$CO$60,BD$100,FALSE),"-")</f>
        <v>-</v>
      </c>
      <c r="BE46" s="21" t="str">
        <f>IFERROR(VLOOKUP($A46,'All Running Order working doc'!$B$4:$CO$60,BE$100,FALSE),"-")</f>
        <v>-</v>
      </c>
      <c r="BF46" s="21" t="str">
        <f>IFERROR(VLOOKUP($A46,'All Running Order working doc'!$B$4:$CO$60,BF$100,FALSE),"-")</f>
        <v>-</v>
      </c>
      <c r="BG46" s="21" t="str">
        <f>IFERROR(VLOOKUP($A46,'All Running Order working doc'!$B$4:$CO$60,BG$100,FALSE),"-")</f>
        <v>-</v>
      </c>
      <c r="BH46" s="21" t="str">
        <f>IFERROR(VLOOKUP($A46,'All Running Order working doc'!$B$4:$CO$60,BH$100,FALSE),"-")</f>
        <v>-</v>
      </c>
      <c r="BI46" s="21" t="str">
        <f>IFERROR(VLOOKUP($A46,'All Running Order working doc'!$B$4:$CO$60,BI$100,FALSE),"-")</f>
        <v>-</v>
      </c>
      <c r="BJ46" s="21" t="str">
        <f>IFERROR(VLOOKUP($A46,'All Running Order working doc'!$B$4:$CO$60,BJ$100,FALSE),"-")</f>
        <v>-</v>
      </c>
      <c r="BK46" s="21" t="str">
        <f>IFERROR(VLOOKUP($A46,'All Running Order working doc'!$B$4:$CO$60,BK$100,FALSE),"-")</f>
        <v>-</v>
      </c>
      <c r="BL46" s="21" t="str">
        <f>IFERROR(VLOOKUP($A46,'All Running Order working doc'!$B$4:$CO$60,BL$100,FALSE),"-")</f>
        <v>-</v>
      </c>
      <c r="BM46" s="21" t="str">
        <f>IFERROR(VLOOKUP($A46,'All Running Order working doc'!$B$4:$CO$60,BM$100,FALSE),"-")</f>
        <v>-</v>
      </c>
      <c r="BN46" s="21" t="str">
        <f>IFERROR(VLOOKUP($A46,'All Running Order working doc'!$B$4:$CO$60,BN$100,FALSE),"-")</f>
        <v>-</v>
      </c>
      <c r="BO46" s="21" t="str">
        <f>IFERROR(VLOOKUP($A46,'All Running Order working doc'!$B$4:$CO$60,BO$100,FALSE),"-")</f>
        <v>-</v>
      </c>
      <c r="BP46" s="21" t="str">
        <f>IFERROR(VLOOKUP($A46,'All Running Order working doc'!$B$4:$CO$60,BP$100,FALSE),"-")</f>
        <v>-</v>
      </c>
      <c r="BQ46" s="21" t="str">
        <f>IFERROR(VLOOKUP($A46,'All Running Order working doc'!$B$4:$CO$60,BQ$100,FALSE),"-")</f>
        <v>-</v>
      </c>
      <c r="BR46" s="21" t="str">
        <f>IFERROR(VLOOKUP($A46,'All Running Order working doc'!$B$4:$CO$60,BR$100,FALSE),"-")</f>
        <v>-</v>
      </c>
      <c r="BS46" s="21" t="str">
        <f>IFERROR(VLOOKUP($A46,'All Running Order working doc'!$B$4:$CO$60,BS$100,FALSE),"-")</f>
        <v>-</v>
      </c>
      <c r="BT46" s="21" t="str">
        <f>IFERROR(VLOOKUP($A46,'All Running Order working doc'!$B$4:$CO$60,BT$100,FALSE),"-")</f>
        <v>-</v>
      </c>
      <c r="BU46" s="21" t="str">
        <f>IFERROR(VLOOKUP($A46,'All Running Order working doc'!$B$4:$CO$60,BU$100,FALSE),"-")</f>
        <v>-</v>
      </c>
      <c r="BV46" s="21" t="str">
        <f>IFERROR(VLOOKUP($A46,'All Running Order working doc'!$B$4:$CO$60,BV$100,FALSE),"-")</f>
        <v>-</v>
      </c>
      <c r="BW46" s="21" t="str">
        <f>IFERROR(VLOOKUP($A46,'All Running Order working doc'!$B$4:$CO$60,BW$100,FALSE),"-")</f>
        <v>-</v>
      </c>
      <c r="BX46" s="21" t="str">
        <f>IFERROR(VLOOKUP($A46,'All Running Order working doc'!$B$4:$CO$60,BX$100,FALSE),"-")</f>
        <v>-</v>
      </c>
      <c r="BY46" s="21" t="str">
        <f>IFERROR(VLOOKUP($A46,'All Running Order working doc'!$B$4:$CO$60,BY$100,FALSE),"-")</f>
        <v>-</v>
      </c>
      <c r="BZ46" s="21" t="str">
        <f>IFERROR(VLOOKUP($A46,'All Running Order working doc'!$B$4:$CO$60,BZ$100,FALSE),"-")</f>
        <v>-</v>
      </c>
      <c r="CA46" s="21" t="str">
        <f>IFERROR(VLOOKUP($A46,'All Running Order working doc'!$B$4:$CO$60,CA$100,FALSE),"-")</f>
        <v>-</v>
      </c>
      <c r="CB46" s="21" t="str">
        <f>IFERROR(VLOOKUP($A46,'All Running Order working doc'!$B$4:$CO$60,CB$100,FALSE),"-")</f>
        <v>-</v>
      </c>
      <c r="CC46" s="21" t="str">
        <f>IFERROR(VLOOKUP($A46,'All Running Order working doc'!$B$4:$CO$60,CC$100,FALSE),"-")</f>
        <v>-</v>
      </c>
      <c r="CD46" s="21" t="str">
        <f>IFERROR(VLOOKUP($A46,'All Running Order working doc'!$B$4:$CO$60,CD$100,FALSE),"-")</f>
        <v>-</v>
      </c>
      <c r="CE46" s="21" t="str">
        <f>IFERROR(VLOOKUP($A46,'All Running Order working doc'!$B$4:$CO$60,CE$100,FALSE),"-")</f>
        <v>-</v>
      </c>
      <c r="CF46" s="21" t="str">
        <f>IFERROR(VLOOKUP($A46,'All Running Order working doc'!$B$4:$CO$60,CF$100,FALSE),"-")</f>
        <v>-</v>
      </c>
      <c r="CG46" s="21" t="str">
        <f>IFERROR(VLOOKUP($A46,'All Running Order working doc'!$B$4:$CO$60,CG$100,FALSE),"-")</f>
        <v>-</v>
      </c>
      <c r="CH46" s="21" t="str">
        <f>IFERROR(VLOOKUP($A46,'All Running Order working doc'!$B$4:$CO$60,CH$100,FALSE),"-")</f>
        <v>-</v>
      </c>
      <c r="CI46" s="21" t="str">
        <f>IFERROR(VLOOKUP($A46,'All Running Order working doc'!$B$4:$CO$60,CI$100,FALSE),"-")</f>
        <v>-</v>
      </c>
      <c r="CJ46" s="21" t="str">
        <f>IFERROR(VLOOKUP($A46,'All Running Order working doc'!$B$4:$CO$60,CJ$100,FALSE),"-")</f>
        <v>-</v>
      </c>
      <c r="CK46" s="21" t="str">
        <f>IFERROR(VLOOKUP($A46,'All Running Order working doc'!$B$4:$CO$60,CK$100,FALSE),"-")</f>
        <v>-</v>
      </c>
      <c r="CL46" s="21" t="str">
        <f>IFERROR(VLOOKUP($A46,'All Running Order working doc'!$B$4:$CO$60,CL$100,FALSE),"-")</f>
        <v>-</v>
      </c>
      <c r="CM46" s="21" t="str">
        <f>IFERROR(VLOOKUP($A46,'All Running Order working doc'!$B$4:$CO$60,CM$100,FALSE),"-")</f>
        <v>-</v>
      </c>
      <c r="CN46" s="21" t="str">
        <f>IFERROR(VLOOKUP($A46,'All Running Order working doc'!$B$4:$CO$60,CN$100,FALSE),"-")</f>
        <v>-</v>
      </c>
      <c r="CQ46" s="3">
        <v>43</v>
      </c>
    </row>
    <row r="47" spans="1:95" x14ac:dyDescent="0.2">
      <c r="A47" s="3" t="str">
        <f>CONCATENATE(Constants!$D$3,CQ47,)</f>
        <v>Clubman44</v>
      </c>
      <c r="B47" s="12" t="str">
        <f>IFERROR(VLOOKUP($A47,'All Running Order working doc'!$B$4:$CO$60,B$100,FALSE),"-")</f>
        <v>-</v>
      </c>
      <c r="C47" s="21" t="str">
        <f>IFERROR(VLOOKUP($A47,'All Running Order working doc'!$B$4:$CO$60,C$100,FALSE),"-")</f>
        <v>-</v>
      </c>
      <c r="D47" s="21" t="str">
        <f>IFERROR(VLOOKUP($A47,'All Running Order working doc'!$B$4:$CO$60,D$100,FALSE),"-")</f>
        <v>-</v>
      </c>
      <c r="E47" s="21" t="str">
        <f>IFERROR(VLOOKUP($A47,'All Running Order working doc'!$B$4:$CO$60,E$100,FALSE),"-")</f>
        <v>-</v>
      </c>
      <c r="F47" s="21" t="str">
        <f>IFERROR(VLOOKUP($A47,'All Running Order working doc'!$B$4:$CO$60,F$100,FALSE),"-")</f>
        <v>-</v>
      </c>
      <c r="G47" s="21" t="str">
        <f>IFERROR(VLOOKUP($A47,'All Running Order working doc'!$B$4:$CO$60,G$100,FALSE),"-")</f>
        <v>-</v>
      </c>
      <c r="H47" s="21" t="str">
        <f>IFERROR(VLOOKUP($A47,'All Running Order working doc'!$B$4:$CO$60,H$100,FALSE),"-")</f>
        <v>-</v>
      </c>
      <c r="I47" s="21" t="str">
        <f>IFERROR(VLOOKUP($A47,'All Running Order working doc'!$B$4:$CO$60,I$100,FALSE),"-")</f>
        <v>-</v>
      </c>
      <c r="J47" s="21" t="str">
        <f>IFERROR(VLOOKUP($A47,'All Running Order working doc'!$B$4:$CO$60,J$100,FALSE),"-")</f>
        <v>-</v>
      </c>
      <c r="K47" s="21" t="str">
        <f>IFERROR(VLOOKUP($A47,'All Running Order working doc'!$B$4:$CO$60,K$100,FALSE),"-")</f>
        <v>-</v>
      </c>
      <c r="L47" s="21" t="str">
        <f>IFERROR(VLOOKUP($A47,'All Running Order working doc'!$B$4:$CO$60,L$100,FALSE),"-")</f>
        <v>-</v>
      </c>
      <c r="M47" s="21" t="str">
        <f>IFERROR(VLOOKUP($A47,'All Running Order working doc'!$B$4:$CO$60,M$100,FALSE),"-")</f>
        <v>-</v>
      </c>
      <c r="N47" s="21" t="str">
        <f>IFERROR(VLOOKUP($A47,'All Running Order working doc'!$B$4:$CO$60,N$100,FALSE),"-")</f>
        <v>-</v>
      </c>
      <c r="O47" s="21" t="str">
        <f>IFERROR(VLOOKUP($A47,'All Running Order working doc'!$B$4:$CO$60,O$100,FALSE),"-")</f>
        <v>-</v>
      </c>
      <c r="P47" s="21" t="str">
        <f>IFERROR(VLOOKUP($A47,'All Running Order working doc'!$B$4:$CO$60,P$100,FALSE),"-")</f>
        <v>-</v>
      </c>
      <c r="Q47" s="21" t="str">
        <f>IFERROR(VLOOKUP($A47,'All Running Order working doc'!$B$4:$CO$60,Q$100,FALSE),"-")</f>
        <v>-</v>
      </c>
      <c r="R47" s="21" t="str">
        <f>IFERROR(VLOOKUP($A47,'All Running Order working doc'!$B$4:$CO$60,R$100,FALSE),"-")</f>
        <v>-</v>
      </c>
      <c r="S47" s="21" t="str">
        <f>IFERROR(VLOOKUP($A47,'All Running Order working doc'!$B$4:$CO$60,S$100,FALSE),"-")</f>
        <v>-</v>
      </c>
      <c r="T47" s="21" t="str">
        <f>IFERROR(VLOOKUP($A47,'All Running Order working doc'!$B$4:$CO$60,T$100,FALSE),"-")</f>
        <v>-</v>
      </c>
      <c r="U47" s="21" t="str">
        <f>IFERROR(VLOOKUP($A47,'All Running Order working doc'!$B$4:$CO$60,U$100,FALSE),"-")</f>
        <v>-</v>
      </c>
      <c r="V47" s="21" t="str">
        <f>IFERROR(VLOOKUP($A47,'All Running Order working doc'!$B$4:$CO$60,V$100,FALSE),"-")</f>
        <v>-</v>
      </c>
      <c r="W47" s="21" t="str">
        <f>IFERROR(VLOOKUP($A47,'All Running Order working doc'!$B$4:$CO$60,W$100,FALSE),"-")</f>
        <v>-</v>
      </c>
      <c r="X47" s="21" t="str">
        <f>IFERROR(VLOOKUP($A47,'All Running Order working doc'!$B$4:$CO$60,X$100,FALSE),"-")</f>
        <v>-</v>
      </c>
      <c r="Y47" s="21" t="str">
        <f>IFERROR(VLOOKUP($A47,'All Running Order working doc'!$B$4:$CO$60,Y$100,FALSE),"-")</f>
        <v>-</v>
      </c>
      <c r="Z47" s="21" t="str">
        <f>IFERROR(VLOOKUP($A47,'All Running Order working doc'!$B$4:$CO$60,Z$100,FALSE),"-")</f>
        <v>-</v>
      </c>
      <c r="AA47" s="21" t="str">
        <f>IFERROR(VLOOKUP($A47,'All Running Order working doc'!$B$4:$CO$60,AA$100,FALSE),"-")</f>
        <v>-</v>
      </c>
      <c r="AB47" s="21" t="str">
        <f>IFERROR(VLOOKUP($A47,'All Running Order working doc'!$B$4:$CO$60,AB$100,FALSE),"-")</f>
        <v>-</v>
      </c>
      <c r="AC47" s="21" t="str">
        <f>IFERROR(VLOOKUP($A47,'All Running Order working doc'!$B$4:$CO$60,AC$100,FALSE),"-")</f>
        <v>-</v>
      </c>
      <c r="AD47" s="21" t="str">
        <f>IFERROR(VLOOKUP($A47,'All Running Order working doc'!$B$4:$CO$60,AD$100,FALSE),"-")</f>
        <v>-</v>
      </c>
      <c r="AE47" s="21" t="str">
        <f>IFERROR(VLOOKUP($A47,'All Running Order working doc'!$B$4:$CO$60,AE$100,FALSE),"-")</f>
        <v>-</v>
      </c>
      <c r="AF47" s="21" t="str">
        <f>IFERROR(VLOOKUP($A47,'All Running Order working doc'!$B$4:$CO$60,AF$100,FALSE),"-")</f>
        <v>-</v>
      </c>
      <c r="AG47" s="21" t="str">
        <f>IFERROR(VLOOKUP($A47,'All Running Order working doc'!$B$4:$CO$60,AG$100,FALSE),"-")</f>
        <v>-</v>
      </c>
      <c r="AH47" s="21" t="str">
        <f>IFERROR(VLOOKUP($A47,'All Running Order working doc'!$B$4:$CO$60,AH$100,FALSE),"-")</f>
        <v>-</v>
      </c>
      <c r="AI47" s="21" t="str">
        <f>IFERROR(VLOOKUP($A47,'All Running Order working doc'!$B$4:$CO$60,AI$100,FALSE),"-")</f>
        <v>-</v>
      </c>
      <c r="AJ47" s="21" t="str">
        <f>IFERROR(VLOOKUP($A47,'All Running Order working doc'!$B$4:$CO$60,AJ$100,FALSE),"-")</f>
        <v>-</v>
      </c>
      <c r="AK47" s="21" t="str">
        <f>IFERROR(VLOOKUP($A47,'All Running Order working doc'!$B$4:$CO$60,AK$100,FALSE),"-")</f>
        <v>-</v>
      </c>
      <c r="AL47" s="21" t="str">
        <f>IFERROR(VLOOKUP($A47,'All Running Order working doc'!$B$4:$CO$60,AL$100,FALSE),"-")</f>
        <v>-</v>
      </c>
      <c r="AM47" s="21" t="str">
        <f>IFERROR(VLOOKUP($A47,'All Running Order working doc'!$B$4:$CO$60,AM$100,FALSE),"-")</f>
        <v>-</v>
      </c>
      <c r="AN47" s="21" t="str">
        <f>IFERROR(VLOOKUP($A47,'All Running Order working doc'!$B$4:$CO$60,AN$100,FALSE),"-")</f>
        <v>-</v>
      </c>
      <c r="AO47" s="21" t="str">
        <f>IFERROR(VLOOKUP($A47,'All Running Order working doc'!$B$4:$CO$60,AO$100,FALSE),"-")</f>
        <v>-</v>
      </c>
      <c r="AP47" s="21" t="str">
        <f>IFERROR(VLOOKUP($A47,'All Running Order working doc'!$B$4:$CO$60,AP$100,FALSE),"-")</f>
        <v>-</v>
      </c>
      <c r="AQ47" s="21" t="str">
        <f>IFERROR(VLOOKUP($A47,'All Running Order working doc'!$B$4:$CO$60,AQ$100,FALSE),"-")</f>
        <v>-</v>
      </c>
      <c r="AR47" s="21" t="str">
        <f>IFERROR(VLOOKUP($A47,'All Running Order working doc'!$B$4:$CO$60,AR$100,FALSE),"-")</f>
        <v>-</v>
      </c>
      <c r="AS47" s="21" t="str">
        <f>IFERROR(VLOOKUP($A47,'All Running Order working doc'!$B$4:$CO$60,AS$100,FALSE),"-")</f>
        <v>-</v>
      </c>
      <c r="AT47" s="21" t="str">
        <f>IFERROR(VLOOKUP($A47,'All Running Order working doc'!$B$4:$CO$60,AT$100,FALSE),"-")</f>
        <v>-</v>
      </c>
      <c r="AU47" s="21" t="str">
        <f>IFERROR(VLOOKUP($A47,'All Running Order working doc'!$B$4:$CO$60,AU$100,FALSE),"-")</f>
        <v>-</v>
      </c>
      <c r="AV47" s="21" t="str">
        <f>IFERROR(VLOOKUP($A47,'All Running Order working doc'!$B$4:$CO$60,AV$100,FALSE),"-")</f>
        <v>-</v>
      </c>
      <c r="AW47" s="21" t="str">
        <f>IFERROR(VLOOKUP($A47,'All Running Order working doc'!$B$4:$CO$60,AW$100,FALSE),"-")</f>
        <v>-</v>
      </c>
      <c r="AX47" s="21" t="str">
        <f>IFERROR(VLOOKUP($A47,'All Running Order working doc'!$B$4:$CO$60,AX$100,FALSE),"-")</f>
        <v>-</v>
      </c>
      <c r="AY47" s="21" t="str">
        <f>IFERROR(VLOOKUP($A47,'All Running Order working doc'!$B$4:$CO$60,AY$100,FALSE),"-")</f>
        <v>-</v>
      </c>
      <c r="AZ47" s="21" t="str">
        <f>IFERROR(VLOOKUP($A47,'All Running Order working doc'!$B$4:$CO$60,AZ$100,FALSE),"-")</f>
        <v>-</v>
      </c>
      <c r="BA47" s="21" t="str">
        <f>IFERROR(VLOOKUP($A47,'All Running Order working doc'!$B$4:$CO$60,BA$100,FALSE),"-")</f>
        <v>-</v>
      </c>
      <c r="BB47" s="21" t="str">
        <f>IFERROR(VLOOKUP($A47,'All Running Order working doc'!$B$4:$CO$60,BB$100,FALSE),"-")</f>
        <v>-</v>
      </c>
      <c r="BC47" s="21" t="str">
        <f>IFERROR(VLOOKUP($A47,'All Running Order working doc'!$B$4:$CO$60,BC$100,FALSE),"-")</f>
        <v>-</v>
      </c>
      <c r="BD47" s="21" t="str">
        <f>IFERROR(VLOOKUP($A47,'All Running Order working doc'!$B$4:$CO$60,BD$100,FALSE),"-")</f>
        <v>-</v>
      </c>
      <c r="BE47" s="21" t="str">
        <f>IFERROR(VLOOKUP($A47,'All Running Order working doc'!$B$4:$CO$60,BE$100,FALSE),"-")</f>
        <v>-</v>
      </c>
      <c r="BF47" s="21" t="str">
        <f>IFERROR(VLOOKUP($A47,'All Running Order working doc'!$B$4:$CO$60,BF$100,FALSE),"-")</f>
        <v>-</v>
      </c>
      <c r="BG47" s="21" t="str">
        <f>IFERROR(VLOOKUP($A47,'All Running Order working doc'!$B$4:$CO$60,BG$100,FALSE),"-")</f>
        <v>-</v>
      </c>
      <c r="BH47" s="21" t="str">
        <f>IFERROR(VLOOKUP($A47,'All Running Order working doc'!$B$4:$CO$60,BH$100,FALSE),"-")</f>
        <v>-</v>
      </c>
      <c r="BI47" s="21" t="str">
        <f>IFERROR(VLOOKUP($A47,'All Running Order working doc'!$B$4:$CO$60,BI$100,FALSE),"-")</f>
        <v>-</v>
      </c>
      <c r="BJ47" s="21" t="str">
        <f>IFERROR(VLOOKUP($A47,'All Running Order working doc'!$B$4:$CO$60,BJ$100,FALSE),"-")</f>
        <v>-</v>
      </c>
      <c r="BK47" s="21" t="str">
        <f>IFERROR(VLOOKUP($A47,'All Running Order working doc'!$B$4:$CO$60,BK$100,FALSE),"-")</f>
        <v>-</v>
      </c>
      <c r="BL47" s="21" t="str">
        <f>IFERROR(VLOOKUP($A47,'All Running Order working doc'!$B$4:$CO$60,BL$100,FALSE),"-")</f>
        <v>-</v>
      </c>
      <c r="BM47" s="21" t="str">
        <f>IFERROR(VLOOKUP($A47,'All Running Order working doc'!$B$4:$CO$60,BM$100,FALSE),"-")</f>
        <v>-</v>
      </c>
      <c r="BN47" s="21" t="str">
        <f>IFERROR(VLOOKUP($A47,'All Running Order working doc'!$B$4:$CO$60,BN$100,FALSE),"-")</f>
        <v>-</v>
      </c>
      <c r="BO47" s="21" t="str">
        <f>IFERROR(VLOOKUP($A47,'All Running Order working doc'!$B$4:$CO$60,BO$100,FALSE),"-")</f>
        <v>-</v>
      </c>
      <c r="BP47" s="21" t="str">
        <f>IFERROR(VLOOKUP($A47,'All Running Order working doc'!$B$4:$CO$60,BP$100,FALSE),"-")</f>
        <v>-</v>
      </c>
      <c r="BQ47" s="21" t="str">
        <f>IFERROR(VLOOKUP($A47,'All Running Order working doc'!$B$4:$CO$60,BQ$100,FALSE),"-")</f>
        <v>-</v>
      </c>
      <c r="BR47" s="21" t="str">
        <f>IFERROR(VLOOKUP($A47,'All Running Order working doc'!$B$4:$CO$60,BR$100,FALSE),"-")</f>
        <v>-</v>
      </c>
      <c r="BS47" s="21" t="str">
        <f>IFERROR(VLOOKUP($A47,'All Running Order working doc'!$B$4:$CO$60,BS$100,FALSE),"-")</f>
        <v>-</v>
      </c>
      <c r="BT47" s="21" t="str">
        <f>IFERROR(VLOOKUP($A47,'All Running Order working doc'!$B$4:$CO$60,BT$100,FALSE),"-")</f>
        <v>-</v>
      </c>
      <c r="BU47" s="21" t="str">
        <f>IFERROR(VLOOKUP($A47,'All Running Order working doc'!$B$4:$CO$60,BU$100,FALSE),"-")</f>
        <v>-</v>
      </c>
      <c r="BV47" s="21" t="str">
        <f>IFERROR(VLOOKUP($A47,'All Running Order working doc'!$B$4:$CO$60,BV$100,FALSE),"-")</f>
        <v>-</v>
      </c>
      <c r="BW47" s="21" t="str">
        <f>IFERROR(VLOOKUP($A47,'All Running Order working doc'!$B$4:$CO$60,BW$100,FALSE),"-")</f>
        <v>-</v>
      </c>
      <c r="BX47" s="21" t="str">
        <f>IFERROR(VLOOKUP($A47,'All Running Order working doc'!$B$4:$CO$60,BX$100,FALSE),"-")</f>
        <v>-</v>
      </c>
      <c r="BY47" s="21" t="str">
        <f>IFERROR(VLOOKUP($A47,'All Running Order working doc'!$B$4:$CO$60,BY$100,FALSE),"-")</f>
        <v>-</v>
      </c>
      <c r="BZ47" s="21" t="str">
        <f>IFERROR(VLOOKUP($A47,'All Running Order working doc'!$B$4:$CO$60,BZ$100,FALSE),"-")</f>
        <v>-</v>
      </c>
      <c r="CA47" s="21" t="str">
        <f>IFERROR(VLOOKUP($A47,'All Running Order working doc'!$B$4:$CO$60,CA$100,FALSE),"-")</f>
        <v>-</v>
      </c>
      <c r="CB47" s="21" t="str">
        <f>IFERROR(VLOOKUP($A47,'All Running Order working doc'!$B$4:$CO$60,CB$100,FALSE),"-")</f>
        <v>-</v>
      </c>
      <c r="CC47" s="21" t="str">
        <f>IFERROR(VLOOKUP($A47,'All Running Order working doc'!$B$4:$CO$60,CC$100,FALSE),"-")</f>
        <v>-</v>
      </c>
      <c r="CD47" s="21" t="str">
        <f>IFERROR(VLOOKUP($A47,'All Running Order working doc'!$B$4:$CO$60,CD$100,FALSE),"-")</f>
        <v>-</v>
      </c>
      <c r="CE47" s="21" t="str">
        <f>IFERROR(VLOOKUP($A47,'All Running Order working doc'!$B$4:$CO$60,CE$100,FALSE),"-")</f>
        <v>-</v>
      </c>
      <c r="CF47" s="21" t="str">
        <f>IFERROR(VLOOKUP($A47,'All Running Order working doc'!$B$4:$CO$60,CF$100,FALSE),"-")</f>
        <v>-</v>
      </c>
      <c r="CG47" s="21" t="str">
        <f>IFERROR(VLOOKUP($A47,'All Running Order working doc'!$B$4:$CO$60,CG$100,FALSE),"-")</f>
        <v>-</v>
      </c>
      <c r="CH47" s="21" t="str">
        <f>IFERROR(VLOOKUP($A47,'All Running Order working doc'!$B$4:$CO$60,CH$100,FALSE),"-")</f>
        <v>-</v>
      </c>
      <c r="CI47" s="21" t="str">
        <f>IFERROR(VLOOKUP($A47,'All Running Order working doc'!$B$4:$CO$60,CI$100,FALSE),"-")</f>
        <v>-</v>
      </c>
      <c r="CJ47" s="21" t="str">
        <f>IFERROR(VLOOKUP($A47,'All Running Order working doc'!$B$4:$CO$60,CJ$100,FALSE),"-")</f>
        <v>-</v>
      </c>
      <c r="CK47" s="21" t="str">
        <f>IFERROR(VLOOKUP($A47,'All Running Order working doc'!$B$4:$CO$60,CK$100,FALSE),"-")</f>
        <v>-</v>
      </c>
      <c r="CL47" s="21" t="str">
        <f>IFERROR(VLOOKUP($A47,'All Running Order working doc'!$B$4:$CO$60,CL$100,FALSE),"-")</f>
        <v>-</v>
      </c>
      <c r="CM47" s="21" t="str">
        <f>IFERROR(VLOOKUP($A47,'All Running Order working doc'!$B$4:$CO$60,CM$100,FALSE),"-")</f>
        <v>-</v>
      </c>
      <c r="CN47" s="21" t="str">
        <f>IFERROR(VLOOKUP($A47,'All Running Order working doc'!$B$4:$CO$60,CN$100,FALSE),"-")</f>
        <v>-</v>
      </c>
      <c r="CQ47" s="3">
        <v>44</v>
      </c>
    </row>
    <row r="48" spans="1:95" x14ac:dyDescent="0.2">
      <c r="A48" s="3" t="str">
        <f>CONCATENATE(Constants!$D$3,CQ48,)</f>
        <v>Clubman45</v>
      </c>
      <c r="B48" s="12" t="str">
        <f>IFERROR(VLOOKUP($A48,'All Running Order working doc'!$B$4:$CO$60,B$100,FALSE),"-")</f>
        <v>-</v>
      </c>
      <c r="C48" s="21" t="str">
        <f>IFERROR(VLOOKUP($A48,'All Running Order working doc'!$B$4:$CO$60,C$100,FALSE),"-")</f>
        <v>-</v>
      </c>
      <c r="D48" s="21" t="str">
        <f>IFERROR(VLOOKUP($A48,'All Running Order working doc'!$B$4:$CO$60,D$100,FALSE),"-")</f>
        <v>-</v>
      </c>
      <c r="E48" s="21" t="str">
        <f>IFERROR(VLOOKUP($A48,'All Running Order working doc'!$B$4:$CO$60,E$100,FALSE),"-")</f>
        <v>-</v>
      </c>
      <c r="F48" s="21" t="str">
        <f>IFERROR(VLOOKUP($A48,'All Running Order working doc'!$B$4:$CO$60,F$100,FALSE),"-")</f>
        <v>-</v>
      </c>
      <c r="G48" s="21" t="str">
        <f>IFERROR(VLOOKUP($A48,'All Running Order working doc'!$B$4:$CO$60,G$100,FALSE),"-")</f>
        <v>-</v>
      </c>
      <c r="H48" s="21" t="str">
        <f>IFERROR(VLOOKUP($A48,'All Running Order working doc'!$B$4:$CO$60,H$100,FALSE),"-")</f>
        <v>-</v>
      </c>
      <c r="I48" s="21" t="str">
        <f>IFERROR(VLOOKUP($A48,'All Running Order working doc'!$B$4:$CO$60,I$100,FALSE),"-")</f>
        <v>-</v>
      </c>
      <c r="J48" s="21" t="str">
        <f>IFERROR(VLOOKUP($A48,'All Running Order working doc'!$B$4:$CO$60,J$100,FALSE),"-")</f>
        <v>-</v>
      </c>
      <c r="K48" s="21" t="str">
        <f>IFERROR(VLOOKUP($A48,'All Running Order working doc'!$B$4:$CO$60,K$100,FALSE),"-")</f>
        <v>-</v>
      </c>
      <c r="L48" s="21" t="str">
        <f>IFERROR(VLOOKUP($A48,'All Running Order working doc'!$B$4:$CO$60,L$100,FALSE),"-")</f>
        <v>-</v>
      </c>
      <c r="M48" s="21" t="str">
        <f>IFERROR(VLOOKUP($A48,'All Running Order working doc'!$B$4:$CO$60,M$100,FALSE),"-")</f>
        <v>-</v>
      </c>
      <c r="N48" s="21" t="str">
        <f>IFERROR(VLOOKUP($A48,'All Running Order working doc'!$B$4:$CO$60,N$100,FALSE),"-")</f>
        <v>-</v>
      </c>
      <c r="O48" s="21" t="str">
        <f>IFERROR(VLOOKUP($A48,'All Running Order working doc'!$B$4:$CO$60,O$100,FALSE),"-")</f>
        <v>-</v>
      </c>
      <c r="P48" s="21" t="str">
        <f>IFERROR(VLOOKUP($A48,'All Running Order working doc'!$B$4:$CO$60,P$100,FALSE),"-")</f>
        <v>-</v>
      </c>
      <c r="Q48" s="21" t="str">
        <f>IFERROR(VLOOKUP($A48,'All Running Order working doc'!$B$4:$CO$60,Q$100,FALSE),"-")</f>
        <v>-</v>
      </c>
      <c r="R48" s="21" t="str">
        <f>IFERROR(VLOOKUP($A48,'All Running Order working doc'!$B$4:$CO$60,R$100,FALSE),"-")</f>
        <v>-</v>
      </c>
      <c r="S48" s="21" t="str">
        <f>IFERROR(VLOOKUP($A48,'All Running Order working doc'!$B$4:$CO$60,S$100,FALSE),"-")</f>
        <v>-</v>
      </c>
      <c r="T48" s="21" t="str">
        <f>IFERROR(VLOOKUP($A48,'All Running Order working doc'!$B$4:$CO$60,T$100,FALSE),"-")</f>
        <v>-</v>
      </c>
      <c r="U48" s="21" t="str">
        <f>IFERROR(VLOOKUP($A48,'All Running Order working doc'!$B$4:$CO$60,U$100,FALSE),"-")</f>
        <v>-</v>
      </c>
      <c r="V48" s="21" t="str">
        <f>IFERROR(VLOOKUP($A48,'All Running Order working doc'!$B$4:$CO$60,V$100,FALSE),"-")</f>
        <v>-</v>
      </c>
      <c r="W48" s="21" t="str">
        <f>IFERROR(VLOOKUP($A48,'All Running Order working doc'!$B$4:$CO$60,W$100,FALSE),"-")</f>
        <v>-</v>
      </c>
      <c r="X48" s="21" t="str">
        <f>IFERROR(VLOOKUP($A48,'All Running Order working doc'!$B$4:$CO$60,X$100,FALSE),"-")</f>
        <v>-</v>
      </c>
      <c r="Y48" s="21" t="str">
        <f>IFERROR(VLOOKUP($A48,'All Running Order working doc'!$B$4:$CO$60,Y$100,FALSE),"-")</f>
        <v>-</v>
      </c>
      <c r="Z48" s="21" t="str">
        <f>IFERROR(VLOOKUP($A48,'All Running Order working doc'!$B$4:$CO$60,Z$100,FALSE),"-")</f>
        <v>-</v>
      </c>
      <c r="AA48" s="21" t="str">
        <f>IFERROR(VLOOKUP($A48,'All Running Order working doc'!$B$4:$CO$60,AA$100,FALSE),"-")</f>
        <v>-</v>
      </c>
      <c r="AB48" s="21" t="str">
        <f>IFERROR(VLOOKUP($A48,'All Running Order working doc'!$B$4:$CO$60,AB$100,FALSE),"-")</f>
        <v>-</v>
      </c>
      <c r="AC48" s="21" t="str">
        <f>IFERROR(VLOOKUP($A48,'All Running Order working doc'!$B$4:$CO$60,AC$100,FALSE),"-")</f>
        <v>-</v>
      </c>
      <c r="AD48" s="21" t="str">
        <f>IFERROR(VLOOKUP($A48,'All Running Order working doc'!$B$4:$CO$60,AD$100,FALSE),"-")</f>
        <v>-</v>
      </c>
      <c r="AE48" s="21" t="str">
        <f>IFERROR(VLOOKUP($A48,'All Running Order working doc'!$B$4:$CO$60,AE$100,FALSE),"-")</f>
        <v>-</v>
      </c>
      <c r="AF48" s="21" t="str">
        <f>IFERROR(VLOOKUP($A48,'All Running Order working doc'!$B$4:$CO$60,AF$100,FALSE),"-")</f>
        <v>-</v>
      </c>
      <c r="AG48" s="21" t="str">
        <f>IFERROR(VLOOKUP($A48,'All Running Order working doc'!$B$4:$CO$60,AG$100,FALSE),"-")</f>
        <v>-</v>
      </c>
      <c r="AH48" s="21" t="str">
        <f>IFERROR(VLOOKUP($A48,'All Running Order working doc'!$B$4:$CO$60,AH$100,FALSE),"-")</f>
        <v>-</v>
      </c>
      <c r="AI48" s="21" t="str">
        <f>IFERROR(VLOOKUP($A48,'All Running Order working doc'!$B$4:$CO$60,AI$100,FALSE),"-")</f>
        <v>-</v>
      </c>
      <c r="AJ48" s="21" t="str">
        <f>IFERROR(VLOOKUP($A48,'All Running Order working doc'!$B$4:$CO$60,AJ$100,FALSE),"-")</f>
        <v>-</v>
      </c>
      <c r="AK48" s="21" t="str">
        <f>IFERROR(VLOOKUP($A48,'All Running Order working doc'!$B$4:$CO$60,AK$100,FALSE),"-")</f>
        <v>-</v>
      </c>
      <c r="AL48" s="21" t="str">
        <f>IFERROR(VLOOKUP($A48,'All Running Order working doc'!$B$4:$CO$60,AL$100,FALSE),"-")</f>
        <v>-</v>
      </c>
      <c r="AM48" s="21" t="str">
        <f>IFERROR(VLOOKUP($A48,'All Running Order working doc'!$B$4:$CO$60,AM$100,FALSE),"-")</f>
        <v>-</v>
      </c>
      <c r="AN48" s="21" t="str">
        <f>IFERROR(VLOOKUP($A48,'All Running Order working doc'!$B$4:$CO$60,AN$100,FALSE),"-")</f>
        <v>-</v>
      </c>
      <c r="AO48" s="21" t="str">
        <f>IFERROR(VLOOKUP($A48,'All Running Order working doc'!$B$4:$CO$60,AO$100,FALSE),"-")</f>
        <v>-</v>
      </c>
      <c r="AP48" s="21" t="str">
        <f>IFERROR(VLOOKUP($A48,'All Running Order working doc'!$B$4:$CO$60,AP$100,FALSE),"-")</f>
        <v>-</v>
      </c>
      <c r="AQ48" s="21" t="str">
        <f>IFERROR(VLOOKUP($A48,'All Running Order working doc'!$B$4:$CO$60,AQ$100,FALSE),"-")</f>
        <v>-</v>
      </c>
      <c r="AR48" s="21" t="str">
        <f>IFERROR(VLOOKUP($A48,'All Running Order working doc'!$B$4:$CO$60,AR$100,FALSE),"-")</f>
        <v>-</v>
      </c>
      <c r="AS48" s="21" t="str">
        <f>IFERROR(VLOOKUP($A48,'All Running Order working doc'!$B$4:$CO$60,AS$100,FALSE),"-")</f>
        <v>-</v>
      </c>
      <c r="AT48" s="21" t="str">
        <f>IFERROR(VLOOKUP($A48,'All Running Order working doc'!$B$4:$CO$60,AT$100,FALSE),"-")</f>
        <v>-</v>
      </c>
      <c r="AU48" s="21" t="str">
        <f>IFERROR(VLOOKUP($A48,'All Running Order working doc'!$B$4:$CO$60,AU$100,FALSE),"-")</f>
        <v>-</v>
      </c>
      <c r="AV48" s="21" t="str">
        <f>IFERROR(VLOOKUP($A48,'All Running Order working doc'!$B$4:$CO$60,AV$100,FALSE),"-")</f>
        <v>-</v>
      </c>
      <c r="AW48" s="21" t="str">
        <f>IFERROR(VLOOKUP($A48,'All Running Order working doc'!$B$4:$CO$60,AW$100,FALSE),"-")</f>
        <v>-</v>
      </c>
      <c r="AX48" s="21" t="str">
        <f>IFERROR(VLOOKUP($A48,'All Running Order working doc'!$B$4:$CO$60,AX$100,FALSE),"-")</f>
        <v>-</v>
      </c>
      <c r="AY48" s="21" t="str">
        <f>IFERROR(VLOOKUP($A48,'All Running Order working doc'!$B$4:$CO$60,AY$100,FALSE),"-")</f>
        <v>-</v>
      </c>
      <c r="AZ48" s="21" t="str">
        <f>IFERROR(VLOOKUP($A48,'All Running Order working doc'!$B$4:$CO$60,AZ$100,FALSE),"-")</f>
        <v>-</v>
      </c>
      <c r="BA48" s="21" t="str">
        <f>IFERROR(VLOOKUP($A48,'All Running Order working doc'!$B$4:$CO$60,BA$100,FALSE),"-")</f>
        <v>-</v>
      </c>
      <c r="BB48" s="21" t="str">
        <f>IFERROR(VLOOKUP($A48,'All Running Order working doc'!$B$4:$CO$60,BB$100,FALSE),"-")</f>
        <v>-</v>
      </c>
      <c r="BC48" s="21" t="str">
        <f>IFERROR(VLOOKUP($A48,'All Running Order working doc'!$B$4:$CO$60,BC$100,FALSE),"-")</f>
        <v>-</v>
      </c>
      <c r="BD48" s="21" t="str">
        <f>IFERROR(VLOOKUP($A48,'All Running Order working doc'!$B$4:$CO$60,BD$100,FALSE),"-")</f>
        <v>-</v>
      </c>
      <c r="BE48" s="21" t="str">
        <f>IFERROR(VLOOKUP($A48,'All Running Order working doc'!$B$4:$CO$60,BE$100,FALSE),"-")</f>
        <v>-</v>
      </c>
      <c r="BF48" s="21" t="str">
        <f>IFERROR(VLOOKUP($A48,'All Running Order working doc'!$B$4:$CO$60,BF$100,FALSE),"-")</f>
        <v>-</v>
      </c>
      <c r="BG48" s="21" t="str">
        <f>IFERROR(VLOOKUP($A48,'All Running Order working doc'!$B$4:$CO$60,BG$100,FALSE),"-")</f>
        <v>-</v>
      </c>
      <c r="BH48" s="21" t="str">
        <f>IFERROR(VLOOKUP($A48,'All Running Order working doc'!$B$4:$CO$60,BH$100,FALSE),"-")</f>
        <v>-</v>
      </c>
      <c r="BI48" s="21" t="str">
        <f>IFERROR(VLOOKUP($A48,'All Running Order working doc'!$B$4:$CO$60,BI$100,FALSE),"-")</f>
        <v>-</v>
      </c>
      <c r="BJ48" s="21" t="str">
        <f>IFERROR(VLOOKUP($A48,'All Running Order working doc'!$B$4:$CO$60,BJ$100,FALSE),"-")</f>
        <v>-</v>
      </c>
      <c r="BK48" s="21" t="str">
        <f>IFERROR(VLOOKUP($A48,'All Running Order working doc'!$B$4:$CO$60,BK$100,FALSE),"-")</f>
        <v>-</v>
      </c>
      <c r="BL48" s="21" t="str">
        <f>IFERROR(VLOOKUP($A48,'All Running Order working doc'!$B$4:$CO$60,BL$100,FALSE),"-")</f>
        <v>-</v>
      </c>
      <c r="BM48" s="21" t="str">
        <f>IFERROR(VLOOKUP($A48,'All Running Order working doc'!$B$4:$CO$60,BM$100,FALSE),"-")</f>
        <v>-</v>
      </c>
      <c r="BN48" s="21" t="str">
        <f>IFERROR(VLOOKUP($A48,'All Running Order working doc'!$B$4:$CO$60,BN$100,FALSE),"-")</f>
        <v>-</v>
      </c>
      <c r="BO48" s="21" t="str">
        <f>IFERROR(VLOOKUP($A48,'All Running Order working doc'!$B$4:$CO$60,BO$100,FALSE),"-")</f>
        <v>-</v>
      </c>
      <c r="BP48" s="21" t="str">
        <f>IFERROR(VLOOKUP($A48,'All Running Order working doc'!$B$4:$CO$60,BP$100,FALSE),"-")</f>
        <v>-</v>
      </c>
      <c r="BQ48" s="21" t="str">
        <f>IFERROR(VLOOKUP($A48,'All Running Order working doc'!$B$4:$CO$60,BQ$100,FALSE),"-")</f>
        <v>-</v>
      </c>
      <c r="BR48" s="21" t="str">
        <f>IFERROR(VLOOKUP($A48,'All Running Order working doc'!$B$4:$CO$60,BR$100,FALSE),"-")</f>
        <v>-</v>
      </c>
      <c r="BS48" s="21" t="str">
        <f>IFERROR(VLOOKUP($A48,'All Running Order working doc'!$B$4:$CO$60,BS$100,FALSE),"-")</f>
        <v>-</v>
      </c>
      <c r="BT48" s="21" t="str">
        <f>IFERROR(VLOOKUP($A48,'All Running Order working doc'!$B$4:$CO$60,BT$100,FALSE),"-")</f>
        <v>-</v>
      </c>
      <c r="BU48" s="21" t="str">
        <f>IFERROR(VLOOKUP($A48,'All Running Order working doc'!$B$4:$CO$60,BU$100,FALSE),"-")</f>
        <v>-</v>
      </c>
      <c r="BV48" s="21" t="str">
        <f>IFERROR(VLOOKUP($A48,'All Running Order working doc'!$B$4:$CO$60,BV$100,FALSE),"-")</f>
        <v>-</v>
      </c>
      <c r="BW48" s="21" t="str">
        <f>IFERROR(VLOOKUP($A48,'All Running Order working doc'!$B$4:$CO$60,BW$100,FALSE),"-")</f>
        <v>-</v>
      </c>
      <c r="BX48" s="21" t="str">
        <f>IFERROR(VLOOKUP($A48,'All Running Order working doc'!$B$4:$CO$60,BX$100,FALSE),"-")</f>
        <v>-</v>
      </c>
      <c r="BY48" s="21" t="str">
        <f>IFERROR(VLOOKUP($A48,'All Running Order working doc'!$B$4:$CO$60,BY$100,FALSE),"-")</f>
        <v>-</v>
      </c>
      <c r="BZ48" s="21" t="str">
        <f>IFERROR(VLOOKUP($A48,'All Running Order working doc'!$B$4:$CO$60,BZ$100,FALSE),"-")</f>
        <v>-</v>
      </c>
      <c r="CA48" s="21" t="str">
        <f>IFERROR(VLOOKUP($A48,'All Running Order working doc'!$B$4:$CO$60,CA$100,FALSE),"-")</f>
        <v>-</v>
      </c>
      <c r="CB48" s="21" t="str">
        <f>IFERROR(VLOOKUP($A48,'All Running Order working doc'!$B$4:$CO$60,CB$100,FALSE),"-")</f>
        <v>-</v>
      </c>
      <c r="CC48" s="21" t="str">
        <f>IFERROR(VLOOKUP($A48,'All Running Order working doc'!$B$4:$CO$60,CC$100,FALSE),"-")</f>
        <v>-</v>
      </c>
      <c r="CD48" s="21" t="str">
        <f>IFERROR(VLOOKUP($A48,'All Running Order working doc'!$B$4:$CO$60,CD$100,FALSE),"-")</f>
        <v>-</v>
      </c>
      <c r="CE48" s="21" t="str">
        <f>IFERROR(VLOOKUP($A48,'All Running Order working doc'!$B$4:$CO$60,CE$100,FALSE),"-")</f>
        <v>-</v>
      </c>
      <c r="CF48" s="21" t="str">
        <f>IFERROR(VLOOKUP($A48,'All Running Order working doc'!$B$4:$CO$60,CF$100,FALSE),"-")</f>
        <v>-</v>
      </c>
      <c r="CG48" s="21" t="str">
        <f>IFERROR(VLOOKUP($A48,'All Running Order working doc'!$B$4:$CO$60,CG$100,FALSE),"-")</f>
        <v>-</v>
      </c>
      <c r="CH48" s="21" t="str">
        <f>IFERROR(VLOOKUP($A48,'All Running Order working doc'!$B$4:$CO$60,CH$100,FALSE),"-")</f>
        <v>-</v>
      </c>
      <c r="CI48" s="21" t="str">
        <f>IFERROR(VLOOKUP($A48,'All Running Order working doc'!$B$4:$CO$60,CI$100,FALSE),"-")</f>
        <v>-</v>
      </c>
      <c r="CJ48" s="21" t="str">
        <f>IFERROR(VLOOKUP($A48,'All Running Order working doc'!$B$4:$CO$60,CJ$100,FALSE),"-")</f>
        <v>-</v>
      </c>
      <c r="CK48" s="21" t="str">
        <f>IFERROR(VLOOKUP($A48,'All Running Order working doc'!$B$4:$CO$60,CK$100,FALSE),"-")</f>
        <v>-</v>
      </c>
      <c r="CL48" s="21" t="str">
        <f>IFERROR(VLOOKUP($A48,'All Running Order working doc'!$B$4:$CO$60,CL$100,FALSE),"-")</f>
        <v>-</v>
      </c>
      <c r="CM48" s="21" t="str">
        <f>IFERROR(VLOOKUP($A48,'All Running Order working doc'!$B$4:$CO$60,CM$100,FALSE),"-")</f>
        <v>-</v>
      </c>
      <c r="CN48" s="21" t="str">
        <f>IFERROR(VLOOKUP($A48,'All Running Order working doc'!$B$4:$CO$60,CN$100,FALSE),"-")</f>
        <v>-</v>
      </c>
      <c r="CQ48" s="3">
        <v>45</v>
      </c>
    </row>
    <row r="49" spans="1:95" x14ac:dyDescent="0.2">
      <c r="A49" s="3" t="str">
        <f>CONCATENATE(Constants!$D$3,CQ49,)</f>
        <v>Clubman46</v>
      </c>
      <c r="B49" s="12" t="str">
        <f>IFERROR(VLOOKUP($A49,'All Running Order working doc'!$B$4:$CO$60,B$100,FALSE),"-")</f>
        <v>-</v>
      </c>
      <c r="C49" s="21" t="str">
        <f>IFERROR(VLOOKUP($A49,'All Running Order working doc'!$B$4:$CO$60,C$100,FALSE),"-")</f>
        <v>-</v>
      </c>
      <c r="D49" s="21" t="str">
        <f>IFERROR(VLOOKUP($A49,'All Running Order working doc'!$B$4:$CO$60,D$100,FALSE),"-")</f>
        <v>-</v>
      </c>
      <c r="E49" s="21" t="str">
        <f>IFERROR(VLOOKUP($A49,'All Running Order working doc'!$B$4:$CO$60,E$100,FALSE),"-")</f>
        <v>-</v>
      </c>
      <c r="F49" s="21" t="str">
        <f>IFERROR(VLOOKUP($A49,'All Running Order working doc'!$B$4:$CO$60,F$100,FALSE),"-")</f>
        <v>-</v>
      </c>
      <c r="G49" s="21" t="str">
        <f>IFERROR(VLOOKUP($A49,'All Running Order working doc'!$B$4:$CO$60,G$100,FALSE),"-")</f>
        <v>-</v>
      </c>
      <c r="H49" s="21" t="str">
        <f>IFERROR(VLOOKUP($A49,'All Running Order working doc'!$B$4:$CO$60,H$100,FALSE),"-")</f>
        <v>-</v>
      </c>
      <c r="I49" s="21" t="str">
        <f>IFERROR(VLOOKUP($A49,'All Running Order working doc'!$B$4:$CO$60,I$100,FALSE),"-")</f>
        <v>-</v>
      </c>
      <c r="J49" s="21" t="str">
        <f>IFERROR(VLOOKUP($A49,'All Running Order working doc'!$B$4:$CO$60,J$100,FALSE),"-")</f>
        <v>-</v>
      </c>
      <c r="K49" s="21" t="str">
        <f>IFERROR(VLOOKUP($A49,'All Running Order working doc'!$B$4:$CO$60,K$100,FALSE),"-")</f>
        <v>-</v>
      </c>
      <c r="L49" s="21" t="str">
        <f>IFERROR(VLOOKUP($A49,'All Running Order working doc'!$B$4:$CO$60,L$100,FALSE),"-")</f>
        <v>-</v>
      </c>
      <c r="M49" s="21" t="str">
        <f>IFERROR(VLOOKUP($A49,'All Running Order working doc'!$B$4:$CO$60,M$100,FALSE),"-")</f>
        <v>-</v>
      </c>
      <c r="N49" s="21" t="str">
        <f>IFERROR(VLOOKUP($A49,'All Running Order working doc'!$B$4:$CO$60,N$100,FALSE),"-")</f>
        <v>-</v>
      </c>
      <c r="O49" s="21" t="str">
        <f>IFERROR(VLOOKUP($A49,'All Running Order working doc'!$B$4:$CO$60,O$100,FALSE),"-")</f>
        <v>-</v>
      </c>
      <c r="P49" s="21" t="str">
        <f>IFERROR(VLOOKUP($A49,'All Running Order working doc'!$B$4:$CO$60,P$100,FALSE),"-")</f>
        <v>-</v>
      </c>
      <c r="Q49" s="21" t="str">
        <f>IFERROR(VLOOKUP($A49,'All Running Order working doc'!$B$4:$CO$60,Q$100,FALSE),"-")</f>
        <v>-</v>
      </c>
      <c r="R49" s="21" t="str">
        <f>IFERROR(VLOOKUP($A49,'All Running Order working doc'!$B$4:$CO$60,R$100,FALSE),"-")</f>
        <v>-</v>
      </c>
      <c r="S49" s="21" t="str">
        <f>IFERROR(VLOOKUP($A49,'All Running Order working doc'!$B$4:$CO$60,S$100,FALSE),"-")</f>
        <v>-</v>
      </c>
      <c r="T49" s="21" t="str">
        <f>IFERROR(VLOOKUP($A49,'All Running Order working doc'!$B$4:$CO$60,T$100,FALSE),"-")</f>
        <v>-</v>
      </c>
      <c r="U49" s="21" t="str">
        <f>IFERROR(VLOOKUP($A49,'All Running Order working doc'!$B$4:$CO$60,U$100,FALSE),"-")</f>
        <v>-</v>
      </c>
      <c r="V49" s="21" t="str">
        <f>IFERROR(VLOOKUP($A49,'All Running Order working doc'!$B$4:$CO$60,V$100,FALSE),"-")</f>
        <v>-</v>
      </c>
      <c r="W49" s="21" t="str">
        <f>IFERROR(VLOOKUP($A49,'All Running Order working doc'!$B$4:$CO$60,W$100,FALSE),"-")</f>
        <v>-</v>
      </c>
      <c r="X49" s="21" t="str">
        <f>IFERROR(VLOOKUP($A49,'All Running Order working doc'!$B$4:$CO$60,X$100,FALSE),"-")</f>
        <v>-</v>
      </c>
      <c r="Y49" s="21" t="str">
        <f>IFERROR(VLOOKUP($A49,'All Running Order working doc'!$B$4:$CO$60,Y$100,FALSE),"-")</f>
        <v>-</v>
      </c>
      <c r="Z49" s="21" t="str">
        <f>IFERROR(VLOOKUP($A49,'All Running Order working doc'!$B$4:$CO$60,Z$100,FALSE),"-")</f>
        <v>-</v>
      </c>
      <c r="AA49" s="21" t="str">
        <f>IFERROR(VLOOKUP($A49,'All Running Order working doc'!$B$4:$CO$60,AA$100,FALSE),"-")</f>
        <v>-</v>
      </c>
      <c r="AB49" s="21" t="str">
        <f>IFERROR(VLOOKUP($A49,'All Running Order working doc'!$B$4:$CO$60,AB$100,FALSE),"-")</f>
        <v>-</v>
      </c>
      <c r="AC49" s="21" t="str">
        <f>IFERROR(VLOOKUP($A49,'All Running Order working doc'!$B$4:$CO$60,AC$100,FALSE),"-")</f>
        <v>-</v>
      </c>
      <c r="AD49" s="21" t="str">
        <f>IFERROR(VLOOKUP($A49,'All Running Order working doc'!$B$4:$CO$60,AD$100,FALSE),"-")</f>
        <v>-</v>
      </c>
      <c r="AE49" s="21" t="str">
        <f>IFERROR(VLOOKUP($A49,'All Running Order working doc'!$B$4:$CO$60,AE$100,FALSE),"-")</f>
        <v>-</v>
      </c>
      <c r="AF49" s="21" t="str">
        <f>IFERROR(VLOOKUP($A49,'All Running Order working doc'!$B$4:$CO$60,AF$100,FALSE),"-")</f>
        <v>-</v>
      </c>
      <c r="AG49" s="21" t="str">
        <f>IFERROR(VLOOKUP($A49,'All Running Order working doc'!$B$4:$CO$60,AG$100,FALSE),"-")</f>
        <v>-</v>
      </c>
      <c r="AH49" s="21" t="str">
        <f>IFERROR(VLOOKUP($A49,'All Running Order working doc'!$B$4:$CO$60,AH$100,FALSE),"-")</f>
        <v>-</v>
      </c>
      <c r="AI49" s="21" t="str">
        <f>IFERROR(VLOOKUP($A49,'All Running Order working doc'!$B$4:$CO$60,AI$100,FALSE),"-")</f>
        <v>-</v>
      </c>
      <c r="AJ49" s="21" t="str">
        <f>IFERROR(VLOOKUP($A49,'All Running Order working doc'!$B$4:$CO$60,AJ$100,FALSE),"-")</f>
        <v>-</v>
      </c>
      <c r="AK49" s="21" t="str">
        <f>IFERROR(VLOOKUP($A49,'All Running Order working doc'!$B$4:$CO$60,AK$100,FALSE),"-")</f>
        <v>-</v>
      </c>
      <c r="AL49" s="21" t="str">
        <f>IFERROR(VLOOKUP($A49,'All Running Order working doc'!$B$4:$CO$60,AL$100,FALSE),"-")</f>
        <v>-</v>
      </c>
      <c r="AM49" s="21" t="str">
        <f>IFERROR(VLOOKUP($A49,'All Running Order working doc'!$B$4:$CO$60,AM$100,FALSE),"-")</f>
        <v>-</v>
      </c>
      <c r="AN49" s="21" t="str">
        <f>IFERROR(VLOOKUP($A49,'All Running Order working doc'!$B$4:$CO$60,AN$100,FALSE),"-")</f>
        <v>-</v>
      </c>
      <c r="AO49" s="21" t="str">
        <f>IFERROR(VLOOKUP($A49,'All Running Order working doc'!$B$4:$CO$60,AO$100,FALSE),"-")</f>
        <v>-</v>
      </c>
      <c r="AP49" s="21" t="str">
        <f>IFERROR(VLOOKUP($A49,'All Running Order working doc'!$B$4:$CO$60,AP$100,FALSE),"-")</f>
        <v>-</v>
      </c>
      <c r="AQ49" s="21" t="str">
        <f>IFERROR(VLOOKUP($A49,'All Running Order working doc'!$B$4:$CO$60,AQ$100,FALSE),"-")</f>
        <v>-</v>
      </c>
      <c r="AR49" s="21" t="str">
        <f>IFERROR(VLOOKUP($A49,'All Running Order working doc'!$B$4:$CO$60,AR$100,FALSE),"-")</f>
        <v>-</v>
      </c>
      <c r="AS49" s="21" t="str">
        <f>IFERROR(VLOOKUP($A49,'All Running Order working doc'!$B$4:$CO$60,AS$100,FALSE),"-")</f>
        <v>-</v>
      </c>
      <c r="AT49" s="21" t="str">
        <f>IFERROR(VLOOKUP($A49,'All Running Order working doc'!$B$4:$CO$60,AT$100,FALSE),"-")</f>
        <v>-</v>
      </c>
      <c r="AU49" s="21" t="str">
        <f>IFERROR(VLOOKUP($A49,'All Running Order working doc'!$B$4:$CO$60,AU$100,FALSE),"-")</f>
        <v>-</v>
      </c>
      <c r="AV49" s="21" t="str">
        <f>IFERROR(VLOOKUP($A49,'All Running Order working doc'!$B$4:$CO$60,AV$100,FALSE),"-")</f>
        <v>-</v>
      </c>
      <c r="AW49" s="21" t="str">
        <f>IFERROR(VLOOKUP($A49,'All Running Order working doc'!$B$4:$CO$60,AW$100,FALSE),"-")</f>
        <v>-</v>
      </c>
      <c r="AX49" s="21" t="str">
        <f>IFERROR(VLOOKUP($A49,'All Running Order working doc'!$B$4:$CO$60,AX$100,FALSE),"-")</f>
        <v>-</v>
      </c>
      <c r="AY49" s="21" t="str">
        <f>IFERROR(VLOOKUP($A49,'All Running Order working doc'!$B$4:$CO$60,AY$100,FALSE),"-")</f>
        <v>-</v>
      </c>
      <c r="AZ49" s="21" t="str">
        <f>IFERROR(VLOOKUP($A49,'All Running Order working doc'!$B$4:$CO$60,AZ$100,FALSE),"-")</f>
        <v>-</v>
      </c>
      <c r="BA49" s="21" t="str">
        <f>IFERROR(VLOOKUP($A49,'All Running Order working doc'!$B$4:$CO$60,BA$100,FALSE),"-")</f>
        <v>-</v>
      </c>
      <c r="BB49" s="21" t="str">
        <f>IFERROR(VLOOKUP($A49,'All Running Order working doc'!$B$4:$CO$60,BB$100,FALSE),"-")</f>
        <v>-</v>
      </c>
      <c r="BC49" s="21" t="str">
        <f>IFERROR(VLOOKUP($A49,'All Running Order working doc'!$B$4:$CO$60,BC$100,FALSE),"-")</f>
        <v>-</v>
      </c>
      <c r="BD49" s="21" t="str">
        <f>IFERROR(VLOOKUP($A49,'All Running Order working doc'!$B$4:$CO$60,BD$100,FALSE),"-")</f>
        <v>-</v>
      </c>
      <c r="BE49" s="21" t="str">
        <f>IFERROR(VLOOKUP($A49,'All Running Order working doc'!$B$4:$CO$60,BE$100,FALSE),"-")</f>
        <v>-</v>
      </c>
      <c r="BF49" s="21" t="str">
        <f>IFERROR(VLOOKUP($A49,'All Running Order working doc'!$B$4:$CO$60,BF$100,FALSE),"-")</f>
        <v>-</v>
      </c>
      <c r="BG49" s="21" t="str">
        <f>IFERROR(VLOOKUP($A49,'All Running Order working doc'!$B$4:$CO$60,BG$100,FALSE),"-")</f>
        <v>-</v>
      </c>
      <c r="BH49" s="21" t="str">
        <f>IFERROR(VLOOKUP($A49,'All Running Order working doc'!$B$4:$CO$60,BH$100,FALSE),"-")</f>
        <v>-</v>
      </c>
      <c r="BI49" s="21" t="str">
        <f>IFERROR(VLOOKUP($A49,'All Running Order working doc'!$B$4:$CO$60,BI$100,FALSE),"-")</f>
        <v>-</v>
      </c>
      <c r="BJ49" s="21" t="str">
        <f>IFERROR(VLOOKUP($A49,'All Running Order working doc'!$B$4:$CO$60,BJ$100,FALSE),"-")</f>
        <v>-</v>
      </c>
      <c r="BK49" s="21" t="str">
        <f>IFERROR(VLOOKUP($A49,'All Running Order working doc'!$B$4:$CO$60,BK$100,FALSE),"-")</f>
        <v>-</v>
      </c>
      <c r="BL49" s="21" t="str">
        <f>IFERROR(VLOOKUP($A49,'All Running Order working doc'!$B$4:$CO$60,BL$100,FALSE),"-")</f>
        <v>-</v>
      </c>
      <c r="BM49" s="21" t="str">
        <f>IFERROR(VLOOKUP($A49,'All Running Order working doc'!$B$4:$CO$60,BM$100,FALSE),"-")</f>
        <v>-</v>
      </c>
      <c r="BN49" s="21" t="str">
        <f>IFERROR(VLOOKUP($A49,'All Running Order working doc'!$B$4:$CO$60,BN$100,FALSE),"-")</f>
        <v>-</v>
      </c>
      <c r="BO49" s="21" t="str">
        <f>IFERROR(VLOOKUP($A49,'All Running Order working doc'!$B$4:$CO$60,BO$100,FALSE),"-")</f>
        <v>-</v>
      </c>
      <c r="BP49" s="21" t="str">
        <f>IFERROR(VLOOKUP($A49,'All Running Order working doc'!$B$4:$CO$60,BP$100,FALSE),"-")</f>
        <v>-</v>
      </c>
      <c r="BQ49" s="21" t="str">
        <f>IFERROR(VLOOKUP($A49,'All Running Order working doc'!$B$4:$CO$60,BQ$100,FALSE),"-")</f>
        <v>-</v>
      </c>
      <c r="BR49" s="21" t="str">
        <f>IFERROR(VLOOKUP($A49,'All Running Order working doc'!$B$4:$CO$60,BR$100,FALSE),"-")</f>
        <v>-</v>
      </c>
      <c r="BS49" s="21" t="str">
        <f>IFERROR(VLOOKUP($A49,'All Running Order working doc'!$B$4:$CO$60,BS$100,FALSE),"-")</f>
        <v>-</v>
      </c>
      <c r="BT49" s="21" t="str">
        <f>IFERROR(VLOOKUP($A49,'All Running Order working doc'!$B$4:$CO$60,BT$100,FALSE),"-")</f>
        <v>-</v>
      </c>
      <c r="BU49" s="21" t="str">
        <f>IFERROR(VLOOKUP($A49,'All Running Order working doc'!$B$4:$CO$60,BU$100,FALSE),"-")</f>
        <v>-</v>
      </c>
      <c r="BV49" s="21" t="str">
        <f>IFERROR(VLOOKUP($A49,'All Running Order working doc'!$B$4:$CO$60,BV$100,FALSE),"-")</f>
        <v>-</v>
      </c>
      <c r="BW49" s="21" t="str">
        <f>IFERROR(VLOOKUP($A49,'All Running Order working doc'!$B$4:$CO$60,BW$100,FALSE),"-")</f>
        <v>-</v>
      </c>
      <c r="BX49" s="21" t="str">
        <f>IFERROR(VLOOKUP($A49,'All Running Order working doc'!$B$4:$CO$60,BX$100,FALSE),"-")</f>
        <v>-</v>
      </c>
      <c r="BY49" s="21" t="str">
        <f>IFERROR(VLOOKUP($A49,'All Running Order working doc'!$B$4:$CO$60,BY$100,FALSE),"-")</f>
        <v>-</v>
      </c>
      <c r="BZ49" s="21" t="str">
        <f>IFERROR(VLOOKUP($A49,'All Running Order working doc'!$B$4:$CO$60,BZ$100,FALSE),"-")</f>
        <v>-</v>
      </c>
      <c r="CA49" s="21" t="str">
        <f>IFERROR(VLOOKUP($A49,'All Running Order working doc'!$B$4:$CO$60,CA$100,FALSE),"-")</f>
        <v>-</v>
      </c>
      <c r="CB49" s="21" t="str">
        <f>IFERROR(VLOOKUP($A49,'All Running Order working doc'!$B$4:$CO$60,CB$100,FALSE),"-")</f>
        <v>-</v>
      </c>
      <c r="CC49" s="21" t="str">
        <f>IFERROR(VLOOKUP($A49,'All Running Order working doc'!$B$4:$CO$60,CC$100,FALSE),"-")</f>
        <v>-</v>
      </c>
      <c r="CD49" s="21" t="str">
        <f>IFERROR(VLOOKUP($A49,'All Running Order working doc'!$B$4:$CO$60,CD$100,FALSE),"-")</f>
        <v>-</v>
      </c>
      <c r="CE49" s="21" t="str">
        <f>IFERROR(VLOOKUP($A49,'All Running Order working doc'!$B$4:$CO$60,CE$100,FALSE),"-")</f>
        <v>-</v>
      </c>
      <c r="CF49" s="21" t="str">
        <f>IFERROR(VLOOKUP($A49,'All Running Order working doc'!$B$4:$CO$60,CF$100,FALSE),"-")</f>
        <v>-</v>
      </c>
      <c r="CG49" s="21" t="str">
        <f>IFERROR(VLOOKUP($A49,'All Running Order working doc'!$B$4:$CO$60,CG$100,FALSE),"-")</f>
        <v>-</v>
      </c>
      <c r="CH49" s="21" t="str">
        <f>IFERROR(VLOOKUP($A49,'All Running Order working doc'!$B$4:$CO$60,CH$100,FALSE),"-")</f>
        <v>-</v>
      </c>
      <c r="CI49" s="21" t="str">
        <f>IFERROR(VLOOKUP($A49,'All Running Order working doc'!$B$4:$CO$60,CI$100,FALSE),"-")</f>
        <v>-</v>
      </c>
      <c r="CJ49" s="21" t="str">
        <f>IFERROR(VLOOKUP($A49,'All Running Order working doc'!$B$4:$CO$60,CJ$100,FALSE),"-")</f>
        <v>-</v>
      </c>
      <c r="CK49" s="21" t="str">
        <f>IFERROR(VLOOKUP($A49,'All Running Order working doc'!$B$4:$CO$60,CK$100,FALSE),"-")</f>
        <v>-</v>
      </c>
      <c r="CL49" s="21" t="str">
        <f>IFERROR(VLOOKUP($A49,'All Running Order working doc'!$B$4:$CO$60,CL$100,FALSE),"-")</f>
        <v>-</v>
      </c>
      <c r="CM49" s="21" t="str">
        <f>IFERROR(VLOOKUP($A49,'All Running Order working doc'!$B$4:$CO$60,CM$100,FALSE),"-")</f>
        <v>-</v>
      </c>
      <c r="CN49" s="21" t="str">
        <f>IFERROR(VLOOKUP($A49,'All Running Order working doc'!$B$4:$CO$60,CN$100,FALSE),"-")</f>
        <v>-</v>
      </c>
      <c r="CQ49" s="3">
        <v>46</v>
      </c>
    </row>
    <row r="50" spans="1:95" x14ac:dyDescent="0.2">
      <c r="A50" s="3" t="str">
        <f>CONCATENATE(Constants!$D$3,CQ50,)</f>
        <v>Clubman47</v>
      </c>
      <c r="B50" s="12" t="str">
        <f>IFERROR(VLOOKUP($A50,'All Running Order working doc'!$B$4:$CO$60,B$100,FALSE),"-")</f>
        <v>-</v>
      </c>
      <c r="C50" s="21" t="str">
        <f>IFERROR(VLOOKUP($A50,'All Running Order working doc'!$B$4:$CO$60,C$100,FALSE),"-")</f>
        <v>-</v>
      </c>
      <c r="D50" s="21" t="str">
        <f>IFERROR(VLOOKUP($A50,'All Running Order working doc'!$B$4:$CO$60,D$100,FALSE),"-")</f>
        <v>-</v>
      </c>
      <c r="E50" s="21" t="str">
        <f>IFERROR(VLOOKUP($A50,'All Running Order working doc'!$B$4:$CO$60,E$100,FALSE),"-")</f>
        <v>-</v>
      </c>
      <c r="F50" s="21" t="str">
        <f>IFERROR(VLOOKUP($A50,'All Running Order working doc'!$B$4:$CO$60,F$100,FALSE),"-")</f>
        <v>-</v>
      </c>
      <c r="G50" s="21" t="str">
        <f>IFERROR(VLOOKUP($A50,'All Running Order working doc'!$B$4:$CO$60,G$100,FALSE),"-")</f>
        <v>-</v>
      </c>
      <c r="H50" s="21" t="str">
        <f>IFERROR(VLOOKUP($A50,'All Running Order working doc'!$B$4:$CO$60,H$100,FALSE),"-")</f>
        <v>-</v>
      </c>
      <c r="I50" s="21" t="str">
        <f>IFERROR(VLOOKUP($A50,'All Running Order working doc'!$B$4:$CO$60,I$100,FALSE),"-")</f>
        <v>-</v>
      </c>
      <c r="J50" s="21" t="str">
        <f>IFERROR(VLOOKUP($A50,'All Running Order working doc'!$B$4:$CO$60,J$100,FALSE),"-")</f>
        <v>-</v>
      </c>
      <c r="K50" s="21" t="str">
        <f>IFERROR(VLOOKUP($A50,'All Running Order working doc'!$B$4:$CO$60,K$100,FALSE),"-")</f>
        <v>-</v>
      </c>
      <c r="L50" s="21" t="str">
        <f>IFERROR(VLOOKUP($A50,'All Running Order working doc'!$B$4:$CO$60,L$100,FALSE),"-")</f>
        <v>-</v>
      </c>
      <c r="M50" s="21" t="str">
        <f>IFERROR(VLOOKUP($A50,'All Running Order working doc'!$B$4:$CO$60,M$100,FALSE),"-")</f>
        <v>-</v>
      </c>
      <c r="N50" s="21" t="str">
        <f>IFERROR(VLOOKUP($A50,'All Running Order working doc'!$B$4:$CO$60,N$100,FALSE),"-")</f>
        <v>-</v>
      </c>
      <c r="O50" s="21" t="str">
        <f>IFERROR(VLOOKUP($A50,'All Running Order working doc'!$B$4:$CO$60,O$100,FALSE),"-")</f>
        <v>-</v>
      </c>
      <c r="P50" s="21" t="str">
        <f>IFERROR(VLOOKUP($A50,'All Running Order working doc'!$B$4:$CO$60,P$100,FALSE),"-")</f>
        <v>-</v>
      </c>
      <c r="Q50" s="21" t="str">
        <f>IFERROR(VLOOKUP($A50,'All Running Order working doc'!$B$4:$CO$60,Q$100,FALSE),"-")</f>
        <v>-</v>
      </c>
      <c r="R50" s="21" t="str">
        <f>IFERROR(VLOOKUP($A50,'All Running Order working doc'!$B$4:$CO$60,R$100,FALSE),"-")</f>
        <v>-</v>
      </c>
      <c r="S50" s="21" t="str">
        <f>IFERROR(VLOOKUP($A50,'All Running Order working doc'!$B$4:$CO$60,S$100,FALSE),"-")</f>
        <v>-</v>
      </c>
      <c r="T50" s="21" t="str">
        <f>IFERROR(VLOOKUP($A50,'All Running Order working doc'!$B$4:$CO$60,T$100,FALSE),"-")</f>
        <v>-</v>
      </c>
      <c r="U50" s="21" t="str">
        <f>IFERROR(VLOOKUP($A50,'All Running Order working doc'!$B$4:$CO$60,U$100,FALSE),"-")</f>
        <v>-</v>
      </c>
      <c r="V50" s="21" t="str">
        <f>IFERROR(VLOOKUP($A50,'All Running Order working doc'!$B$4:$CO$60,V$100,FALSE),"-")</f>
        <v>-</v>
      </c>
      <c r="W50" s="21" t="str">
        <f>IFERROR(VLOOKUP($A50,'All Running Order working doc'!$B$4:$CO$60,W$100,FALSE),"-")</f>
        <v>-</v>
      </c>
      <c r="X50" s="21" t="str">
        <f>IFERROR(VLOOKUP($A50,'All Running Order working doc'!$B$4:$CO$60,X$100,FALSE),"-")</f>
        <v>-</v>
      </c>
      <c r="Y50" s="21" t="str">
        <f>IFERROR(VLOOKUP($A50,'All Running Order working doc'!$B$4:$CO$60,Y$100,FALSE),"-")</f>
        <v>-</v>
      </c>
      <c r="Z50" s="21" t="str">
        <f>IFERROR(VLOOKUP($A50,'All Running Order working doc'!$B$4:$CO$60,Z$100,FALSE),"-")</f>
        <v>-</v>
      </c>
      <c r="AA50" s="21" t="str">
        <f>IFERROR(VLOOKUP($A50,'All Running Order working doc'!$B$4:$CO$60,AA$100,FALSE),"-")</f>
        <v>-</v>
      </c>
      <c r="AB50" s="21" t="str">
        <f>IFERROR(VLOOKUP($A50,'All Running Order working doc'!$B$4:$CO$60,AB$100,FALSE),"-")</f>
        <v>-</v>
      </c>
      <c r="AC50" s="21" t="str">
        <f>IFERROR(VLOOKUP($A50,'All Running Order working doc'!$B$4:$CO$60,AC$100,FALSE),"-")</f>
        <v>-</v>
      </c>
      <c r="AD50" s="21" t="str">
        <f>IFERROR(VLOOKUP($A50,'All Running Order working doc'!$B$4:$CO$60,AD$100,FALSE),"-")</f>
        <v>-</v>
      </c>
      <c r="AE50" s="21" t="str">
        <f>IFERROR(VLOOKUP($A50,'All Running Order working doc'!$B$4:$CO$60,AE$100,FALSE),"-")</f>
        <v>-</v>
      </c>
      <c r="AF50" s="21" t="str">
        <f>IFERROR(VLOOKUP($A50,'All Running Order working doc'!$B$4:$CO$60,AF$100,FALSE),"-")</f>
        <v>-</v>
      </c>
      <c r="AG50" s="21" t="str">
        <f>IFERROR(VLOOKUP($A50,'All Running Order working doc'!$B$4:$CO$60,AG$100,FALSE),"-")</f>
        <v>-</v>
      </c>
      <c r="AH50" s="21" t="str">
        <f>IFERROR(VLOOKUP($A50,'All Running Order working doc'!$B$4:$CO$60,AH$100,FALSE),"-")</f>
        <v>-</v>
      </c>
      <c r="AI50" s="21" t="str">
        <f>IFERROR(VLOOKUP($A50,'All Running Order working doc'!$B$4:$CO$60,AI$100,FALSE),"-")</f>
        <v>-</v>
      </c>
      <c r="AJ50" s="21" t="str">
        <f>IFERROR(VLOOKUP($A50,'All Running Order working doc'!$B$4:$CO$60,AJ$100,FALSE),"-")</f>
        <v>-</v>
      </c>
      <c r="AK50" s="21" t="str">
        <f>IFERROR(VLOOKUP($A50,'All Running Order working doc'!$B$4:$CO$60,AK$100,FALSE),"-")</f>
        <v>-</v>
      </c>
      <c r="AL50" s="21" t="str">
        <f>IFERROR(VLOOKUP($A50,'All Running Order working doc'!$B$4:$CO$60,AL$100,FALSE),"-")</f>
        <v>-</v>
      </c>
      <c r="AM50" s="21" t="str">
        <f>IFERROR(VLOOKUP($A50,'All Running Order working doc'!$B$4:$CO$60,AM$100,FALSE),"-")</f>
        <v>-</v>
      </c>
      <c r="AN50" s="21" t="str">
        <f>IFERROR(VLOOKUP($A50,'All Running Order working doc'!$B$4:$CO$60,AN$100,FALSE),"-")</f>
        <v>-</v>
      </c>
      <c r="AO50" s="21" t="str">
        <f>IFERROR(VLOOKUP($A50,'All Running Order working doc'!$B$4:$CO$60,AO$100,FALSE),"-")</f>
        <v>-</v>
      </c>
      <c r="AP50" s="21" t="str">
        <f>IFERROR(VLOOKUP($A50,'All Running Order working doc'!$B$4:$CO$60,AP$100,FALSE),"-")</f>
        <v>-</v>
      </c>
      <c r="AQ50" s="21" t="str">
        <f>IFERROR(VLOOKUP($A50,'All Running Order working doc'!$B$4:$CO$60,AQ$100,FALSE),"-")</f>
        <v>-</v>
      </c>
      <c r="AR50" s="21" t="str">
        <f>IFERROR(VLOOKUP($A50,'All Running Order working doc'!$B$4:$CO$60,AR$100,FALSE),"-")</f>
        <v>-</v>
      </c>
      <c r="AS50" s="21" t="str">
        <f>IFERROR(VLOOKUP($A50,'All Running Order working doc'!$B$4:$CO$60,AS$100,FALSE),"-")</f>
        <v>-</v>
      </c>
      <c r="AT50" s="21" t="str">
        <f>IFERROR(VLOOKUP($A50,'All Running Order working doc'!$B$4:$CO$60,AT$100,FALSE),"-")</f>
        <v>-</v>
      </c>
      <c r="AU50" s="21" t="str">
        <f>IFERROR(VLOOKUP($A50,'All Running Order working doc'!$B$4:$CO$60,AU$100,FALSE),"-")</f>
        <v>-</v>
      </c>
      <c r="AV50" s="21" t="str">
        <f>IFERROR(VLOOKUP($A50,'All Running Order working doc'!$B$4:$CO$60,AV$100,FALSE),"-")</f>
        <v>-</v>
      </c>
      <c r="AW50" s="21" t="str">
        <f>IFERROR(VLOOKUP($A50,'All Running Order working doc'!$B$4:$CO$60,AW$100,FALSE),"-")</f>
        <v>-</v>
      </c>
      <c r="AX50" s="21" t="str">
        <f>IFERROR(VLOOKUP($A50,'All Running Order working doc'!$B$4:$CO$60,AX$100,FALSE),"-")</f>
        <v>-</v>
      </c>
      <c r="AY50" s="21" t="str">
        <f>IFERROR(VLOOKUP($A50,'All Running Order working doc'!$B$4:$CO$60,AY$100,FALSE),"-")</f>
        <v>-</v>
      </c>
      <c r="AZ50" s="21" t="str">
        <f>IFERROR(VLOOKUP($A50,'All Running Order working doc'!$B$4:$CO$60,AZ$100,FALSE),"-")</f>
        <v>-</v>
      </c>
      <c r="BA50" s="21" t="str">
        <f>IFERROR(VLOOKUP($A50,'All Running Order working doc'!$B$4:$CO$60,BA$100,FALSE),"-")</f>
        <v>-</v>
      </c>
      <c r="BB50" s="21" t="str">
        <f>IFERROR(VLOOKUP($A50,'All Running Order working doc'!$B$4:$CO$60,BB$100,FALSE),"-")</f>
        <v>-</v>
      </c>
      <c r="BC50" s="21" t="str">
        <f>IFERROR(VLOOKUP($A50,'All Running Order working doc'!$B$4:$CO$60,BC$100,FALSE),"-")</f>
        <v>-</v>
      </c>
      <c r="BD50" s="21" t="str">
        <f>IFERROR(VLOOKUP($A50,'All Running Order working doc'!$B$4:$CO$60,BD$100,FALSE),"-")</f>
        <v>-</v>
      </c>
      <c r="BE50" s="21" t="str">
        <f>IFERROR(VLOOKUP($A50,'All Running Order working doc'!$B$4:$CO$60,BE$100,FALSE),"-")</f>
        <v>-</v>
      </c>
      <c r="BF50" s="21" t="str">
        <f>IFERROR(VLOOKUP($A50,'All Running Order working doc'!$B$4:$CO$60,BF$100,FALSE),"-")</f>
        <v>-</v>
      </c>
      <c r="BG50" s="21" t="str">
        <f>IFERROR(VLOOKUP($A50,'All Running Order working doc'!$B$4:$CO$60,BG$100,FALSE),"-")</f>
        <v>-</v>
      </c>
      <c r="BH50" s="21" t="str">
        <f>IFERROR(VLOOKUP($A50,'All Running Order working doc'!$B$4:$CO$60,BH$100,FALSE),"-")</f>
        <v>-</v>
      </c>
      <c r="BI50" s="21" t="str">
        <f>IFERROR(VLOOKUP($A50,'All Running Order working doc'!$B$4:$CO$60,BI$100,FALSE),"-")</f>
        <v>-</v>
      </c>
      <c r="BJ50" s="21" t="str">
        <f>IFERROR(VLOOKUP($A50,'All Running Order working doc'!$B$4:$CO$60,BJ$100,FALSE),"-")</f>
        <v>-</v>
      </c>
      <c r="BK50" s="21" t="str">
        <f>IFERROR(VLOOKUP($A50,'All Running Order working doc'!$B$4:$CO$60,BK$100,FALSE),"-")</f>
        <v>-</v>
      </c>
      <c r="BL50" s="21" t="str">
        <f>IFERROR(VLOOKUP($A50,'All Running Order working doc'!$B$4:$CO$60,BL$100,FALSE),"-")</f>
        <v>-</v>
      </c>
      <c r="BM50" s="21" t="str">
        <f>IFERROR(VLOOKUP($A50,'All Running Order working doc'!$B$4:$CO$60,BM$100,FALSE),"-")</f>
        <v>-</v>
      </c>
      <c r="BN50" s="21" t="str">
        <f>IFERROR(VLOOKUP($A50,'All Running Order working doc'!$B$4:$CO$60,BN$100,FALSE),"-")</f>
        <v>-</v>
      </c>
      <c r="BO50" s="21" t="str">
        <f>IFERROR(VLOOKUP($A50,'All Running Order working doc'!$B$4:$CO$60,BO$100,FALSE),"-")</f>
        <v>-</v>
      </c>
      <c r="BP50" s="21" t="str">
        <f>IFERROR(VLOOKUP($A50,'All Running Order working doc'!$B$4:$CO$60,BP$100,FALSE),"-")</f>
        <v>-</v>
      </c>
      <c r="BQ50" s="21" t="str">
        <f>IFERROR(VLOOKUP($A50,'All Running Order working doc'!$B$4:$CO$60,BQ$100,FALSE),"-")</f>
        <v>-</v>
      </c>
      <c r="BR50" s="21" t="str">
        <f>IFERROR(VLOOKUP($A50,'All Running Order working doc'!$B$4:$CO$60,BR$100,FALSE),"-")</f>
        <v>-</v>
      </c>
      <c r="BS50" s="21" t="str">
        <f>IFERROR(VLOOKUP($A50,'All Running Order working doc'!$B$4:$CO$60,BS$100,FALSE),"-")</f>
        <v>-</v>
      </c>
      <c r="BT50" s="21" t="str">
        <f>IFERROR(VLOOKUP($A50,'All Running Order working doc'!$B$4:$CO$60,BT$100,FALSE),"-")</f>
        <v>-</v>
      </c>
      <c r="BU50" s="21" t="str">
        <f>IFERROR(VLOOKUP($A50,'All Running Order working doc'!$B$4:$CO$60,BU$100,FALSE),"-")</f>
        <v>-</v>
      </c>
      <c r="BV50" s="21" t="str">
        <f>IFERROR(VLOOKUP($A50,'All Running Order working doc'!$B$4:$CO$60,BV$100,FALSE),"-")</f>
        <v>-</v>
      </c>
      <c r="BW50" s="21" t="str">
        <f>IFERROR(VLOOKUP($A50,'All Running Order working doc'!$B$4:$CO$60,BW$100,FALSE),"-")</f>
        <v>-</v>
      </c>
      <c r="BX50" s="21" t="str">
        <f>IFERROR(VLOOKUP($A50,'All Running Order working doc'!$B$4:$CO$60,BX$100,FALSE),"-")</f>
        <v>-</v>
      </c>
      <c r="BY50" s="21" t="str">
        <f>IFERROR(VLOOKUP($A50,'All Running Order working doc'!$B$4:$CO$60,BY$100,FALSE),"-")</f>
        <v>-</v>
      </c>
      <c r="BZ50" s="21" t="str">
        <f>IFERROR(VLOOKUP($A50,'All Running Order working doc'!$B$4:$CO$60,BZ$100,FALSE),"-")</f>
        <v>-</v>
      </c>
      <c r="CA50" s="21" t="str">
        <f>IFERROR(VLOOKUP($A50,'All Running Order working doc'!$B$4:$CO$60,CA$100,FALSE),"-")</f>
        <v>-</v>
      </c>
      <c r="CB50" s="21" t="str">
        <f>IFERROR(VLOOKUP($A50,'All Running Order working doc'!$B$4:$CO$60,CB$100,FALSE),"-")</f>
        <v>-</v>
      </c>
      <c r="CC50" s="21" t="str">
        <f>IFERROR(VLOOKUP($A50,'All Running Order working doc'!$B$4:$CO$60,CC$100,FALSE),"-")</f>
        <v>-</v>
      </c>
      <c r="CD50" s="21" t="str">
        <f>IFERROR(VLOOKUP($A50,'All Running Order working doc'!$B$4:$CO$60,CD$100,FALSE),"-")</f>
        <v>-</v>
      </c>
      <c r="CE50" s="21" t="str">
        <f>IFERROR(VLOOKUP($A50,'All Running Order working doc'!$B$4:$CO$60,CE$100,FALSE),"-")</f>
        <v>-</v>
      </c>
      <c r="CF50" s="21" t="str">
        <f>IFERROR(VLOOKUP($A50,'All Running Order working doc'!$B$4:$CO$60,CF$100,FALSE),"-")</f>
        <v>-</v>
      </c>
      <c r="CG50" s="21" t="str">
        <f>IFERROR(VLOOKUP($A50,'All Running Order working doc'!$B$4:$CO$60,CG$100,FALSE),"-")</f>
        <v>-</v>
      </c>
      <c r="CH50" s="21" t="str">
        <f>IFERROR(VLOOKUP($A50,'All Running Order working doc'!$B$4:$CO$60,CH$100,FALSE),"-")</f>
        <v>-</v>
      </c>
      <c r="CI50" s="21" t="str">
        <f>IFERROR(VLOOKUP($A50,'All Running Order working doc'!$B$4:$CO$60,CI$100,FALSE),"-")</f>
        <v>-</v>
      </c>
      <c r="CJ50" s="21" t="str">
        <f>IFERROR(VLOOKUP($A50,'All Running Order working doc'!$B$4:$CO$60,CJ$100,FALSE),"-")</f>
        <v>-</v>
      </c>
      <c r="CK50" s="21" t="str">
        <f>IFERROR(VLOOKUP($A50,'All Running Order working doc'!$B$4:$CO$60,CK$100,FALSE),"-")</f>
        <v>-</v>
      </c>
      <c r="CL50" s="21" t="str">
        <f>IFERROR(VLOOKUP($A50,'All Running Order working doc'!$B$4:$CO$60,CL$100,FALSE),"-")</f>
        <v>-</v>
      </c>
      <c r="CM50" s="21" t="str">
        <f>IFERROR(VLOOKUP($A50,'All Running Order working doc'!$B$4:$CO$60,CM$100,FALSE),"-")</f>
        <v>-</v>
      </c>
      <c r="CN50" s="21" t="str">
        <f>IFERROR(VLOOKUP($A50,'All Running Order working doc'!$B$4:$CO$60,CN$100,FALSE),"-")</f>
        <v>-</v>
      </c>
      <c r="CQ50" s="3">
        <v>47</v>
      </c>
    </row>
    <row r="51" spans="1:95" x14ac:dyDescent="0.2">
      <c r="A51" s="3" t="str">
        <f>CONCATENATE(Constants!$D$3,CQ51,)</f>
        <v>Clubman48</v>
      </c>
      <c r="B51" s="12" t="str">
        <f>IFERROR(VLOOKUP($A51,'All Running Order working doc'!$B$4:$CO$60,B$100,FALSE),"-")</f>
        <v>-</v>
      </c>
      <c r="C51" s="21" t="str">
        <f>IFERROR(VLOOKUP($A51,'All Running Order working doc'!$B$4:$CO$60,C$100,FALSE),"-")</f>
        <v>-</v>
      </c>
      <c r="D51" s="21" t="str">
        <f>IFERROR(VLOOKUP($A51,'All Running Order working doc'!$B$4:$CO$60,D$100,FALSE),"-")</f>
        <v>-</v>
      </c>
      <c r="E51" s="21" t="str">
        <f>IFERROR(VLOOKUP($A51,'All Running Order working doc'!$B$4:$CO$60,E$100,FALSE),"-")</f>
        <v>-</v>
      </c>
      <c r="F51" s="21" t="str">
        <f>IFERROR(VLOOKUP($A51,'All Running Order working doc'!$B$4:$CO$60,F$100,FALSE),"-")</f>
        <v>-</v>
      </c>
      <c r="G51" s="21" t="str">
        <f>IFERROR(VLOOKUP($A51,'All Running Order working doc'!$B$4:$CO$60,G$100,FALSE),"-")</f>
        <v>-</v>
      </c>
      <c r="H51" s="21" t="str">
        <f>IFERROR(VLOOKUP($A51,'All Running Order working doc'!$B$4:$CO$60,H$100,FALSE),"-")</f>
        <v>-</v>
      </c>
      <c r="I51" s="21" t="str">
        <f>IFERROR(VLOOKUP($A51,'All Running Order working doc'!$B$4:$CO$60,I$100,FALSE),"-")</f>
        <v>-</v>
      </c>
      <c r="J51" s="21" t="str">
        <f>IFERROR(VLOOKUP($A51,'All Running Order working doc'!$B$4:$CO$60,J$100,FALSE),"-")</f>
        <v>-</v>
      </c>
      <c r="K51" s="21" t="str">
        <f>IFERROR(VLOOKUP($A51,'All Running Order working doc'!$B$4:$CO$60,K$100,FALSE),"-")</f>
        <v>-</v>
      </c>
      <c r="L51" s="21" t="str">
        <f>IFERROR(VLOOKUP($A51,'All Running Order working doc'!$B$4:$CO$60,L$100,FALSE),"-")</f>
        <v>-</v>
      </c>
      <c r="M51" s="21" t="str">
        <f>IFERROR(VLOOKUP($A51,'All Running Order working doc'!$B$4:$CO$60,M$100,FALSE),"-")</f>
        <v>-</v>
      </c>
      <c r="N51" s="21" t="str">
        <f>IFERROR(VLOOKUP($A51,'All Running Order working doc'!$B$4:$CO$60,N$100,FALSE),"-")</f>
        <v>-</v>
      </c>
      <c r="O51" s="21" t="str">
        <f>IFERROR(VLOOKUP($A51,'All Running Order working doc'!$B$4:$CO$60,O$100,FALSE),"-")</f>
        <v>-</v>
      </c>
      <c r="P51" s="21" t="str">
        <f>IFERROR(VLOOKUP($A51,'All Running Order working doc'!$B$4:$CO$60,P$100,FALSE),"-")</f>
        <v>-</v>
      </c>
      <c r="Q51" s="21" t="str">
        <f>IFERROR(VLOOKUP($A51,'All Running Order working doc'!$B$4:$CO$60,Q$100,FALSE),"-")</f>
        <v>-</v>
      </c>
      <c r="R51" s="21" t="str">
        <f>IFERROR(VLOOKUP($A51,'All Running Order working doc'!$B$4:$CO$60,R$100,FALSE),"-")</f>
        <v>-</v>
      </c>
      <c r="S51" s="21" t="str">
        <f>IFERROR(VLOOKUP($A51,'All Running Order working doc'!$B$4:$CO$60,S$100,FALSE),"-")</f>
        <v>-</v>
      </c>
      <c r="T51" s="21" t="str">
        <f>IFERROR(VLOOKUP($A51,'All Running Order working doc'!$B$4:$CO$60,T$100,FALSE),"-")</f>
        <v>-</v>
      </c>
      <c r="U51" s="21" t="str">
        <f>IFERROR(VLOOKUP($A51,'All Running Order working doc'!$B$4:$CO$60,U$100,FALSE),"-")</f>
        <v>-</v>
      </c>
      <c r="V51" s="21" t="str">
        <f>IFERROR(VLOOKUP($A51,'All Running Order working doc'!$B$4:$CO$60,V$100,FALSE),"-")</f>
        <v>-</v>
      </c>
      <c r="W51" s="21" t="str">
        <f>IFERROR(VLOOKUP($A51,'All Running Order working doc'!$B$4:$CO$60,W$100,FALSE),"-")</f>
        <v>-</v>
      </c>
      <c r="X51" s="21" t="str">
        <f>IFERROR(VLOOKUP($A51,'All Running Order working doc'!$B$4:$CO$60,X$100,FALSE),"-")</f>
        <v>-</v>
      </c>
      <c r="Y51" s="21" t="str">
        <f>IFERROR(VLOOKUP($A51,'All Running Order working doc'!$B$4:$CO$60,Y$100,FALSE),"-")</f>
        <v>-</v>
      </c>
      <c r="Z51" s="21" t="str">
        <f>IFERROR(VLOOKUP($A51,'All Running Order working doc'!$B$4:$CO$60,Z$100,FALSE),"-")</f>
        <v>-</v>
      </c>
      <c r="AA51" s="21" t="str">
        <f>IFERROR(VLOOKUP($A51,'All Running Order working doc'!$B$4:$CO$60,AA$100,FALSE),"-")</f>
        <v>-</v>
      </c>
      <c r="AB51" s="21" t="str">
        <f>IFERROR(VLOOKUP($A51,'All Running Order working doc'!$B$4:$CO$60,AB$100,FALSE),"-")</f>
        <v>-</v>
      </c>
      <c r="AC51" s="21" t="str">
        <f>IFERROR(VLOOKUP($A51,'All Running Order working doc'!$B$4:$CO$60,AC$100,FALSE),"-")</f>
        <v>-</v>
      </c>
      <c r="AD51" s="21" t="str">
        <f>IFERROR(VLOOKUP($A51,'All Running Order working doc'!$B$4:$CO$60,AD$100,FALSE),"-")</f>
        <v>-</v>
      </c>
      <c r="AE51" s="21" t="str">
        <f>IFERROR(VLOOKUP($A51,'All Running Order working doc'!$B$4:$CO$60,AE$100,FALSE),"-")</f>
        <v>-</v>
      </c>
      <c r="AF51" s="21" t="str">
        <f>IFERROR(VLOOKUP($A51,'All Running Order working doc'!$B$4:$CO$60,AF$100,FALSE),"-")</f>
        <v>-</v>
      </c>
      <c r="AG51" s="21" t="str">
        <f>IFERROR(VLOOKUP($A51,'All Running Order working doc'!$B$4:$CO$60,AG$100,FALSE),"-")</f>
        <v>-</v>
      </c>
      <c r="AH51" s="21" t="str">
        <f>IFERROR(VLOOKUP($A51,'All Running Order working doc'!$B$4:$CO$60,AH$100,FALSE),"-")</f>
        <v>-</v>
      </c>
      <c r="AI51" s="21" t="str">
        <f>IFERROR(VLOOKUP($A51,'All Running Order working doc'!$B$4:$CO$60,AI$100,FALSE),"-")</f>
        <v>-</v>
      </c>
      <c r="AJ51" s="21" t="str">
        <f>IFERROR(VLOOKUP($A51,'All Running Order working doc'!$B$4:$CO$60,AJ$100,FALSE),"-")</f>
        <v>-</v>
      </c>
      <c r="AK51" s="21" t="str">
        <f>IFERROR(VLOOKUP($A51,'All Running Order working doc'!$B$4:$CO$60,AK$100,FALSE),"-")</f>
        <v>-</v>
      </c>
      <c r="AL51" s="21" t="str">
        <f>IFERROR(VLOOKUP($A51,'All Running Order working doc'!$B$4:$CO$60,AL$100,FALSE),"-")</f>
        <v>-</v>
      </c>
      <c r="AM51" s="21" t="str">
        <f>IFERROR(VLOOKUP($A51,'All Running Order working doc'!$B$4:$CO$60,AM$100,FALSE),"-")</f>
        <v>-</v>
      </c>
      <c r="AN51" s="21" t="str">
        <f>IFERROR(VLOOKUP($A51,'All Running Order working doc'!$B$4:$CO$60,AN$100,FALSE),"-")</f>
        <v>-</v>
      </c>
      <c r="AO51" s="21" t="str">
        <f>IFERROR(VLOOKUP($A51,'All Running Order working doc'!$B$4:$CO$60,AO$100,FALSE),"-")</f>
        <v>-</v>
      </c>
      <c r="AP51" s="21" t="str">
        <f>IFERROR(VLOOKUP($A51,'All Running Order working doc'!$B$4:$CO$60,AP$100,FALSE),"-")</f>
        <v>-</v>
      </c>
      <c r="AQ51" s="21" t="str">
        <f>IFERROR(VLOOKUP($A51,'All Running Order working doc'!$B$4:$CO$60,AQ$100,FALSE),"-")</f>
        <v>-</v>
      </c>
      <c r="AR51" s="21" t="str">
        <f>IFERROR(VLOOKUP($A51,'All Running Order working doc'!$B$4:$CO$60,AR$100,FALSE),"-")</f>
        <v>-</v>
      </c>
      <c r="AS51" s="21" t="str">
        <f>IFERROR(VLOOKUP($A51,'All Running Order working doc'!$B$4:$CO$60,AS$100,FALSE),"-")</f>
        <v>-</v>
      </c>
      <c r="AT51" s="21" t="str">
        <f>IFERROR(VLOOKUP($A51,'All Running Order working doc'!$B$4:$CO$60,AT$100,FALSE),"-")</f>
        <v>-</v>
      </c>
      <c r="AU51" s="21" t="str">
        <f>IFERROR(VLOOKUP($A51,'All Running Order working doc'!$B$4:$CO$60,AU$100,FALSE),"-")</f>
        <v>-</v>
      </c>
      <c r="AV51" s="21" t="str">
        <f>IFERROR(VLOOKUP($A51,'All Running Order working doc'!$B$4:$CO$60,AV$100,FALSE),"-")</f>
        <v>-</v>
      </c>
      <c r="AW51" s="21" t="str">
        <f>IFERROR(VLOOKUP($A51,'All Running Order working doc'!$B$4:$CO$60,AW$100,FALSE),"-")</f>
        <v>-</v>
      </c>
      <c r="AX51" s="21" t="str">
        <f>IFERROR(VLOOKUP($A51,'All Running Order working doc'!$B$4:$CO$60,AX$100,FALSE),"-")</f>
        <v>-</v>
      </c>
      <c r="AY51" s="21" t="str">
        <f>IFERROR(VLOOKUP($A51,'All Running Order working doc'!$B$4:$CO$60,AY$100,FALSE),"-")</f>
        <v>-</v>
      </c>
      <c r="AZ51" s="21" t="str">
        <f>IFERROR(VLOOKUP($A51,'All Running Order working doc'!$B$4:$CO$60,AZ$100,FALSE),"-")</f>
        <v>-</v>
      </c>
      <c r="BA51" s="21" t="str">
        <f>IFERROR(VLOOKUP($A51,'All Running Order working doc'!$B$4:$CO$60,BA$100,FALSE),"-")</f>
        <v>-</v>
      </c>
      <c r="BB51" s="21" t="str">
        <f>IFERROR(VLOOKUP($A51,'All Running Order working doc'!$B$4:$CO$60,BB$100,FALSE),"-")</f>
        <v>-</v>
      </c>
      <c r="BC51" s="21" t="str">
        <f>IFERROR(VLOOKUP($A51,'All Running Order working doc'!$B$4:$CO$60,BC$100,FALSE),"-")</f>
        <v>-</v>
      </c>
      <c r="BD51" s="21" t="str">
        <f>IFERROR(VLOOKUP($A51,'All Running Order working doc'!$B$4:$CO$60,BD$100,FALSE),"-")</f>
        <v>-</v>
      </c>
      <c r="BE51" s="21" t="str">
        <f>IFERROR(VLOOKUP($A51,'All Running Order working doc'!$B$4:$CO$60,BE$100,FALSE),"-")</f>
        <v>-</v>
      </c>
      <c r="BF51" s="21" t="str">
        <f>IFERROR(VLOOKUP($A51,'All Running Order working doc'!$B$4:$CO$60,BF$100,FALSE),"-")</f>
        <v>-</v>
      </c>
      <c r="BG51" s="21" t="str">
        <f>IFERROR(VLOOKUP($A51,'All Running Order working doc'!$B$4:$CO$60,BG$100,FALSE),"-")</f>
        <v>-</v>
      </c>
      <c r="BH51" s="21" t="str">
        <f>IFERROR(VLOOKUP($A51,'All Running Order working doc'!$B$4:$CO$60,BH$100,FALSE),"-")</f>
        <v>-</v>
      </c>
      <c r="BI51" s="21" t="str">
        <f>IFERROR(VLOOKUP($A51,'All Running Order working doc'!$B$4:$CO$60,BI$100,FALSE),"-")</f>
        <v>-</v>
      </c>
      <c r="BJ51" s="21" t="str">
        <f>IFERROR(VLOOKUP($A51,'All Running Order working doc'!$B$4:$CO$60,BJ$100,FALSE),"-")</f>
        <v>-</v>
      </c>
      <c r="BK51" s="21" t="str">
        <f>IFERROR(VLOOKUP($A51,'All Running Order working doc'!$B$4:$CO$60,BK$100,FALSE),"-")</f>
        <v>-</v>
      </c>
      <c r="BL51" s="21" t="str">
        <f>IFERROR(VLOOKUP($A51,'All Running Order working doc'!$B$4:$CO$60,BL$100,FALSE),"-")</f>
        <v>-</v>
      </c>
      <c r="BM51" s="21" t="str">
        <f>IFERROR(VLOOKUP($A51,'All Running Order working doc'!$B$4:$CO$60,BM$100,FALSE),"-")</f>
        <v>-</v>
      </c>
      <c r="BN51" s="21" t="str">
        <f>IFERROR(VLOOKUP($A51,'All Running Order working doc'!$B$4:$CO$60,BN$100,FALSE),"-")</f>
        <v>-</v>
      </c>
      <c r="BO51" s="21" t="str">
        <f>IFERROR(VLOOKUP($A51,'All Running Order working doc'!$B$4:$CO$60,BO$100,FALSE),"-")</f>
        <v>-</v>
      </c>
      <c r="BP51" s="21" t="str">
        <f>IFERROR(VLOOKUP($A51,'All Running Order working doc'!$B$4:$CO$60,BP$100,FALSE),"-")</f>
        <v>-</v>
      </c>
      <c r="BQ51" s="21" t="str">
        <f>IFERROR(VLOOKUP($A51,'All Running Order working doc'!$B$4:$CO$60,BQ$100,FALSE),"-")</f>
        <v>-</v>
      </c>
      <c r="BR51" s="21" t="str">
        <f>IFERROR(VLOOKUP($A51,'All Running Order working doc'!$B$4:$CO$60,BR$100,FALSE),"-")</f>
        <v>-</v>
      </c>
      <c r="BS51" s="21" t="str">
        <f>IFERROR(VLOOKUP($A51,'All Running Order working doc'!$B$4:$CO$60,BS$100,FALSE),"-")</f>
        <v>-</v>
      </c>
      <c r="BT51" s="21" t="str">
        <f>IFERROR(VLOOKUP($A51,'All Running Order working doc'!$B$4:$CO$60,BT$100,FALSE),"-")</f>
        <v>-</v>
      </c>
      <c r="BU51" s="21" t="str">
        <f>IFERROR(VLOOKUP($A51,'All Running Order working doc'!$B$4:$CO$60,BU$100,FALSE),"-")</f>
        <v>-</v>
      </c>
      <c r="BV51" s="21" t="str">
        <f>IFERROR(VLOOKUP($A51,'All Running Order working doc'!$B$4:$CO$60,BV$100,FALSE),"-")</f>
        <v>-</v>
      </c>
      <c r="BW51" s="21" t="str">
        <f>IFERROR(VLOOKUP($A51,'All Running Order working doc'!$B$4:$CO$60,BW$100,FALSE),"-")</f>
        <v>-</v>
      </c>
      <c r="BX51" s="21" t="str">
        <f>IFERROR(VLOOKUP($A51,'All Running Order working doc'!$B$4:$CO$60,BX$100,FALSE),"-")</f>
        <v>-</v>
      </c>
      <c r="BY51" s="21" t="str">
        <f>IFERROR(VLOOKUP($A51,'All Running Order working doc'!$B$4:$CO$60,BY$100,FALSE),"-")</f>
        <v>-</v>
      </c>
      <c r="BZ51" s="21" t="str">
        <f>IFERROR(VLOOKUP($A51,'All Running Order working doc'!$B$4:$CO$60,BZ$100,FALSE),"-")</f>
        <v>-</v>
      </c>
      <c r="CA51" s="21" t="str">
        <f>IFERROR(VLOOKUP($A51,'All Running Order working doc'!$B$4:$CO$60,CA$100,FALSE),"-")</f>
        <v>-</v>
      </c>
      <c r="CB51" s="21" t="str">
        <f>IFERROR(VLOOKUP($A51,'All Running Order working doc'!$B$4:$CO$60,CB$100,FALSE),"-")</f>
        <v>-</v>
      </c>
      <c r="CC51" s="21" t="str">
        <f>IFERROR(VLOOKUP($A51,'All Running Order working doc'!$B$4:$CO$60,CC$100,FALSE),"-")</f>
        <v>-</v>
      </c>
      <c r="CD51" s="21" t="str">
        <f>IFERROR(VLOOKUP($A51,'All Running Order working doc'!$B$4:$CO$60,CD$100,FALSE),"-")</f>
        <v>-</v>
      </c>
      <c r="CE51" s="21" t="str">
        <f>IFERROR(VLOOKUP($A51,'All Running Order working doc'!$B$4:$CO$60,CE$100,FALSE),"-")</f>
        <v>-</v>
      </c>
      <c r="CF51" s="21" t="str">
        <f>IFERROR(VLOOKUP($A51,'All Running Order working doc'!$B$4:$CO$60,CF$100,FALSE),"-")</f>
        <v>-</v>
      </c>
      <c r="CG51" s="21" t="str">
        <f>IFERROR(VLOOKUP($A51,'All Running Order working doc'!$B$4:$CO$60,CG$100,FALSE),"-")</f>
        <v>-</v>
      </c>
      <c r="CH51" s="21" t="str">
        <f>IFERROR(VLOOKUP($A51,'All Running Order working doc'!$B$4:$CO$60,CH$100,FALSE),"-")</f>
        <v>-</v>
      </c>
      <c r="CI51" s="21" t="str">
        <f>IFERROR(VLOOKUP($A51,'All Running Order working doc'!$B$4:$CO$60,CI$100,FALSE),"-")</f>
        <v>-</v>
      </c>
      <c r="CJ51" s="21" t="str">
        <f>IFERROR(VLOOKUP($A51,'All Running Order working doc'!$B$4:$CO$60,CJ$100,FALSE),"-")</f>
        <v>-</v>
      </c>
      <c r="CK51" s="21" t="str">
        <f>IFERROR(VLOOKUP($A51,'All Running Order working doc'!$B$4:$CO$60,CK$100,FALSE),"-")</f>
        <v>-</v>
      </c>
      <c r="CL51" s="21" t="str">
        <f>IFERROR(VLOOKUP($A51,'All Running Order working doc'!$B$4:$CO$60,CL$100,FALSE),"-")</f>
        <v>-</v>
      </c>
      <c r="CM51" s="21" t="str">
        <f>IFERROR(VLOOKUP($A51,'All Running Order working doc'!$B$4:$CO$60,CM$100,FALSE),"-")</f>
        <v>-</v>
      </c>
      <c r="CN51" s="21" t="str">
        <f>IFERROR(VLOOKUP($A51,'All Running Order working doc'!$B$4:$CO$60,CN$100,FALSE),"-")</f>
        <v>-</v>
      </c>
      <c r="CQ51" s="3">
        <v>48</v>
      </c>
    </row>
    <row r="52" spans="1:95" x14ac:dyDescent="0.2">
      <c r="A52" s="3" t="str">
        <f>CONCATENATE(Constants!$D$3,CQ52,)</f>
        <v>Clubman49</v>
      </c>
      <c r="B52" s="12" t="str">
        <f>IFERROR(VLOOKUP($A52,'All Running Order working doc'!$B$4:$CO$60,B$100,FALSE),"-")</f>
        <v>-</v>
      </c>
      <c r="C52" s="21" t="str">
        <f>IFERROR(VLOOKUP($A52,'All Running Order working doc'!$B$4:$CO$60,C$100,FALSE),"-")</f>
        <v>-</v>
      </c>
      <c r="D52" s="21" t="str">
        <f>IFERROR(VLOOKUP($A52,'All Running Order working doc'!$B$4:$CO$60,D$100,FALSE),"-")</f>
        <v>-</v>
      </c>
      <c r="E52" s="21" t="str">
        <f>IFERROR(VLOOKUP($A52,'All Running Order working doc'!$B$4:$CO$60,E$100,FALSE),"-")</f>
        <v>-</v>
      </c>
      <c r="F52" s="21" t="str">
        <f>IFERROR(VLOOKUP($A52,'All Running Order working doc'!$B$4:$CO$60,F$100,FALSE),"-")</f>
        <v>-</v>
      </c>
      <c r="G52" s="21" t="str">
        <f>IFERROR(VLOOKUP($A52,'All Running Order working doc'!$B$4:$CO$60,G$100,FALSE),"-")</f>
        <v>-</v>
      </c>
      <c r="H52" s="21" t="str">
        <f>IFERROR(VLOOKUP($A52,'All Running Order working doc'!$B$4:$CO$60,H$100,FALSE),"-")</f>
        <v>-</v>
      </c>
      <c r="I52" s="21" t="str">
        <f>IFERROR(VLOOKUP($A52,'All Running Order working doc'!$B$4:$CO$60,I$100,FALSE),"-")</f>
        <v>-</v>
      </c>
      <c r="J52" s="21" t="str">
        <f>IFERROR(VLOOKUP($A52,'All Running Order working doc'!$B$4:$CO$60,J$100,FALSE),"-")</f>
        <v>-</v>
      </c>
      <c r="K52" s="21" t="str">
        <f>IFERROR(VLOOKUP($A52,'All Running Order working doc'!$B$4:$CO$60,K$100,FALSE),"-")</f>
        <v>-</v>
      </c>
      <c r="L52" s="21" t="str">
        <f>IFERROR(VLOOKUP($A52,'All Running Order working doc'!$B$4:$CO$60,L$100,FALSE),"-")</f>
        <v>-</v>
      </c>
      <c r="M52" s="21" t="str">
        <f>IFERROR(VLOOKUP($A52,'All Running Order working doc'!$B$4:$CO$60,M$100,FALSE),"-")</f>
        <v>-</v>
      </c>
      <c r="N52" s="21" t="str">
        <f>IFERROR(VLOOKUP($A52,'All Running Order working doc'!$B$4:$CO$60,N$100,FALSE),"-")</f>
        <v>-</v>
      </c>
      <c r="O52" s="21" t="str">
        <f>IFERROR(VLOOKUP($A52,'All Running Order working doc'!$B$4:$CO$60,O$100,FALSE),"-")</f>
        <v>-</v>
      </c>
      <c r="P52" s="21" t="str">
        <f>IFERROR(VLOOKUP($A52,'All Running Order working doc'!$B$4:$CO$60,P$100,FALSE),"-")</f>
        <v>-</v>
      </c>
      <c r="Q52" s="21" t="str">
        <f>IFERROR(VLOOKUP($A52,'All Running Order working doc'!$B$4:$CO$60,Q$100,FALSE),"-")</f>
        <v>-</v>
      </c>
      <c r="R52" s="21" t="str">
        <f>IFERROR(VLOOKUP($A52,'All Running Order working doc'!$B$4:$CO$60,R$100,FALSE),"-")</f>
        <v>-</v>
      </c>
      <c r="S52" s="21" t="str">
        <f>IFERROR(VLOOKUP($A52,'All Running Order working doc'!$B$4:$CO$60,S$100,FALSE),"-")</f>
        <v>-</v>
      </c>
      <c r="T52" s="21" t="str">
        <f>IFERROR(VLOOKUP($A52,'All Running Order working doc'!$B$4:$CO$60,T$100,FALSE),"-")</f>
        <v>-</v>
      </c>
      <c r="U52" s="21" t="str">
        <f>IFERROR(VLOOKUP($A52,'All Running Order working doc'!$B$4:$CO$60,U$100,FALSE),"-")</f>
        <v>-</v>
      </c>
      <c r="V52" s="21" t="str">
        <f>IFERROR(VLOOKUP($A52,'All Running Order working doc'!$B$4:$CO$60,V$100,FALSE),"-")</f>
        <v>-</v>
      </c>
      <c r="W52" s="21" t="str">
        <f>IFERROR(VLOOKUP($A52,'All Running Order working doc'!$B$4:$CO$60,W$100,FALSE),"-")</f>
        <v>-</v>
      </c>
      <c r="X52" s="21" t="str">
        <f>IFERROR(VLOOKUP($A52,'All Running Order working doc'!$B$4:$CO$60,X$100,FALSE),"-")</f>
        <v>-</v>
      </c>
      <c r="Y52" s="21" t="str">
        <f>IFERROR(VLOOKUP($A52,'All Running Order working doc'!$B$4:$CO$60,Y$100,FALSE),"-")</f>
        <v>-</v>
      </c>
      <c r="Z52" s="21" t="str">
        <f>IFERROR(VLOOKUP($A52,'All Running Order working doc'!$B$4:$CO$60,Z$100,FALSE),"-")</f>
        <v>-</v>
      </c>
      <c r="AA52" s="21" t="str">
        <f>IFERROR(VLOOKUP($A52,'All Running Order working doc'!$B$4:$CO$60,AA$100,FALSE),"-")</f>
        <v>-</v>
      </c>
      <c r="AB52" s="21" t="str">
        <f>IFERROR(VLOOKUP($A52,'All Running Order working doc'!$B$4:$CO$60,AB$100,FALSE),"-")</f>
        <v>-</v>
      </c>
      <c r="AC52" s="21" t="str">
        <f>IFERROR(VLOOKUP($A52,'All Running Order working doc'!$B$4:$CO$60,AC$100,FALSE),"-")</f>
        <v>-</v>
      </c>
      <c r="AD52" s="21" t="str">
        <f>IFERROR(VLOOKUP($A52,'All Running Order working doc'!$B$4:$CO$60,AD$100,FALSE),"-")</f>
        <v>-</v>
      </c>
      <c r="AE52" s="21" t="str">
        <f>IFERROR(VLOOKUP($A52,'All Running Order working doc'!$B$4:$CO$60,AE$100,FALSE),"-")</f>
        <v>-</v>
      </c>
      <c r="AF52" s="21" t="str">
        <f>IFERROR(VLOOKUP($A52,'All Running Order working doc'!$B$4:$CO$60,AF$100,FALSE),"-")</f>
        <v>-</v>
      </c>
      <c r="AG52" s="21" t="str">
        <f>IFERROR(VLOOKUP($A52,'All Running Order working doc'!$B$4:$CO$60,AG$100,FALSE),"-")</f>
        <v>-</v>
      </c>
      <c r="AH52" s="21" t="str">
        <f>IFERROR(VLOOKUP($A52,'All Running Order working doc'!$B$4:$CO$60,AH$100,FALSE),"-")</f>
        <v>-</v>
      </c>
      <c r="AI52" s="21" t="str">
        <f>IFERROR(VLOOKUP($A52,'All Running Order working doc'!$B$4:$CO$60,AI$100,FALSE),"-")</f>
        <v>-</v>
      </c>
      <c r="AJ52" s="21" t="str">
        <f>IFERROR(VLOOKUP($A52,'All Running Order working doc'!$B$4:$CO$60,AJ$100,FALSE),"-")</f>
        <v>-</v>
      </c>
      <c r="AK52" s="21" t="str">
        <f>IFERROR(VLOOKUP($A52,'All Running Order working doc'!$B$4:$CO$60,AK$100,FALSE),"-")</f>
        <v>-</v>
      </c>
      <c r="AL52" s="21" t="str">
        <f>IFERROR(VLOOKUP($A52,'All Running Order working doc'!$B$4:$CO$60,AL$100,FALSE),"-")</f>
        <v>-</v>
      </c>
      <c r="AM52" s="21" t="str">
        <f>IFERROR(VLOOKUP($A52,'All Running Order working doc'!$B$4:$CO$60,AM$100,FALSE),"-")</f>
        <v>-</v>
      </c>
      <c r="AN52" s="21" t="str">
        <f>IFERROR(VLOOKUP($A52,'All Running Order working doc'!$B$4:$CO$60,AN$100,FALSE),"-")</f>
        <v>-</v>
      </c>
      <c r="AO52" s="21" t="str">
        <f>IFERROR(VLOOKUP($A52,'All Running Order working doc'!$B$4:$CO$60,AO$100,FALSE),"-")</f>
        <v>-</v>
      </c>
      <c r="AP52" s="21" t="str">
        <f>IFERROR(VLOOKUP($A52,'All Running Order working doc'!$B$4:$CO$60,AP$100,FALSE),"-")</f>
        <v>-</v>
      </c>
      <c r="AQ52" s="21" t="str">
        <f>IFERROR(VLOOKUP($A52,'All Running Order working doc'!$B$4:$CO$60,AQ$100,FALSE),"-")</f>
        <v>-</v>
      </c>
      <c r="AR52" s="21" t="str">
        <f>IFERROR(VLOOKUP($A52,'All Running Order working doc'!$B$4:$CO$60,AR$100,FALSE),"-")</f>
        <v>-</v>
      </c>
      <c r="AS52" s="21" t="str">
        <f>IFERROR(VLOOKUP($A52,'All Running Order working doc'!$B$4:$CO$60,AS$100,FALSE),"-")</f>
        <v>-</v>
      </c>
      <c r="AT52" s="21" t="str">
        <f>IFERROR(VLOOKUP($A52,'All Running Order working doc'!$B$4:$CO$60,AT$100,FALSE),"-")</f>
        <v>-</v>
      </c>
      <c r="AU52" s="21" t="str">
        <f>IFERROR(VLOOKUP($A52,'All Running Order working doc'!$B$4:$CO$60,AU$100,FALSE),"-")</f>
        <v>-</v>
      </c>
      <c r="AV52" s="21" t="str">
        <f>IFERROR(VLOOKUP($A52,'All Running Order working doc'!$B$4:$CO$60,AV$100,FALSE),"-")</f>
        <v>-</v>
      </c>
      <c r="AW52" s="21" t="str">
        <f>IFERROR(VLOOKUP($A52,'All Running Order working doc'!$B$4:$CO$60,AW$100,FALSE),"-")</f>
        <v>-</v>
      </c>
      <c r="AX52" s="21" t="str">
        <f>IFERROR(VLOOKUP($A52,'All Running Order working doc'!$B$4:$CO$60,AX$100,FALSE),"-")</f>
        <v>-</v>
      </c>
      <c r="AY52" s="21" t="str">
        <f>IFERROR(VLOOKUP($A52,'All Running Order working doc'!$B$4:$CO$60,AY$100,FALSE),"-")</f>
        <v>-</v>
      </c>
      <c r="AZ52" s="21" t="str">
        <f>IFERROR(VLOOKUP($A52,'All Running Order working doc'!$B$4:$CO$60,AZ$100,FALSE),"-")</f>
        <v>-</v>
      </c>
      <c r="BA52" s="21" t="str">
        <f>IFERROR(VLOOKUP($A52,'All Running Order working doc'!$B$4:$CO$60,BA$100,FALSE),"-")</f>
        <v>-</v>
      </c>
      <c r="BB52" s="21" t="str">
        <f>IFERROR(VLOOKUP($A52,'All Running Order working doc'!$B$4:$CO$60,BB$100,FALSE),"-")</f>
        <v>-</v>
      </c>
      <c r="BC52" s="21" t="str">
        <f>IFERROR(VLOOKUP($A52,'All Running Order working doc'!$B$4:$CO$60,BC$100,FALSE),"-")</f>
        <v>-</v>
      </c>
      <c r="BD52" s="21" t="str">
        <f>IFERROR(VLOOKUP($A52,'All Running Order working doc'!$B$4:$CO$60,BD$100,FALSE),"-")</f>
        <v>-</v>
      </c>
      <c r="BE52" s="21" t="str">
        <f>IFERROR(VLOOKUP($A52,'All Running Order working doc'!$B$4:$CO$60,BE$100,FALSE),"-")</f>
        <v>-</v>
      </c>
      <c r="BF52" s="21" t="str">
        <f>IFERROR(VLOOKUP($A52,'All Running Order working doc'!$B$4:$CO$60,BF$100,FALSE),"-")</f>
        <v>-</v>
      </c>
      <c r="BG52" s="21" t="str">
        <f>IFERROR(VLOOKUP($A52,'All Running Order working doc'!$B$4:$CO$60,BG$100,FALSE),"-")</f>
        <v>-</v>
      </c>
      <c r="BH52" s="21" t="str">
        <f>IFERROR(VLOOKUP($A52,'All Running Order working doc'!$B$4:$CO$60,BH$100,FALSE),"-")</f>
        <v>-</v>
      </c>
      <c r="BI52" s="21" t="str">
        <f>IFERROR(VLOOKUP($A52,'All Running Order working doc'!$B$4:$CO$60,BI$100,FALSE),"-")</f>
        <v>-</v>
      </c>
      <c r="BJ52" s="21" t="str">
        <f>IFERROR(VLOOKUP($A52,'All Running Order working doc'!$B$4:$CO$60,BJ$100,FALSE),"-")</f>
        <v>-</v>
      </c>
      <c r="BK52" s="21" t="str">
        <f>IFERROR(VLOOKUP($A52,'All Running Order working doc'!$B$4:$CO$60,BK$100,FALSE),"-")</f>
        <v>-</v>
      </c>
      <c r="BL52" s="21" t="str">
        <f>IFERROR(VLOOKUP($A52,'All Running Order working doc'!$B$4:$CO$60,BL$100,FALSE),"-")</f>
        <v>-</v>
      </c>
      <c r="BM52" s="21" t="str">
        <f>IFERROR(VLOOKUP($A52,'All Running Order working doc'!$B$4:$CO$60,BM$100,FALSE),"-")</f>
        <v>-</v>
      </c>
      <c r="BN52" s="21" t="str">
        <f>IFERROR(VLOOKUP($A52,'All Running Order working doc'!$B$4:$CO$60,BN$100,FALSE),"-")</f>
        <v>-</v>
      </c>
      <c r="BO52" s="21" t="str">
        <f>IFERROR(VLOOKUP($A52,'All Running Order working doc'!$B$4:$CO$60,BO$100,FALSE),"-")</f>
        <v>-</v>
      </c>
      <c r="BP52" s="21" t="str">
        <f>IFERROR(VLOOKUP($A52,'All Running Order working doc'!$B$4:$CO$60,BP$100,FALSE),"-")</f>
        <v>-</v>
      </c>
      <c r="BQ52" s="21" t="str">
        <f>IFERROR(VLOOKUP($A52,'All Running Order working doc'!$B$4:$CO$60,BQ$100,FALSE),"-")</f>
        <v>-</v>
      </c>
      <c r="BR52" s="21" t="str">
        <f>IFERROR(VLOOKUP($A52,'All Running Order working doc'!$B$4:$CO$60,BR$100,FALSE),"-")</f>
        <v>-</v>
      </c>
      <c r="BS52" s="21" t="str">
        <f>IFERROR(VLOOKUP($A52,'All Running Order working doc'!$B$4:$CO$60,BS$100,FALSE),"-")</f>
        <v>-</v>
      </c>
      <c r="BT52" s="21" t="str">
        <f>IFERROR(VLOOKUP($A52,'All Running Order working doc'!$B$4:$CO$60,BT$100,FALSE),"-")</f>
        <v>-</v>
      </c>
      <c r="BU52" s="21" t="str">
        <f>IFERROR(VLOOKUP($A52,'All Running Order working doc'!$B$4:$CO$60,BU$100,FALSE),"-")</f>
        <v>-</v>
      </c>
      <c r="BV52" s="21" t="str">
        <f>IFERROR(VLOOKUP($A52,'All Running Order working doc'!$B$4:$CO$60,BV$100,FALSE),"-")</f>
        <v>-</v>
      </c>
      <c r="BW52" s="21" t="str">
        <f>IFERROR(VLOOKUP($A52,'All Running Order working doc'!$B$4:$CO$60,BW$100,FALSE),"-")</f>
        <v>-</v>
      </c>
      <c r="BX52" s="21" t="str">
        <f>IFERROR(VLOOKUP($A52,'All Running Order working doc'!$B$4:$CO$60,BX$100,FALSE),"-")</f>
        <v>-</v>
      </c>
      <c r="BY52" s="21" t="str">
        <f>IFERROR(VLOOKUP($A52,'All Running Order working doc'!$B$4:$CO$60,BY$100,FALSE),"-")</f>
        <v>-</v>
      </c>
      <c r="BZ52" s="21" t="str">
        <f>IFERROR(VLOOKUP($A52,'All Running Order working doc'!$B$4:$CO$60,BZ$100,FALSE),"-")</f>
        <v>-</v>
      </c>
      <c r="CA52" s="21" t="str">
        <f>IFERROR(VLOOKUP($A52,'All Running Order working doc'!$B$4:$CO$60,CA$100,FALSE),"-")</f>
        <v>-</v>
      </c>
      <c r="CB52" s="21" t="str">
        <f>IFERROR(VLOOKUP($A52,'All Running Order working doc'!$B$4:$CO$60,CB$100,FALSE),"-")</f>
        <v>-</v>
      </c>
      <c r="CC52" s="21" t="str">
        <f>IFERROR(VLOOKUP($A52,'All Running Order working doc'!$B$4:$CO$60,CC$100,FALSE),"-")</f>
        <v>-</v>
      </c>
      <c r="CD52" s="21" t="str">
        <f>IFERROR(VLOOKUP($A52,'All Running Order working doc'!$B$4:$CO$60,CD$100,FALSE),"-")</f>
        <v>-</v>
      </c>
      <c r="CE52" s="21" t="str">
        <f>IFERROR(VLOOKUP($A52,'All Running Order working doc'!$B$4:$CO$60,CE$100,FALSE),"-")</f>
        <v>-</v>
      </c>
      <c r="CF52" s="21" t="str">
        <f>IFERROR(VLOOKUP($A52,'All Running Order working doc'!$B$4:$CO$60,CF$100,FALSE),"-")</f>
        <v>-</v>
      </c>
      <c r="CG52" s="21" t="str">
        <f>IFERROR(VLOOKUP($A52,'All Running Order working doc'!$B$4:$CO$60,CG$100,FALSE),"-")</f>
        <v>-</v>
      </c>
      <c r="CH52" s="21" t="str">
        <f>IFERROR(VLOOKUP($A52,'All Running Order working doc'!$B$4:$CO$60,CH$100,FALSE),"-")</f>
        <v>-</v>
      </c>
      <c r="CI52" s="21" t="str">
        <f>IFERROR(VLOOKUP($A52,'All Running Order working doc'!$B$4:$CO$60,CI$100,FALSE),"-")</f>
        <v>-</v>
      </c>
      <c r="CJ52" s="21" t="str">
        <f>IFERROR(VLOOKUP($A52,'All Running Order working doc'!$B$4:$CO$60,CJ$100,FALSE),"-")</f>
        <v>-</v>
      </c>
      <c r="CK52" s="21" t="str">
        <f>IFERROR(VLOOKUP($A52,'All Running Order working doc'!$B$4:$CO$60,CK$100,FALSE),"-")</f>
        <v>-</v>
      </c>
      <c r="CL52" s="21" t="str">
        <f>IFERROR(VLOOKUP($A52,'All Running Order working doc'!$B$4:$CO$60,CL$100,FALSE),"-")</f>
        <v>-</v>
      </c>
      <c r="CM52" s="21" t="str">
        <f>IFERROR(VLOOKUP($A52,'All Running Order working doc'!$B$4:$CO$60,CM$100,FALSE),"-")</f>
        <v>-</v>
      </c>
      <c r="CN52" s="21" t="str">
        <f>IFERROR(VLOOKUP($A52,'All Running Order working doc'!$B$4:$CO$60,CN$100,FALSE),"-")</f>
        <v>-</v>
      </c>
      <c r="CQ52" s="3">
        <v>49</v>
      </c>
    </row>
    <row r="53" spans="1:95" x14ac:dyDescent="0.2">
      <c r="A53" s="3" t="str">
        <f>CONCATENATE(Constants!$D$3,CQ53,)</f>
        <v>Clubman50</v>
      </c>
      <c r="B53" s="12" t="str">
        <f>IFERROR(VLOOKUP($A53,'All Running Order working doc'!$B$4:$CO$60,B$100,FALSE),"-")</f>
        <v>-</v>
      </c>
      <c r="C53" s="21" t="str">
        <f>IFERROR(VLOOKUP($A53,'All Running Order working doc'!$B$4:$CO$60,C$100,FALSE),"-")</f>
        <v>-</v>
      </c>
      <c r="D53" s="21" t="str">
        <f>IFERROR(VLOOKUP($A53,'All Running Order working doc'!$B$4:$CO$60,D$100,FALSE),"-")</f>
        <v>-</v>
      </c>
      <c r="E53" s="21" t="str">
        <f>IFERROR(VLOOKUP($A53,'All Running Order working doc'!$B$4:$CO$60,E$100,FALSE),"-")</f>
        <v>-</v>
      </c>
      <c r="F53" s="21" t="str">
        <f>IFERROR(VLOOKUP($A53,'All Running Order working doc'!$B$4:$CO$60,F$100,FALSE),"-")</f>
        <v>-</v>
      </c>
      <c r="G53" s="21" t="str">
        <f>IFERROR(VLOOKUP($A53,'All Running Order working doc'!$B$4:$CO$60,G$100,FALSE),"-")</f>
        <v>-</v>
      </c>
      <c r="H53" s="21" t="str">
        <f>IFERROR(VLOOKUP($A53,'All Running Order working doc'!$B$4:$CO$60,H$100,FALSE),"-")</f>
        <v>-</v>
      </c>
      <c r="I53" s="21" t="str">
        <f>IFERROR(VLOOKUP($A53,'All Running Order working doc'!$B$4:$CO$60,I$100,FALSE),"-")</f>
        <v>-</v>
      </c>
      <c r="J53" s="21" t="str">
        <f>IFERROR(VLOOKUP($A53,'All Running Order working doc'!$B$4:$CO$60,J$100,FALSE),"-")</f>
        <v>-</v>
      </c>
      <c r="K53" s="21" t="str">
        <f>IFERROR(VLOOKUP($A53,'All Running Order working doc'!$B$4:$CO$60,K$100,FALSE),"-")</f>
        <v>-</v>
      </c>
      <c r="L53" s="21" t="str">
        <f>IFERROR(VLOOKUP($A53,'All Running Order working doc'!$B$4:$CO$60,L$100,FALSE),"-")</f>
        <v>-</v>
      </c>
      <c r="M53" s="21" t="str">
        <f>IFERROR(VLOOKUP($A53,'All Running Order working doc'!$B$4:$CO$60,M$100,FALSE),"-")</f>
        <v>-</v>
      </c>
      <c r="N53" s="21" t="str">
        <f>IFERROR(VLOOKUP($A53,'All Running Order working doc'!$B$4:$CO$60,N$100,FALSE),"-")</f>
        <v>-</v>
      </c>
      <c r="O53" s="21" t="str">
        <f>IFERROR(VLOOKUP($A53,'All Running Order working doc'!$B$4:$CO$60,O$100,FALSE),"-")</f>
        <v>-</v>
      </c>
      <c r="P53" s="21" t="str">
        <f>IFERROR(VLOOKUP($A53,'All Running Order working doc'!$B$4:$CO$60,P$100,FALSE),"-")</f>
        <v>-</v>
      </c>
      <c r="Q53" s="21" t="str">
        <f>IFERROR(VLOOKUP($A53,'All Running Order working doc'!$B$4:$CO$60,Q$100,FALSE),"-")</f>
        <v>-</v>
      </c>
      <c r="R53" s="21" t="str">
        <f>IFERROR(VLOOKUP($A53,'All Running Order working doc'!$B$4:$CO$60,R$100,FALSE),"-")</f>
        <v>-</v>
      </c>
      <c r="S53" s="21" t="str">
        <f>IFERROR(VLOOKUP($A53,'All Running Order working doc'!$B$4:$CO$60,S$100,FALSE),"-")</f>
        <v>-</v>
      </c>
      <c r="T53" s="21" t="str">
        <f>IFERROR(VLOOKUP($A53,'All Running Order working doc'!$B$4:$CO$60,T$100,FALSE),"-")</f>
        <v>-</v>
      </c>
      <c r="U53" s="21" t="str">
        <f>IFERROR(VLOOKUP($A53,'All Running Order working doc'!$B$4:$CO$60,U$100,FALSE),"-")</f>
        <v>-</v>
      </c>
      <c r="V53" s="21" t="str">
        <f>IFERROR(VLOOKUP($A53,'All Running Order working doc'!$B$4:$CO$60,V$100,FALSE),"-")</f>
        <v>-</v>
      </c>
      <c r="W53" s="21" t="str">
        <f>IFERROR(VLOOKUP($A53,'All Running Order working doc'!$B$4:$CO$60,W$100,FALSE),"-")</f>
        <v>-</v>
      </c>
      <c r="X53" s="21" t="str">
        <f>IFERROR(VLOOKUP($A53,'All Running Order working doc'!$B$4:$CO$60,X$100,FALSE),"-")</f>
        <v>-</v>
      </c>
      <c r="Y53" s="21" t="str">
        <f>IFERROR(VLOOKUP($A53,'All Running Order working doc'!$B$4:$CO$60,Y$100,FALSE),"-")</f>
        <v>-</v>
      </c>
      <c r="Z53" s="21" t="str">
        <f>IFERROR(VLOOKUP($A53,'All Running Order working doc'!$B$4:$CO$60,Z$100,FALSE),"-")</f>
        <v>-</v>
      </c>
      <c r="AA53" s="21" t="str">
        <f>IFERROR(VLOOKUP($A53,'All Running Order working doc'!$B$4:$CO$60,AA$100,FALSE),"-")</f>
        <v>-</v>
      </c>
      <c r="AB53" s="21" t="str">
        <f>IFERROR(VLOOKUP($A53,'All Running Order working doc'!$B$4:$CO$60,AB$100,FALSE),"-")</f>
        <v>-</v>
      </c>
      <c r="AC53" s="21" t="str">
        <f>IFERROR(VLOOKUP($A53,'All Running Order working doc'!$B$4:$CO$60,AC$100,FALSE),"-")</f>
        <v>-</v>
      </c>
      <c r="AD53" s="21" t="str">
        <f>IFERROR(VLOOKUP($A53,'All Running Order working doc'!$B$4:$CO$60,AD$100,FALSE),"-")</f>
        <v>-</v>
      </c>
      <c r="AE53" s="21" t="str">
        <f>IFERROR(VLOOKUP($A53,'All Running Order working doc'!$B$4:$CO$60,AE$100,FALSE),"-")</f>
        <v>-</v>
      </c>
      <c r="AF53" s="21" t="str">
        <f>IFERROR(VLOOKUP($A53,'All Running Order working doc'!$B$4:$CO$60,AF$100,FALSE),"-")</f>
        <v>-</v>
      </c>
      <c r="AG53" s="21" t="str">
        <f>IFERROR(VLOOKUP($A53,'All Running Order working doc'!$B$4:$CO$60,AG$100,FALSE),"-")</f>
        <v>-</v>
      </c>
      <c r="AH53" s="21" t="str">
        <f>IFERROR(VLOOKUP($A53,'All Running Order working doc'!$B$4:$CO$60,AH$100,FALSE),"-")</f>
        <v>-</v>
      </c>
      <c r="AI53" s="21" t="str">
        <f>IFERROR(VLOOKUP($A53,'All Running Order working doc'!$B$4:$CO$60,AI$100,FALSE),"-")</f>
        <v>-</v>
      </c>
      <c r="AJ53" s="21" t="str">
        <f>IFERROR(VLOOKUP($A53,'All Running Order working doc'!$B$4:$CO$60,AJ$100,FALSE),"-")</f>
        <v>-</v>
      </c>
      <c r="AK53" s="21" t="str">
        <f>IFERROR(VLOOKUP($A53,'All Running Order working doc'!$B$4:$CO$60,AK$100,FALSE),"-")</f>
        <v>-</v>
      </c>
      <c r="AL53" s="21" t="str">
        <f>IFERROR(VLOOKUP($A53,'All Running Order working doc'!$B$4:$CO$60,AL$100,FALSE),"-")</f>
        <v>-</v>
      </c>
      <c r="AM53" s="21" t="str">
        <f>IFERROR(VLOOKUP($A53,'All Running Order working doc'!$B$4:$CO$60,AM$100,FALSE),"-")</f>
        <v>-</v>
      </c>
      <c r="AN53" s="21" t="str">
        <f>IFERROR(VLOOKUP($A53,'All Running Order working doc'!$B$4:$CO$60,AN$100,FALSE),"-")</f>
        <v>-</v>
      </c>
      <c r="AO53" s="21" t="str">
        <f>IFERROR(VLOOKUP($A53,'All Running Order working doc'!$B$4:$CO$60,AO$100,FALSE),"-")</f>
        <v>-</v>
      </c>
      <c r="AP53" s="21" t="str">
        <f>IFERROR(VLOOKUP($A53,'All Running Order working doc'!$B$4:$CO$60,AP$100,FALSE),"-")</f>
        <v>-</v>
      </c>
      <c r="AQ53" s="21" t="str">
        <f>IFERROR(VLOOKUP($A53,'All Running Order working doc'!$B$4:$CO$60,AQ$100,FALSE),"-")</f>
        <v>-</v>
      </c>
      <c r="AR53" s="21" t="str">
        <f>IFERROR(VLOOKUP($A53,'All Running Order working doc'!$B$4:$CO$60,AR$100,FALSE),"-")</f>
        <v>-</v>
      </c>
      <c r="AS53" s="21" t="str">
        <f>IFERROR(VLOOKUP($A53,'All Running Order working doc'!$B$4:$CO$60,AS$100,FALSE),"-")</f>
        <v>-</v>
      </c>
      <c r="AT53" s="21" t="str">
        <f>IFERROR(VLOOKUP($A53,'All Running Order working doc'!$B$4:$CO$60,AT$100,FALSE),"-")</f>
        <v>-</v>
      </c>
      <c r="AU53" s="21" t="str">
        <f>IFERROR(VLOOKUP($A53,'All Running Order working doc'!$B$4:$CO$60,AU$100,FALSE),"-")</f>
        <v>-</v>
      </c>
      <c r="AV53" s="21" t="str">
        <f>IFERROR(VLOOKUP($A53,'All Running Order working doc'!$B$4:$CO$60,AV$100,FALSE),"-")</f>
        <v>-</v>
      </c>
      <c r="AW53" s="21" t="str">
        <f>IFERROR(VLOOKUP($A53,'All Running Order working doc'!$B$4:$CO$60,AW$100,FALSE),"-")</f>
        <v>-</v>
      </c>
      <c r="AX53" s="21" t="str">
        <f>IFERROR(VLOOKUP($A53,'All Running Order working doc'!$B$4:$CO$60,AX$100,FALSE),"-")</f>
        <v>-</v>
      </c>
      <c r="AY53" s="21" t="str">
        <f>IFERROR(VLOOKUP($A53,'All Running Order working doc'!$B$4:$CO$60,AY$100,FALSE),"-")</f>
        <v>-</v>
      </c>
      <c r="AZ53" s="21" t="str">
        <f>IFERROR(VLOOKUP($A53,'All Running Order working doc'!$B$4:$CO$60,AZ$100,FALSE),"-")</f>
        <v>-</v>
      </c>
      <c r="BA53" s="21" t="str">
        <f>IFERROR(VLOOKUP($A53,'All Running Order working doc'!$B$4:$CO$60,BA$100,FALSE),"-")</f>
        <v>-</v>
      </c>
      <c r="BB53" s="21" t="str">
        <f>IFERROR(VLOOKUP($A53,'All Running Order working doc'!$B$4:$CO$60,BB$100,FALSE),"-")</f>
        <v>-</v>
      </c>
      <c r="BC53" s="21" t="str">
        <f>IFERROR(VLOOKUP($A53,'All Running Order working doc'!$B$4:$CO$60,BC$100,FALSE),"-")</f>
        <v>-</v>
      </c>
      <c r="BD53" s="21" t="str">
        <f>IFERROR(VLOOKUP($A53,'All Running Order working doc'!$B$4:$CO$60,BD$100,FALSE),"-")</f>
        <v>-</v>
      </c>
      <c r="BE53" s="21" t="str">
        <f>IFERROR(VLOOKUP($A53,'All Running Order working doc'!$B$4:$CO$60,BE$100,FALSE),"-")</f>
        <v>-</v>
      </c>
      <c r="BF53" s="21" t="str">
        <f>IFERROR(VLOOKUP($A53,'All Running Order working doc'!$B$4:$CO$60,BF$100,FALSE),"-")</f>
        <v>-</v>
      </c>
      <c r="BG53" s="21" t="str">
        <f>IFERROR(VLOOKUP($A53,'All Running Order working doc'!$B$4:$CO$60,BG$100,FALSE),"-")</f>
        <v>-</v>
      </c>
      <c r="BH53" s="21" t="str">
        <f>IFERROR(VLOOKUP($A53,'All Running Order working doc'!$B$4:$CO$60,BH$100,FALSE),"-")</f>
        <v>-</v>
      </c>
      <c r="BI53" s="21" t="str">
        <f>IFERROR(VLOOKUP($A53,'All Running Order working doc'!$B$4:$CO$60,BI$100,FALSE),"-")</f>
        <v>-</v>
      </c>
      <c r="BJ53" s="21" t="str">
        <f>IFERROR(VLOOKUP($A53,'All Running Order working doc'!$B$4:$CO$60,BJ$100,FALSE),"-")</f>
        <v>-</v>
      </c>
      <c r="BK53" s="21" t="str">
        <f>IFERROR(VLOOKUP($A53,'All Running Order working doc'!$B$4:$CO$60,BK$100,FALSE),"-")</f>
        <v>-</v>
      </c>
      <c r="BL53" s="21" t="str">
        <f>IFERROR(VLOOKUP($A53,'All Running Order working doc'!$B$4:$CO$60,BL$100,FALSE),"-")</f>
        <v>-</v>
      </c>
      <c r="BM53" s="21" t="str">
        <f>IFERROR(VLOOKUP($A53,'All Running Order working doc'!$B$4:$CO$60,BM$100,FALSE),"-")</f>
        <v>-</v>
      </c>
      <c r="BN53" s="21" t="str">
        <f>IFERROR(VLOOKUP($A53,'All Running Order working doc'!$B$4:$CO$60,BN$100,FALSE),"-")</f>
        <v>-</v>
      </c>
      <c r="BO53" s="21" t="str">
        <f>IFERROR(VLOOKUP($A53,'All Running Order working doc'!$B$4:$CO$60,BO$100,FALSE),"-")</f>
        <v>-</v>
      </c>
      <c r="BP53" s="21" t="str">
        <f>IFERROR(VLOOKUP($A53,'All Running Order working doc'!$B$4:$CO$60,BP$100,FALSE),"-")</f>
        <v>-</v>
      </c>
      <c r="BQ53" s="21" t="str">
        <f>IFERROR(VLOOKUP($A53,'All Running Order working doc'!$B$4:$CO$60,BQ$100,FALSE),"-")</f>
        <v>-</v>
      </c>
      <c r="BR53" s="21" t="str">
        <f>IFERROR(VLOOKUP($A53,'All Running Order working doc'!$B$4:$CO$60,BR$100,FALSE),"-")</f>
        <v>-</v>
      </c>
      <c r="BS53" s="21" t="str">
        <f>IFERROR(VLOOKUP($A53,'All Running Order working doc'!$B$4:$CO$60,BS$100,FALSE),"-")</f>
        <v>-</v>
      </c>
      <c r="BT53" s="21" t="str">
        <f>IFERROR(VLOOKUP($A53,'All Running Order working doc'!$B$4:$CO$60,BT$100,FALSE),"-")</f>
        <v>-</v>
      </c>
      <c r="BU53" s="21" t="str">
        <f>IFERROR(VLOOKUP($A53,'All Running Order working doc'!$B$4:$CO$60,BU$100,FALSE),"-")</f>
        <v>-</v>
      </c>
      <c r="BV53" s="21" t="str">
        <f>IFERROR(VLOOKUP($A53,'All Running Order working doc'!$B$4:$CO$60,BV$100,FALSE),"-")</f>
        <v>-</v>
      </c>
      <c r="BW53" s="21" t="str">
        <f>IFERROR(VLOOKUP($A53,'All Running Order working doc'!$B$4:$CO$60,BW$100,FALSE),"-")</f>
        <v>-</v>
      </c>
      <c r="BX53" s="21" t="str">
        <f>IFERROR(VLOOKUP($A53,'All Running Order working doc'!$B$4:$CO$60,BX$100,FALSE),"-")</f>
        <v>-</v>
      </c>
      <c r="BY53" s="21" t="str">
        <f>IFERROR(VLOOKUP($A53,'All Running Order working doc'!$B$4:$CO$60,BY$100,FALSE),"-")</f>
        <v>-</v>
      </c>
      <c r="BZ53" s="21" t="str">
        <f>IFERROR(VLOOKUP($A53,'All Running Order working doc'!$B$4:$CO$60,BZ$100,FALSE),"-")</f>
        <v>-</v>
      </c>
      <c r="CA53" s="21" t="str">
        <f>IFERROR(VLOOKUP($A53,'All Running Order working doc'!$B$4:$CO$60,CA$100,FALSE),"-")</f>
        <v>-</v>
      </c>
      <c r="CB53" s="21" t="str">
        <f>IFERROR(VLOOKUP($A53,'All Running Order working doc'!$B$4:$CO$60,CB$100,FALSE),"-")</f>
        <v>-</v>
      </c>
      <c r="CC53" s="21" t="str">
        <f>IFERROR(VLOOKUP($A53,'All Running Order working doc'!$B$4:$CO$60,CC$100,FALSE),"-")</f>
        <v>-</v>
      </c>
      <c r="CD53" s="21" t="str">
        <f>IFERROR(VLOOKUP($A53,'All Running Order working doc'!$B$4:$CO$60,CD$100,FALSE),"-")</f>
        <v>-</v>
      </c>
      <c r="CE53" s="21" t="str">
        <f>IFERROR(VLOOKUP($A53,'All Running Order working doc'!$B$4:$CO$60,CE$100,FALSE),"-")</f>
        <v>-</v>
      </c>
      <c r="CF53" s="21" t="str">
        <f>IFERROR(VLOOKUP($A53,'All Running Order working doc'!$B$4:$CO$60,CF$100,FALSE),"-")</f>
        <v>-</v>
      </c>
      <c r="CG53" s="21" t="str">
        <f>IFERROR(VLOOKUP($A53,'All Running Order working doc'!$B$4:$CO$60,CG$100,FALSE),"-")</f>
        <v>-</v>
      </c>
      <c r="CH53" s="21" t="str">
        <f>IFERROR(VLOOKUP($A53,'All Running Order working doc'!$B$4:$CO$60,CH$100,FALSE),"-")</f>
        <v>-</v>
      </c>
      <c r="CI53" s="21" t="str">
        <f>IFERROR(VLOOKUP($A53,'All Running Order working doc'!$B$4:$CO$60,CI$100,FALSE),"-")</f>
        <v>-</v>
      </c>
      <c r="CJ53" s="21" t="str">
        <f>IFERROR(VLOOKUP($A53,'All Running Order working doc'!$B$4:$CO$60,CJ$100,FALSE),"-")</f>
        <v>-</v>
      </c>
      <c r="CK53" s="21" t="str">
        <f>IFERROR(VLOOKUP($A53,'All Running Order working doc'!$B$4:$CO$60,CK$100,FALSE),"-")</f>
        <v>-</v>
      </c>
      <c r="CL53" s="21" t="str">
        <f>IFERROR(VLOOKUP($A53,'All Running Order working doc'!$B$4:$CO$60,CL$100,FALSE),"-")</f>
        <v>-</v>
      </c>
      <c r="CM53" s="21" t="str">
        <f>IFERROR(VLOOKUP($A53,'All Running Order working doc'!$B$4:$CO$60,CM$100,FALSE),"-")</f>
        <v>-</v>
      </c>
      <c r="CN53" s="21" t="str">
        <f>IFERROR(VLOOKUP($A53,'All Running Order working doc'!$B$4:$CO$60,CN$100,FALSE),"-")</f>
        <v>-</v>
      </c>
      <c r="CQ53" s="3">
        <v>50</v>
      </c>
    </row>
    <row r="54" spans="1:95" x14ac:dyDescent="0.2">
      <c r="A54" s="3" t="str">
        <f>CONCATENATE(Constants!$D$3,CQ54,)</f>
        <v>Clubman51</v>
      </c>
      <c r="B54" s="12" t="str">
        <f>IFERROR(VLOOKUP($A54,'All Running Order working doc'!$B$4:$CO$60,B$100,FALSE),"-")</f>
        <v>-</v>
      </c>
      <c r="C54" s="21" t="str">
        <f>IFERROR(VLOOKUP($A54,'All Running Order working doc'!$B$4:$CO$60,C$100,FALSE),"-")</f>
        <v>-</v>
      </c>
      <c r="D54" s="21" t="str">
        <f>IFERROR(VLOOKUP($A54,'All Running Order working doc'!$B$4:$CO$60,D$100,FALSE),"-")</f>
        <v>-</v>
      </c>
      <c r="E54" s="21" t="str">
        <f>IFERROR(VLOOKUP($A54,'All Running Order working doc'!$B$4:$CO$60,E$100,FALSE),"-")</f>
        <v>-</v>
      </c>
      <c r="F54" s="21" t="str">
        <f>IFERROR(VLOOKUP($A54,'All Running Order working doc'!$B$4:$CO$60,F$100,FALSE),"-")</f>
        <v>-</v>
      </c>
      <c r="G54" s="21" t="str">
        <f>IFERROR(VLOOKUP($A54,'All Running Order working doc'!$B$4:$CO$60,G$100,FALSE),"-")</f>
        <v>-</v>
      </c>
      <c r="H54" s="21" t="str">
        <f>IFERROR(VLOOKUP($A54,'All Running Order working doc'!$B$4:$CO$60,H$100,FALSE),"-")</f>
        <v>-</v>
      </c>
      <c r="I54" s="21" t="str">
        <f>IFERROR(VLOOKUP($A54,'All Running Order working doc'!$B$4:$CO$60,I$100,FALSE),"-")</f>
        <v>-</v>
      </c>
      <c r="J54" s="21" t="str">
        <f>IFERROR(VLOOKUP($A54,'All Running Order working doc'!$B$4:$CO$60,J$100,FALSE),"-")</f>
        <v>-</v>
      </c>
      <c r="K54" s="21" t="str">
        <f>IFERROR(VLOOKUP($A54,'All Running Order working doc'!$B$4:$CO$60,K$100,FALSE),"-")</f>
        <v>-</v>
      </c>
      <c r="L54" s="21" t="str">
        <f>IFERROR(VLOOKUP($A54,'All Running Order working doc'!$B$4:$CO$60,L$100,FALSE),"-")</f>
        <v>-</v>
      </c>
      <c r="M54" s="21" t="str">
        <f>IFERROR(VLOOKUP($A54,'All Running Order working doc'!$B$4:$CO$60,M$100,FALSE),"-")</f>
        <v>-</v>
      </c>
      <c r="N54" s="21" t="str">
        <f>IFERROR(VLOOKUP($A54,'All Running Order working doc'!$B$4:$CO$60,N$100,FALSE),"-")</f>
        <v>-</v>
      </c>
      <c r="O54" s="21" t="str">
        <f>IFERROR(VLOOKUP($A54,'All Running Order working doc'!$B$4:$CO$60,O$100,FALSE),"-")</f>
        <v>-</v>
      </c>
      <c r="P54" s="21" t="str">
        <f>IFERROR(VLOOKUP($A54,'All Running Order working doc'!$B$4:$CO$60,P$100,FALSE),"-")</f>
        <v>-</v>
      </c>
      <c r="Q54" s="21" t="str">
        <f>IFERROR(VLOOKUP($A54,'All Running Order working doc'!$B$4:$CO$60,Q$100,FALSE),"-")</f>
        <v>-</v>
      </c>
      <c r="R54" s="21" t="str">
        <f>IFERROR(VLOOKUP($A54,'All Running Order working doc'!$B$4:$CO$60,R$100,FALSE),"-")</f>
        <v>-</v>
      </c>
      <c r="S54" s="21" t="str">
        <f>IFERROR(VLOOKUP($A54,'All Running Order working doc'!$B$4:$CO$60,S$100,FALSE),"-")</f>
        <v>-</v>
      </c>
      <c r="T54" s="21" t="str">
        <f>IFERROR(VLOOKUP($A54,'All Running Order working doc'!$B$4:$CO$60,T$100,FALSE),"-")</f>
        <v>-</v>
      </c>
      <c r="U54" s="21" t="str">
        <f>IFERROR(VLOOKUP($A54,'All Running Order working doc'!$B$4:$CO$60,U$100,FALSE),"-")</f>
        <v>-</v>
      </c>
      <c r="V54" s="21" t="str">
        <f>IFERROR(VLOOKUP($A54,'All Running Order working doc'!$B$4:$CO$60,V$100,FALSE),"-")</f>
        <v>-</v>
      </c>
      <c r="W54" s="21" t="str">
        <f>IFERROR(VLOOKUP($A54,'All Running Order working doc'!$B$4:$CO$60,W$100,FALSE),"-")</f>
        <v>-</v>
      </c>
      <c r="X54" s="21" t="str">
        <f>IFERROR(VLOOKUP($A54,'All Running Order working doc'!$B$4:$CO$60,X$100,FALSE),"-")</f>
        <v>-</v>
      </c>
      <c r="Y54" s="21" t="str">
        <f>IFERROR(VLOOKUP($A54,'All Running Order working doc'!$B$4:$CO$60,Y$100,FALSE),"-")</f>
        <v>-</v>
      </c>
      <c r="Z54" s="21" t="str">
        <f>IFERROR(VLOOKUP($A54,'All Running Order working doc'!$B$4:$CO$60,Z$100,FALSE),"-")</f>
        <v>-</v>
      </c>
      <c r="AA54" s="21" t="str">
        <f>IFERROR(VLOOKUP($A54,'All Running Order working doc'!$B$4:$CO$60,AA$100,FALSE),"-")</f>
        <v>-</v>
      </c>
      <c r="AB54" s="21" t="str">
        <f>IFERROR(VLOOKUP($A54,'All Running Order working doc'!$B$4:$CO$60,AB$100,FALSE),"-")</f>
        <v>-</v>
      </c>
      <c r="AC54" s="21" t="str">
        <f>IFERROR(VLOOKUP($A54,'All Running Order working doc'!$B$4:$CO$60,AC$100,FALSE),"-")</f>
        <v>-</v>
      </c>
      <c r="AD54" s="21" t="str">
        <f>IFERROR(VLOOKUP($A54,'All Running Order working doc'!$B$4:$CO$60,AD$100,FALSE),"-")</f>
        <v>-</v>
      </c>
      <c r="AE54" s="21" t="str">
        <f>IFERROR(VLOOKUP($A54,'All Running Order working doc'!$B$4:$CO$60,AE$100,FALSE),"-")</f>
        <v>-</v>
      </c>
      <c r="AF54" s="21" t="str">
        <f>IFERROR(VLOOKUP($A54,'All Running Order working doc'!$B$4:$CO$60,AF$100,FALSE),"-")</f>
        <v>-</v>
      </c>
      <c r="AG54" s="21" t="str">
        <f>IFERROR(VLOOKUP($A54,'All Running Order working doc'!$B$4:$CO$60,AG$100,FALSE),"-")</f>
        <v>-</v>
      </c>
      <c r="AH54" s="21" t="str">
        <f>IFERROR(VLOOKUP($A54,'All Running Order working doc'!$B$4:$CO$60,AH$100,FALSE),"-")</f>
        <v>-</v>
      </c>
      <c r="AI54" s="21" t="str">
        <f>IFERROR(VLOOKUP($A54,'All Running Order working doc'!$B$4:$CO$60,AI$100,FALSE),"-")</f>
        <v>-</v>
      </c>
      <c r="AJ54" s="21" t="str">
        <f>IFERROR(VLOOKUP($A54,'All Running Order working doc'!$B$4:$CO$60,AJ$100,FALSE),"-")</f>
        <v>-</v>
      </c>
      <c r="AK54" s="21" t="str">
        <f>IFERROR(VLOOKUP($A54,'All Running Order working doc'!$B$4:$CO$60,AK$100,FALSE),"-")</f>
        <v>-</v>
      </c>
      <c r="AL54" s="21" t="str">
        <f>IFERROR(VLOOKUP($A54,'All Running Order working doc'!$B$4:$CO$60,AL$100,FALSE),"-")</f>
        <v>-</v>
      </c>
      <c r="AM54" s="21" t="str">
        <f>IFERROR(VLOOKUP($A54,'All Running Order working doc'!$B$4:$CO$60,AM$100,FALSE),"-")</f>
        <v>-</v>
      </c>
      <c r="AN54" s="21" t="str">
        <f>IFERROR(VLOOKUP($A54,'All Running Order working doc'!$B$4:$CO$60,AN$100,FALSE),"-")</f>
        <v>-</v>
      </c>
      <c r="AO54" s="21" t="str">
        <f>IFERROR(VLOOKUP($A54,'All Running Order working doc'!$B$4:$CO$60,AO$100,FALSE),"-")</f>
        <v>-</v>
      </c>
      <c r="AP54" s="21" t="str">
        <f>IFERROR(VLOOKUP($A54,'All Running Order working doc'!$B$4:$CO$60,AP$100,FALSE),"-")</f>
        <v>-</v>
      </c>
      <c r="AQ54" s="21" t="str">
        <f>IFERROR(VLOOKUP($A54,'All Running Order working doc'!$B$4:$CO$60,AQ$100,FALSE),"-")</f>
        <v>-</v>
      </c>
      <c r="AR54" s="21" t="str">
        <f>IFERROR(VLOOKUP($A54,'All Running Order working doc'!$B$4:$CO$60,AR$100,FALSE),"-")</f>
        <v>-</v>
      </c>
      <c r="AS54" s="21" t="str">
        <f>IFERROR(VLOOKUP($A54,'All Running Order working doc'!$B$4:$CO$60,AS$100,FALSE),"-")</f>
        <v>-</v>
      </c>
      <c r="AT54" s="21" t="str">
        <f>IFERROR(VLOOKUP($A54,'All Running Order working doc'!$B$4:$CO$60,AT$100,FALSE),"-")</f>
        <v>-</v>
      </c>
      <c r="AU54" s="21" t="str">
        <f>IFERROR(VLOOKUP($A54,'All Running Order working doc'!$B$4:$CO$60,AU$100,FALSE),"-")</f>
        <v>-</v>
      </c>
      <c r="AV54" s="21" t="str">
        <f>IFERROR(VLOOKUP($A54,'All Running Order working doc'!$B$4:$CO$60,AV$100,FALSE),"-")</f>
        <v>-</v>
      </c>
      <c r="AW54" s="21" t="str">
        <f>IFERROR(VLOOKUP($A54,'All Running Order working doc'!$B$4:$CO$60,AW$100,FALSE),"-")</f>
        <v>-</v>
      </c>
      <c r="AX54" s="21" t="str">
        <f>IFERROR(VLOOKUP($A54,'All Running Order working doc'!$B$4:$CO$60,AX$100,FALSE),"-")</f>
        <v>-</v>
      </c>
      <c r="AY54" s="21" t="str">
        <f>IFERROR(VLOOKUP($A54,'All Running Order working doc'!$B$4:$CO$60,AY$100,FALSE),"-")</f>
        <v>-</v>
      </c>
      <c r="AZ54" s="21" t="str">
        <f>IFERROR(VLOOKUP($A54,'All Running Order working doc'!$B$4:$CO$60,AZ$100,FALSE),"-")</f>
        <v>-</v>
      </c>
      <c r="BA54" s="21" t="str">
        <f>IFERROR(VLOOKUP($A54,'All Running Order working doc'!$B$4:$CO$60,BA$100,FALSE),"-")</f>
        <v>-</v>
      </c>
      <c r="BB54" s="21" t="str">
        <f>IFERROR(VLOOKUP($A54,'All Running Order working doc'!$B$4:$CO$60,BB$100,FALSE),"-")</f>
        <v>-</v>
      </c>
      <c r="BC54" s="21" t="str">
        <f>IFERROR(VLOOKUP($A54,'All Running Order working doc'!$B$4:$CO$60,BC$100,FALSE),"-")</f>
        <v>-</v>
      </c>
      <c r="BD54" s="21" t="str">
        <f>IFERROR(VLOOKUP($A54,'All Running Order working doc'!$B$4:$CO$60,BD$100,FALSE),"-")</f>
        <v>-</v>
      </c>
      <c r="BE54" s="21" t="str">
        <f>IFERROR(VLOOKUP($A54,'All Running Order working doc'!$B$4:$CO$60,BE$100,FALSE),"-")</f>
        <v>-</v>
      </c>
      <c r="BF54" s="21" t="str">
        <f>IFERROR(VLOOKUP($A54,'All Running Order working doc'!$B$4:$CO$60,BF$100,FALSE),"-")</f>
        <v>-</v>
      </c>
      <c r="BG54" s="21" t="str">
        <f>IFERROR(VLOOKUP($A54,'All Running Order working doc'!$B$4:$CO$60,BG$100,FALSE),"-")</f>
        <v>-</v>
      </c>
      <c r="BH54" s="21" t="str">
        <f>IFERROR(VLOOKUP($A54,'All Running Order working doc'!$B$4:$CO$60,BH$100,FALSE),"-")</f>
        <v>-</v>
      </c>
      <c r="BI54" s="21" t="str">
        <f>IFERROR(VLOOKUP($A54,'All Running Order working doc'!$B$4:$CO$60,BI$100,FALSE),"-")</f>
        <v>-</v>
      </c>
      <c r="BJ54" s="21" t="str">
        <f>IFERROR(VLOOKUP($A54,'All Running Order working doc'!$B$4:$CO$60,BJ$100,FALSE),"-")</f>
        <v>-</v>
      </c>
      <c r="BK54" s="21" t="str">
        <f>IFERROR(VLOOKUP($A54,'All Running Order working doc'!$B$4:$CO$60,BK$100,FALSE),"-")</f>
        <v>-</v>
      </c>
      <c r="BL54" s="21" t="str">
        <f>IFERROR(VLOOKUP($A54,'All Running Order working doc'!$B$4:$CO$60,BL$100,FALSE),"-")</f>
        <v>-</v>
      </c>
      <c r="BM54" s="21" t="str">
        <f>IFERROR(VLOOKUP($A54,'All Running Order working doc'!$B$4:$CO$60,BM$100,FALSE),"-")</f>
        <v>-</v>
      </c>
      <c r="BN54" s="21" t="str">
        <f>IFERROR(VLOOKUP($A54,'All Running Order working doc'!$B$4:$CO$60,BN$100,FALSE),"-")</f>
        <v>-</v>
      </c>
      <c r="BO54" s="21" t="str">
        <f>IFERROR(VLOOKUP($A54,'All Running Order working doc'!$B$4:$CO$60,BO$100,FALSE),"-")</f>
        <v>-</v>
      </c>
      <c r="BP54" s="21" t="str">
        <f>IFERROR(VLOOKUP($A54,'All Running Order working doc'!$B$4:$CO$60,BP$100,FALSE),"-")</f>
        <v>-</v>
      </c>
      <c r="BQ54" s="21" t="str">
        <f>IFERROR(VLOOKUP($A54,'All Running Order working doc'!$B$4:$CO$60,BQ$100,FALSE),"-")</f>
        <v>-</v>
      </c>
      <c r="BR54" s="21" t="str">
        <f>IFERROR(VLOOKUP($A54,'All Running Order working doc'!$B$4:$CO$60,BR$100,FALSE),"-")</f>
        <v>-</v>
      </c>
      <c r="BS54" s="21" t="str">
        <f>IFERROR(VLOOKUP($A54,'All Running Order working doc'!$B$4:$CO$60,BS$100,FALSE),"-")</f>
        <v>-</v>
      </c>
      <c r="BT54" s="21" t="str">
        <f>IFERROR(VLOOKUP($A54,'All Running Order working doc'!$B$4:$CO$60,BT$100,FALSE),"-")</f>
        <v>-</v>
      </c>
      <c r="BU54" s="21" t="str">
        <f>IFERROR(VLOOKUP($A54,'All Running Order working doc'!$B$4:$CO$60,BU$100,FALSE),"-")</f>
        <v>-</v>
      </c>
      <c r="BV54" s="21" t="str">
        <f>IFERROR(VLOOKUP($A54,'All Running Order working doc'!$B$4:$CO$60,BV$100,FALSE),"-")</f>
        <v>-</v>
      </c>
      <c r="BW54" s="21" t="str">
        <f>IFERROR(VLOOKUP($A54,'All Running Order working doc'!$B$4:$CO$60,BW$100,FALSE),"-")</f>
        <v>-</v>
      </c>
      <c r="BX54" s="21" t="str">
        <f>IFERROR(VLOOKUP($A54,'All Running Order working doc'!$B$4:$CO$60,BX$100,FALSE),"-")</f>
        <v>-</v>
      </c>
      <c r="BY54" s="21" t="str">
        <f>IFERROR(VLOOKUP($A54,'All Running Order working doc'!$B$4:$CO$60,BY$100,FALSE),"-")</f>
        <v>-</v>
      </c>
      <c r="BZ54" s="21" t="str">
        <f>IFERROR(VLOOKUP($A54,'All Running Order working doc'!$B$4:$CO$60,BZ$100,FALSE),"-")</f>
        <v>-</v>
      </c>
      <c r="CA54" s="21" t="str">
        <f>IFERROR(VLOOKUP($A54,'All Running Order working doc'!$B$4:$CO$60,CA$100,FALSE),"-")</f>
        <v>-</v>
      </c>
      <c r="CB54" s="21" t="str">
        <f>IFERROR(VLOOKUP($A54,'All Running Order working doc'!$B$4:$CO$60,CB$100,FALSE),"-")</f>
        <v>-</v>
      </c>
      <c r="CC54" s="21" t="str">
        <f>IFERROR(VLOOKUP($A54,'All Running Order working doc'!$B$4:$CO$60,CC$100,FALSE),"-")</f>
        <v>-</v>
      </c>
      <c r="CD54" s="21" t="str">
        <f>IFERROR(VLOOKUP($A54,'All Running Order working doc'!$B$4:$CO$60,CD$100,FALSE),"-")</f>
        <v>-</v>
      </c>
      <c r="CE54" s="21" t="str">
        <f>IFERROR(VLOOKUP($A54,'All Running Order working doc'!$B$4:$CO$60,CE$100,FALSE),"-")</f>
        <v>-</v>
      </c>
      <c r="CF54" s="21" t="str">
        <f>IFERROR(VLOOKUP($A54,'All Running Order working doc'!$B$4:$CO$60,CF$100,FALSE),"-")</f>
        <v>-</v>
      </c>
      <c r="CG54" s="21" t="str">
        <f>IFERROR(VLOOKUP($A54,'All Running Order working doc'!$B$4:$CO$60,CG$100,FALSE),"-")</f>
        <v>-</v>
      </c>
      <c r="CH54" s="21" t="str">
        <f>IFERROR(VLOOKUP($A54,'All Running Order working doc'!$B$4:$CO$60,CH$100,FALSE),"-")</f>
        <v>-</v>
      </c>
      <c r="CI54" s="21" t="str">
        <f>IFERROR(VLOOKUP($A54,'All Running Order working doc'!$B$4:$CO$60,CI$100,FALSE),"-")</f>
        <v>-</v>
      </c>
      <c r="CJ54" s="21" t="str">
        <f>IFERROR(VLOOKUP($A54,'All Running Order working doc'!$B$4:$CO$60,CJ$100,FALSE),"-")</f>
        <v>-</v>
      </c>
      <c r="CK54" s="21" t="str">
        <f>IFERROR(VLOOKUP($A54,'All Running Order working doc'!$B$4:$CO$60,CK$100,FALSE),"-")</f>
        <v>-</v>
      </c>
      <c r="CL54" s="21" t="str">
        <f>IFERROR(VLOOKUP($A54,'All Running Order working doc'!$B$4:$CO$60,CL$100,FALSE),"-")</f>
        <v>-</v>
      </c>
      <c r="CM54" s="21" t="str">
        <f>IFERROR(VLOOKUP($A54,'All Running Order working doc'!$B$4:$CO$60,CM$100,FALSE),"-")</f>
        <v>-</v>
      </c>
      <c r="CN54" s="21" t="str">
        <f>IFERROR(VLOOKUP($A54,'All Running Order working doc'!$B$4:$CO$60,CN$100,FALSE),"-")</f>
        <v>-</v>
      </c>
      <c r="CQ54" s="3">
        <v>51</v>
      </c>
    </row>
    <row r="55" spans="1:95" x14ac:dyDescent="0.2">
      <c r="A55" s="3" t="str">
        <f>CONCATENATE(Constants!$D$3,CQ55,)</f>
        <v>Clubman52</v>
      </c>
      <c r="B55" s="12" t="str">
        <f>IFERROR(VLOOKUP($A55,'All Running Order working doc'!$B$4:$CO$60,B$100,FALSE),"-")</f>
        <v>-</v>
      </c>
      <c r="C55" s="21" t="str">
        <f>IFERROR(VLOOKUP($A55,'All Running Order working doc'!$B$4:$CO$60,C$100,FALSE),"-")</f>
        <v>-</v>
      </c>
      <c r="D55" s="21" t="str">
        <f>IFERROR(VLOOKUP($A55,'All Running Order working doc'!$B$4:$CO$60,D$100,FALSE),"-")</f>
        <v>-</v>
      </c>
      <c r="E55" s="21" t="str">
        <f>IFERROR(VLOOKUP($A55,'All Running Order working doc'!$B$4:$CO$60,E$100,FALSE),"-")</f>
        <v>-</v>
      </c>
      <c r="F55" s="21" t="str">
        <f>IFERROR(VLOOKUP($A55,'All Running Order working doc'!$B$4:$CO$60,F$100,FALSE),"-")</f>
        <v>-</v>
      </c>
      <c r="G55" s="21" t="str">
        <f>IFERROR(VLOOKUP($A55,'All Running Order working doc'!$B$4:$CO$60,G$100,FALSE),"-")</f>
        <v>-</v>
      </c>
      <c r="H55" s="21" t="str">
        <f>IFERROR(VLOOKUP($A55,'All Running Order working doc'!$B$4:$CO$60,H$100,FALSE),"-")</f>
        <v>-</v>
      </c>
      <c r="I55" s="21" t="str">
        <f>IFERROR(VLOOKUP($A55,'All Running Order working doc'!$B$4:$CO$60,I$100,FALSE),"-")</f>
        <v>-</v>
      </c>
      <c r="J55" s="21" t="str">
        <f>IFERROR(VLOOKUP($A55,'All Running Order working doc'!$B$4:$CO$60,J$100,FALSE),"-")</f>
        <v>-</v>
      </c>
      <c r="K55" s="21" t="str">
        <f>IFERROR(VLOOKUP($A55,'All Running Order working doc'!$B$4:$CO$60,K$100,FALSE),"-")</f>
        <v>-</v>
      </c>
      <c r="L55" s="21" t="str">
        <f>IFERROR(VLOOKUP($A55,'All Running Order working doc'!$B$4:$CO$60,L$100,FALSE),"-")</f>
        <v>-</v>
      </c>
      <c r="M55" s="21" t="str">
        <f>IFERROR(VLOOKUP($A55,'All Running Order working doc'!$B$4:$CO$60,M$100,FALSE),"-")</f>
        <v>-</v>
      </c>
      <c r="N55" s="21" t="str">
        <f>IFERROR(VLOOKUP($A55,'All Running Order working doc'!$B$4:$CO$60,N$100,FALSE),"-")</f>
        <v>-</v>
      </c>
      <c r="O55" s="21" t="str">
        <f>IFERROR(VLOOKUP($A55,'All Running Order working doc'!$B$4:$CO$60,O$100,FALSE),"-")</f>
        <v>-</v>
      </c>
      <c r="P55" s="21" t="str">
        <f>IFERROR(VLOOKUP($A55,'All Running Order working doc'!$B$4:$CO$60,P$100,FALSE),"-")</f>
        <v>-</v>
      </c>
      <c r="Q55" s="21" t="str">
        <f>IFERROR(VLOOKUP($A55,'All Running Order working doc'!$B$4:$CO$60,Q$100,FALSE),"-")</f>
        <v>-</v>
      </c>
      <c r="R55" s="21" t="str">
        <f>IFERROR(VLOOKUP($A55,'All Running Order working doc'!$B$4:$CO$60,R$100,FALSE),"-")</f>
        <v>-</v>
      </c>
      <c r="S55" s="21" t="str">
        <f>IFERROR(VLOOKUP($A55,'All Running Order working doc'!$B$4:$CO$60,S$100,FALSE),"-")</f>
        <v>-</v>
      </c>
      <c r="T55" s="21" t="str">
        <f>IFERROR(VLOOKUP($A55,'All Running Order working doc'!$B$4:$CO$60,T$100,FALSE),"-")</f>
        <v>-</v>
      </c>
      <c r="U55" s="21" t="str">
        <f>IFERROR(VLOOKUP($A55,'All Running Order working doc'!$B$4:$CO$60,U$100,FALSE),"-")</f>
        <v>-</v>
      </c>
      <c r="V55" s="21" t="str">
        <f>IFERROR(VLOOKUP($A55,'All Running Order working doc'!$B$4:$CO$60,V$100,FALSE),"-")</f>
        <v>-</v>
      </c>
      <c r="W55" s="21" t="str">
        <f>IFERROR(VLOOKUP($A55,'All Running Order working doc'!$B$4:$CO$60,W$100,FALSE),"-")</f>
        <v>-</v>
      </c>
      <c r="X55" s="21" t="str">
        <f>IFERROR(VLOOKUP($A55,'All Running Order working doc'!$B$4:$CO$60,X$100,FALSE),"-")</f>
        <v>-</v>
      </c>
      <c r="Y55" s="21" t="str">
        <f>IFERROR(VLOOKUP($A55,'All Running Order working doc'!$B$4:$CO$60,Y$100,FALSE),"-")</f>
        <v>-</v>
      </c>
      <c r="Z55" s="21" t="str">
        <f>IFERROR(VLOOKUP($A55,'All Running Order working doc'!$B$4:$CO$60,Z$100,FALSE),"-")</f>
        <v>-</v>
      </c>
      <c r="AA55" s="21" t="str">
        <f>IFERROR(VLOOKUP($A55,'All Running Order working doc'!$B$4:$CO$60,AA$100,FALSE),"-")</f>
        <v>-</v>
      </c>
      <c r="AB55" s="21" t="str">
        <f>IFERROR(VLOOKUP($A55,'All Running Order working doc'!$B$4:$CO$60,AB$100,FALSE),"-")</f>
        <v>-</v>
      </c>
      <c r="AC55" s="21" t="str">
        <f>IFERROR(VLOOKUP($A55,'All Running Order working doc'!$B$4:$CO$60,AC$100,FALSE),"-")</f>
        <v>-</v>
      </c>
      <c r="AD55" s="21" t="str">
        <f>IFERROR(VLOOKUP($A55,'All Running Order working doc'!$B$4:$CO$60,AD$100,FALSE),"-")</f>
        <v>-</v>
      </c>
      <c r="AE55" s="21" t="str">
        <f>IFERROR(VLOOKUP($A55,'All Running Order working doc'!$B$4:$CO$60,AE$100,FALSE),"-")</f>
        <v>-</v>
      </c>
      <c r="AF55" s="21" t="str">
        <f>IFERROR(VLOOKUP($A55,'All Running Order working doc'!$B$4:$CO$60,AF$100,FALSE),"-")</f>
        <v>-</v>
      </c>
      <c r="AG55" s="21" t="str">
        <f>IFERROR(VLOOKUP($A55,'All Running Order working doc'!$B$4:$CO$60,AG$100,FALSE),"-")</f>
        <v>-</v>
      </c>
      <c r="AH55" s="21" t="str">
        <f>IFERROR(VLOOKUP($A55,'All Running Order working doc'!$B$4:$CO$60,AH$100,FALSE),"-")</f>
        <v>-</v>
      </c>
      <c r="AI55" s="21" t="str">
        <f>IFERROR(VLOOKUP($A55,'All Running Order working doc'!$B$4:$CO$60,AI$100,FALSE),"-")</f>
        <v>-</v>
      </c>
      <c r="AJ55" s="21" t="str">
        <f>IFERROR(VLOOKUP($A55,'All Running Order working doc'!$B$4:$CO$60,AJ$100,FALSE),"-")</f>
        <v>-</v>
      </c>
      <c r="AK55" s="21" t="str">
        <f>IFERROR(VLOOKUP($A55,'All Running Order working doc'!$B$4:$CO$60,AK$100,FALSE),"-")</f>
        <v>-</v>
      </c>
      <c r="AL55" s="21" t="str">
        <f>IFERROR(VLOOKUP($A55,'All Running Order working doc'!$B$4:$CO$60,AL$100,FALSE),"-")</f>
        <v>-</v>
      </c>
      <c r="AM55" s="21" t="str">
        <f>IFERROR(VLOOKUP($A55,'All Running Order working doc'!$B$4:$CO$60,AM$100,FALSE),"-")</f>
        <v>-</v>
      </c>
      <c r="AN55" s="21" t="str">
        <f>IFERROR(VLOOKUP($A55,'All Running Order working doc'!$B$4:$CO$60,AN$100,FALSE),"-")</f>
        <v>-</v>
      </c>
      <c r="AO55" s="21" t="str">
        <f>IFERROR(VLOOKUP($A55,'All Running Order working doc'!$B$4:$CO$60,AO$100,FALSE),"-")</f>
        <v>-</v>
      </c>
      <c r="AP55" s="21" t="str">
        <f>IFERROR(VLOOKUP($A55,'All Running Order working doc'!$B$4:$CO$60,AP$100,FALSE),"-")</f>
        <v>-</v>
      </c>
      <c r="AQ55" s="21" t="str">
        <f>IFERROR(VLOOKUP($A55,'All Running Order working doc'!$B$4:$CO$60,AQ$100,FALSE),"-")</f>
        <v>-</v>
      </c>
      <c r="AR55" s="21" t="str">
        <f>IFERROR(VLOOKUP($A55,'All Running Order working doc'!$B$4:$CO$60,AR$100,FALSE),"-")</f>
        <v>-</v>
      </c>
      <c r="AS55" s="21" t="str">
        <f>IFERROR(VLOOKUP($A55,'All Running Order working doc'!$B$4:$CO$60,AS$100,FALSE),"-")</f>
        <v>-</v>
      </c>
      <c r="AT55" s="21" t="str">
        <f>IFERROR(VLOOKUP($A55,'All Running Order working doc'!$B$4:$CO$60,AT$100,FALSE),"-")</f>
        <v>-</v>
      </c>
      <c r="AU55" s="21" t="str">
        <f>IFERROR(VLOOKUP($A55,'All Running Order working doc'!$B$4:$CO$60,AU$100,FALSE),"-")</f>
        <v>-</v>
      </c>
      <c r="AV55" s="21" t="str">
        <f>IFERROR(VLOOKUP($A55,'All Running Order working doc'!$B$4:$CO$60,AV$100,FALSE),"-")</f>
        <v>-</v>
      </c>
      <c r="AW55" s="21" t="str">
        <f>IFERROR(VLOOKUP($A55,'All Running Order working doc'!$B$4:$CO$60,AW$100,FALSE),"-")</f>
        <v>-</v>
      </c>
      <c r="AX55" s="21" t="str">
        <f>IFERROR(VLOOKUP($A55,'All Running Order working doc'!$B$4:$CO$60,AX$100,FALSE),"-")</f>
        <v>-</v>
      </c>
      <c r="AY55" s="21" t="str">
        <f>IFERROR(VLOOKUP($A55,'All Running Order working doc'!$B$4:$CO$60,AY$100,FALSE),"-")</f>
        <v>-</v>
      </c>
      <c r="AZ55" s="21" t="str">
        <f>IFERROR(VLOOKUP($A55,'All Running Order working doc'!$B$4:$CO$60,AZ$100,FALSE),"-")</f>
        <v>-</v>
      </c>
      <c r="BA55" s="21" t="str">
        <f>IFERROR(VLOOKUP($A55,'All Running Order working doc'!$B$4:$CO$60,BA$100,FALSE),"-")</f>
        <v>-</v>
      </c>
      <c r="BB55" s="21" t="str">
        <f>IFERROR(VLOOKUP($A55,'All Running Order working doc'!$B$4:$CO$60,BB$100,FALSE),"-")</f>
        <v>-</v>
      </c>
      <c r="BC55" s="21" t="str">
        <f>IFERROR(VLOOKUP($A55,'All Running Order working doc'!$B$4:$CO$60,BC$100,FALSE),"-")</f>
        <v>-</v>
      </c>
      <c r="BD55" s="21" t="str">
        <f>IFERROR(VLOOKUP($A55,'All Running Order working doc'!$B$4:$CO$60,BD$100,FALSE),"-")</f>
        <v>-</v>
      </c>
      <c r="BE55" s="21" t="str">
        <f>IFERROR(VLOOKUP($A55,'All Running Order working doc'!$B$4:$CO$60,BE$100,FALSE),"-")</f>
        <v>-</v>
      </c>
      <c r="BF55" s="21" t="str">
        <f>IFERROR(VLOOKUP($A55,'All Running Order working doc'!$B$4:$CO$60,BF$100,FALSE),"-")</f>
        <v>-</v>
      </c>
      <c r="BG55" s="21" t="str">
        <f>IFERROR(VLOOKUP($A55,'All Running Order working doc'!$B$4:$CO$60,BG$100,FALSE),"-")</f>
        <v>-</v>
      </c>
      <c r="BH55" s="21" t="str">
        <f>IFERROR(VLOOKUP($A55,'All Running Order working doc'!$B$4:$CO$60,BH$100,FALSE),"-")</f>
        <v>-</v>
      </c>
      <c r="BI55" s="21" t="str">
        <f>IFERROR(VLOOKUP($A55,'All Running Order working doc'!$B$4:$CO$60,BI$100,FALSE),"-")</f>
        <v>-</v>
      </c>
      <c r="BJ55" s="21" t="str">
        <f>IFERROR(VLOOKUP($A55,'All Running Order working doc'!$B$4:$CO$60,BJ$100,FALSE),"-")</f>
        <v>-</v>
      </c>
      <c r="BK55" s="21" t="str">
        <f>IFERROR(VLOOKUP($A55,'All Running Order working doc'!$B$4:$CO$60,BK$100,FALSE),"-")</f>
        <v>-</v>
      </c>
      <c r="BL55" s="21" t="str">
        <f>IFERROR(VLOOKUP($A55,'All Running Order working doc'!$B$4:$CO$60,BL$100,FALSE),"-")</f>
        <v>-</v>
      </c>
      <c r="BM55" s="21" t="str">
        <f>IFERROR(VLOOKUP($A55,'All Running Order working doc'!$B$4:$CO$60,BM$100,FALSE),"-")</f>
        <v>-</v>
      </c>
      <c r="BN55" s="21" t="str">
        <f>IFERROR(VLOOKUP($A55,'All Running Order working doc'!$B$4:$CO$60,BN$100,FALSE),"-")</f>
        <v>-</v>
      </c>
      <c r="BO55" s="21" t="str">
        <f>IFERROR(VLOOKUP($A55,'All Running Order working doc'!$B$4:$CO$60,BO$100,FALSE),"-")</f>
        <v>-</v>
      </c>
      <c r="BP55" s="21" t="str">
        <f>IFERROR(VLOOKUP($A55,'All Running Order working doc'!$B$4:$CO$60,BP$100,FALSE),"-")</f>
        <v>-</v>
      </c>
      <c r="BQ55" s="21" t="str">
        <f>IFERROR(VLOOKUP($A55,'All Running Order working doc'!$B$4:$CO$60,BQ$100,FALSE),"-")</f>
        <v>-</v>
      </c>
      <c r="BR55" s="21" t="str">
        <f>IFERROR(VLOOKUP($A55,'All Running Order working doc'!$B$4:$CO$60,BR$100,FALSE),"-")</f>
        <v>-</v>
      </c>
      <c r="BS55" s="21" t="str">
        <f>IFERROR(VLOOKUP($A55,'All Running Order working doc'!$B$4:$CO$60,BS$100,FALSE),"-")</f>
        <v>-</v>
      </c>
      <c r="BT55" s="21" t="str">
        <f>IFERROR(VLOOKUP($A55,'All Running Order working doc'!$B$4:$CO$60,BT$100,FALSE),"-")</f>
        <v>-</v>
      </c>
      <c r="BU55" s="21" t="str">
        <f>IFERROR(VLOOKUP($A55,'All Running Order working doc'!$B$4:$CO$60,BU$100,FALSE),"-")</f>
        <v>-</v>
      </c>
      <c r="BV55" s="21" t="str">
        <f>IFERROR(VLOOKUP($A55,'All Running Order working doc'!$B$4:$CO$60,BV$100,FALSE),"-")</f>
        <v>-</v>
      </c>
      <c r="BW55" s="21" t="str">
        <f>IFERROR(VLOOKUP($A55,'All Running Order working doc'!$B$4:$CO$60,BW$100,FALSE),"-")</f>
        <v>-</v>
      </c>
      <c r="BX55" s="21" t="str">
        <f>IFERROR(VLOOKUP($A55,'All Running Order working doc'!$B$4:$CO$60,BX$100,FALSE),"-")</f>
        <v>-</v>
      </c>
      <c r="BY55" s="21" t="str">
        <f>IFERROR(VLOOKUP($A55,'All Running Order working doc'!$B$4:$CO$60,BY$100,FALSE),"-")</f>
        <v>-</v>
      </c>
      <c r="BZ55" s="21" t="str">
        <f>IFERROR(VLOOKUP($A55,'All Running Order working doc'!$B$4:$CO$60,BZ$100,FALSE),"-")</f>
        <v>-</v>
      </c>
      <c r="CA55" s="21" t="str">
        <f>IFERROR(VLOOKUP($A55,'All Running Order working doc'!$B$4:$CO$60,CA$100,FALSE),"-")</f>
        <v>-</v>
      </c>
      <c r="CB55" s="21" t="str">
        <f>IFERROR(VLOOKUP($A55,'All Running Order working doc'!$B$4:$CO$60,CB$100,FALSE),"-")</f>
        <v>-</v>
      </c>
      <c r="CC55" s="21" t="str">
        <f>IFERROR(VLOOKUP($A55,'All Running Order working doc'!$B$4:$CO$60,CC$100,FALSE),"-")</f>
        <v>-</v>
      </c>
      <c r="CD55" s="21" t="str">
        <f>IFERROR(VLOOKUP($A55,'All Running Order working doc'!$B$4:$CO$60,CD$100,FALSE),"-")</f>
        <v>-</v>
      </c>
      <c r="CE55" s="21" t="str">
        <f>IFERROR(VLOOKUP($A55,'All Running Order working doc'!$B$4:$CO$60,CE$100,FALSE),"-")</f>
        <v>-</v>
      </c>
      <c r="CF55" s="21" t="str">
        <f>IFERROR(VLOOKUP($A55,'All Running Order working doc'!$B$4:$CO$60,CF$100,FALSE),"-")</f>
        <v>-</v>
      </c>
      <c r="CG55" s="21" t="str">
        <f>IFERROR(VLOOKUP($A55,'All Running Order working doc'!$B$4:$CO$60,CG$100,FALSE),"-")</f>
        <v>-</v>
      </c>
      <c r="CH55" s="21" t="str">
        <f>IFERROR(VLOOKUP($A55,'All Running Order working doc'!$B$4:$CO$60,CH$100,FALSE),"-")</f>
        <v>-</v>
      </c>
      <c r="CI55" s="21" t="str">
        <f>IFERROR(VLOOKUP($A55,'All Running Order working doc'!$B$4:$CO$60,CI$100,FALSE),"-")</f>
        <v>-</v>
      </c>
      <c r="CJ55" s="21" t="str">
        <f>IFERROR(VLOOKUP($A55,'All Running Order working doc'!$B$4:$CO$60,CJ$100,FALSE),"-")</f>
        <v>-</v>
      </c>
      <c r="CK55" s="21" t="str">
        <f>IFERROR(VLOOKUP($A55,'All Running Order working doc'!$B$4:$CO$60,CK$100,FALSE),"-")</f>
        <v>-</v>
      </c>
      <c r="CL55" s="21" t="str">
        <f>IFERROR(VLOOKUP($A55,'All Running Order working doc'!$B$4:$CO$60,CL$100,FALSE),"-")</f>
        <v>-</v>
      </c>
      <c r="CM55" s="21" t="str">
        <f>IFERROR(VLOOKUP($A55,'All Running Order working doc'!$B$4:$CO$60,CM$100,FALSE),"-")</f>
        <v>-</v>
      </c>
      <c r="CN55" s="21" t="str">
        <f>IFERROR(VLOOKUP($A55,'All Running Order working doc'!$B$4:$CO$60,CN$100,FALSE),"-")</f>
        <v>-</v>
      </c>
      <c r="CQ55" s="3">
        <v>52</v>
      </c>
    </row>
    <row r="56" spans="1:95" x14ac:dyDescent="0.2">
      <c r="A56" s="3" t="str">
        <f>CONCATENATE(Constants!$D$3,CQ56,)</f>
        <v>Clubman53</v>
      </c>
      <c r="B56" s="12" t="str">
        <f>IFERROR(VLOOKUP($A56,'All Running Order working doc'!$B$4:$CO$60,B$100,FALSE),"-")</f>
        <v>-</v>
      </c>
      <c r="C56" s="21" t="str">
        <f>IFERROR(VLOOKUP($A56,'All Running Order working doc'!$B$4:$CO$60,C$100,FALSE),"-")</f>
        <v>-</v>
      </c>
      <c r="D56" s="21" t="str">
        <f>IFERROR(VLOOKUP($A56,'All Running Order working doc'!$B$4:$CO$60,D$100,FALSE),"-")</f>
        <v>-</v>
      </c>
      <c r="E56" s="21" t="str">
        <f>IFERROR(VLOOKUP($A56,'All Running Order working doc'!$B$4:$CO$60,E$100,FALSE),"-")</f>
        <v>-</v>
      </c>
      <c r="F56" s="21" t="str">
        <f>IFERROR(VLOOKUP($A56,'All Running Order working doc'!$B$4:$CO$60,F$100,FALSE),"-")</f>
        <v>-</v>
      </c>
      <c r="G56" s="21" t="str">
        <f>IFERROR(VLOOKUP($A56,'All Running Order working doc'!$B$4:$CO$60,G$100,FALSE),"-")</f>
        <v>-</v>
      </c>
      <c r="H56" s="21" t="str">
        <f>IFERROR(VLOOKUP($A56,'All Running Order working doc'!$B$4:$CO$60,H$100,FALSE),"-")</f>
        <v>-</v>
      </c>
      <c r="I56" s="21" t="str">
        <f>IFERROR(VLOOKUP($A56,'All Running Order working doc'!$B$4:$CO$60,I$100,FALSE),"-")</f>
        <v>-</v>
      </c>
      <c r="J56" s="21" t="str">
        <f>IFERROR(VLOOKUP($A56,'All Running Order working doc'!$B$4:$CO$60,J$100,FALSE),"-")</f>
        <v>-</v>
      </c>
      <c r="K56" s="21" t="str">
        <f>IFERROR(VLOOKUP($A56,'All Running Order working doc'!$B$4:$CO$60,K$100,FALSE),"-")</f>
        <v>-</v>
      </c>
      <c r="L56" s="21" t="str">
        <f>IFERROR(VLOOKUP($A56,'All Running Order working doc'!$B$4:$CO$60,L$100,FALSE),"-")</f>
        <v>-</v>
      </c>
      <c r="M56" s="21" t="str">
        <f>IFERROR(VLOOKUP($A56,'All Running Order working doc'!$B$4:$CO$60,M$100,FALSE),"-")</f>
        <v>-</v>
      </c>
      <c r="N56" s="21" t="str">
        <f>IFERROR(VLOOKUP($A56,'All Running Order working doc'!$B$4:$CO$60,N$100,FALSE),"-")</f>
        <v>-</v>
      </c>
      <c r="O56" s="21" t="str">
        <f>IFERROR(VLOOKUP($A56,'All Running Order working doc'!$B$4:$CO$60,O$100,FALSE),"-")</f>
        <v>-</v>
      </c>
      <c r="P56" s="21" t="str">
        <f>IFERROR(VLOOKUP($A56,'All Running Order working doc'!$B$4:$CO$60,P$100,FALSE),"-")</f>
        <v>-</v>
      </c>
      <c r="Q56" s="21" t="str">
        <f>IFERROR(VLOOKUP($A56,'All Running Order working doc'!$B$4:$CO$60,Q$100,FALSE),"-")</f>
        <v>-</v>
      </c>
      <c r="R56" s="21" t="str">
        <f>IFERROR(VLOOKUP($A56,'All Running Order working doc'!$B$4:$CO$60,R$100,FALSE),"-")</f>
        <v>-</v>
      </c>
      <c r="S56" s="21" t="str">
        <f>IFERROR(VLOOKUP($A56,'All Running Order working doc'!$B$4:$CO$60,S$100,FALSE),"-")</f>
        <v>-</v>
      </c>
      <c r="T56" s="21" t="str">
        <f>IFERROR(VLOOKUP($A56,'All Running Order working doc'!$B$4:$CO$60,T$100,FALSE),"-")</f>
        <v>-</v>
      </c>
      <c r="U56" s="21" t="str">
        <f>IFERROR(VLOOKUP($A56,'All Running Order working doc'!$B$4:$CO$60,U$100,FALSE),"-")</f>
        <v>-</v>
      </c>
      <c r="V56" s="21" t="str">
        <f>IFERROR(VLOOKUP($A56,'All Running Order working doc'!$B$4:$CO$60,V$100,FALSE),"-")</f>
        <v>-</v>
      </c>
      <c r="W56" s="21" t="str">
        <f>IFERROR(VLOOKUP($A56,'All Running Order working doc'!$B$4:$CO$60,W$100,FALSE),"-")</f>
        <v>-</v>
      </c>
      <c r="X56" s="21" t="str">
        <f>IFERROR(VLOOKUP($A56,'All Running Order working doc'!$B$4:$CO$60,X$100,FALSE),"-")</f>
        <v>-</v>
      </c>
      <c r="Y56" s="21" t="str">
        <f>IFERROR(VLOOKUP($A56,'All Running Order working doc'!$B$4:$CO$60,Y$100,FALSE),"-")</f>
        <v>-</v>
      </c>
      <c r="Z56" s="21" t="str">
        <f>IFERROR(VLOOKUP($A56,'All Running Order working doc'!$B$4:$CO$60,Z$100,FALSE),"-")</f>
        <v>-</v>
      </c>
      <c r="AA56" s="21" t="str">
        <f>IFERROR(VLOOKUP($A56,'All Running Order working doc'!$B$4:$CO$60,AA$100,FALSE),"-")</f>
        <v>-</v>
      </c>
      <c r="AB56" s="21" t="str">
        <f>IFERROR(VLOOKUP($A56,'All Running Order working doc'!$B$4:$CO$60,AB$100,FALSE),"-")</f>
        <v>-</v>
      </c>
      <c r="AC56" s="21" t="str">
        <f>IFERROR(VLOOKUP($A56,'All Running Order working doc'!$B$4:$CO$60,AC$100,FALSE),"-")</f>
        <v>-</v>
      </c>
      <c r="AD56" s="21" t="str">
        <f>IFERROR(VLOOKUP($A56,'All Running Order working doc'!$B$4:$CO$60,AD$100,FALSE),"-")</f>
        <v>-</v>
      </c>
      <c r="AE56" s="21" t="str">
        <f>IFERROR(VLOOKUP($A56,'All Running Order working doc'!$B$4:$CO$60,AE$100,FALSE),"-")</f>
        <v>-</v>
      </c>
      <c r="AF56" s="21" t="str">
        <f>IFERROR(VLOOKUP($A56,'All Running Order working doc'!$B$4:$CO$60,AF$100,FALSE),"-")</f>
        <v>-</v>
      </c>
      <c r="AG56" s="21" t="str">
        <f>IFERROR(VLOOKUP($A56,'All Running Order working doc'!$B$4:$CO$60,AG$100,FALSE),"-")</f>
        <v>-</v>
      </c>
      <c r="AH56" s="21" t="str">
        <f>IFERROR(VLOOKUP($A56,'All Running Order working doc'!$B$4:$CO$60,AH$100,FALSE),"-")</f>
        <v>-</v>
      </c>
      <c r="AI56" s="21" t="str">
        <f>IFERROR(VLOOKUP($A56,'All Running Order working doc'!$B$4:$CO$60,AI$100,FALSE),"-")</f>
        <v>-</v>
      </c>
      <c r="AJ56" s="21" t="str">
        <f>IFERROR(VLOOKUP($A56,'All Running Order working doc'!$B$4:$CO$60,AJ$100,FALSE),"-")</f>
        <v>-</v>
      </c>
      <c r="AK56" s="21" t="str">
        <f>IFERROR(VLOOKUP($A56,'All Running Order working doc'!$B$4:$CO$60,AK$100,FALSE),"-")</f>
        <v>-</v>
      </c>
      <c r="AL56" s="21" t="str">
        <f>IFERROR(VLOOKUP($A56,'All Running Order working doc'!$B$4:$CO$60,AL$100,FALSE),"-")</f>
        <v>-</v>
      </c>
      <c r="AM56" s="21" t="str">
        <f>IFERROR(VLOOKUP($A56,'All Running Order working doc'!$B$4:$CO$60,AM$100,FALSE),"-")</f>
        <v>-</v>
      </c>
      <c r="AN56" s="21" t="str">
        <f>IFERROR(VLOOKUP($A56,'All Running Order working doc'!$B$4:$CO$60,AN$100,FALSE),"-")</f>
        <v>-</v>
      </c>
      <c r="AO56" s="21" t="str">
        <f>IFERROR(VLOOKUP($A56,'All Running Order working doc'!$B$4:$CO$60,AO$100,FALSE),"-")</f>
        <v>-</v>
      </c>
      <c r="AP56" s="21" t="str">
        <f>IFERROR(VLOOKUP($A56,'All Running Order working doc'!$B$4:$CO$60,AP$100,FALSE),"-")</f>
        <v>-</v>
      </c>
      <c r="AQ56" s="21" t="str">
        <f>IFERROR(VLOOKUP($A56,'All Running Order working doc'!$B$4:$CO$60,AQ$100,FALSE),"-")</f>
        <v>-</v>
      </c>
      <c r="AR56" s="21" t="str">
        <f>IFERROR(VLOOKUP($A56,'All Running Order working doc'!$B$4:$CO$60,AR$100,FALSE),"-")</f>
        <v>-</v>
      </c>
      <c r="AS56" s="21" t="str">
        <f>IFERROR(VLOOKUP($A56,'All Running Order working doc'!$B$4:$CO$60,AS$100,FALSE),"-")</f>
        <v>-</v>
      </c>
      <c r="AT56" s="21" t="str">
        <f>IFERROR(VLOOKUP($A56,'All Running Order working doc'!$B$4:$CO$60,AT$100,FALSE),"-")</f>
        <v>-</v>
      </c>
      <c r="AU56" s="21" t="str">
        <f>IFERROR(VLOOKUP($A56,'All Running Order working doc'!$B$4:$CO$60,AU$100,FALSE),"-")</f>
        <v>-</v>
      </c>
      <c r="AV56" s="21" t="str">
        <f>IFERROR(VLOOKUP($A56,'All Running Order working doc'!$B$4:$CO$60,AV$100,FALSE),"-")</f>
        <v>-</v>
      </c>
      <c r="AW56" s="21" t="str">
        <f>IFERROR(VLOOKUP($A56,'All Running Order working doc'!$B$4:$CO$60,AW$100,FALSE),"-")</f>
        <v>-</v>
      </c>
      <c r="AX56" s="21" t="str">
        <f>IFERROR(VLOOKUP($A56,'All Running Order working doc'!$B$4:$CO$60,AX$100,FALSE),"-")</f>
        <v>-</v>
      </c>
      <c r="AY56" s="21" t="str">
        <f>IFERROR(VLOOKUP($A56,'All Running Order working doc'!$B$4:$CO$60,AY$100,FALSE),"-")</f>
        <v>-</v>
      </c>
      <c r="AZ56" s="21" t="str">
        <f>IFERROR(VLOOKUP($A56,'All Running Order working doc'!$B$4:$CO$60,AZ$100,FALSE),"-")</f>
        <v>-</v>
      </c>
      <c r="BA56" s="21" t="str">
        <f>IFERROR(VLOOKUP($A56,'All Running Order working doc'!$B$4:$CO$60,BA$100,FALSE),"-")</f>
        <v>-</v>
      </c>
      <c r="BB56" s="21" t="str">
        <f>IFERROR(VLOOKUP($A56,'All Running Order working doc'!$B$4:$CO$60,BB$100,FALSE),"-")</f>
        <v>-</v>
      </c>
      <c r="BC56" s="21" t="str">
        <f>IFERROR(VLOOKUP($A56,'All Running Order working doc'!$B$4:$CO$60,BC$100,FALSE),"-")</f>
        <v>-</v>
      </c>
      <c r="BD56" s="21" t="str">
        <f>IFERROR(VLOOKUP($A56,'All Running Order working doc'!$B$4:$CO$60,BD$100,FALSE),"-")</f>
        <v>-</v>
      </c>
      <c r="BE56" s="21" t="str">
        <f>IFERROR(VLOOKUP($A56,'All Running Order working doc'!$B$4:$CO$60,BE$100,FALSE),"-")</f>
        <v>-</v>
      </c>
      <c r="BF56" s="21" t="str">
        <f>IFERROR(VLOOKUP($A56,'All Running Order working doc'!$B$4:$CO$60,BF$100,FALSE),"-")</f>
        <v>-</v>
      </c>
      <c r="BG56" s="21" t="str">
        <f>IFERROR(VLOOKUP($A56,'All Running Order working doc'!$B$4:$CO$60,BG$100,FALSE),"-")</f>
        <v>-</v>
      </c>
      <c r="BH56" s="21" t="str">
        <f>IFERROR(VLOOKUP($A56,'All Running Order working doc'!$B$4:$CO$60,BH$100,FALSE),"-")</f>
        <v>-</v>
      </c>
      <c r="BI56" s="21" t="str">
        <f>IFERROR(VLOOKUP($A56,'All Running Order working doc'!$B$4:$CO$60,BI$100,FALSE),"-")</f>
        <v>-</v>
      </c>
      <c r="BJ56" s="21" t="str">
        <f>IFERROR(VLOOKUP($A56,'All Running Order working doc'!$B$4:$CO$60,BJ$100,FALSE),"-")</f>
        <v>-</v>
      </c>
      <c r="BK56" s="21" t="str">
        <f>IFERROR(VLOOKUP($A56,'All Running Order working doc'!$B$4:$CO$60,BK$100,FALSE),"-")</f>
        <v>-</v>
      </c>
      <c r="BL56" s="21" t="str">
        <f>IFERROR(VLOOKUP($A56,'All Running Order working doc'!$B$4:$CO$60,BL$100,FALSE),"-")</f>
        <v>-</v>
      </c>
      <c r="BM56" s="21" t="str">
        <f>IFERROR(VLOOKUP($A56,'All Running Order working doc'!$B$4:$CO$60,BM$100,FALSE),"-")</f>
        <v>-</v>
      </c>
      <c r="BN56" s="21" t="str">
        <f>IFERROR(VLOOKUP($A56,'All Running Order working doc'!$B$4:$CO$60,BN$100,FALSE),"-")</f>
        <v>-</v>
      </c>
      <c r="BO56" s="21" t="str">
        <f>IFERROR(VLOOKUP($A56,'All Running Order working doc'!$B$4:$CO$60,BO$100,FALSE),"-")</f>
        <v>-</v>
      </c>
      <c r="BP56" s="21" t="str">
        <f>IFERROR(VLOOKUP($A56,'All Running Order working doc'!$B$4:$CO$60,BP$100,FALSE),"-")</f>
        <v>-</v>
      </c>
      <c r="BQ56" s="21" t="str">
        <f>IFERROR(VLOOKUP($A56,'All Running Order working doc'!$B$4:$CO$60,BQ$100,FALSE),"-")</f>
        <v>-</v>
      </c>
      <c r="BR56" s="21" t="str">
        <f>IFERROR(VLOOKUP($A56,'All Running Order working doc'!$B$4:$CO$60,BR$100,FALSE),"-")</f>
        <v>-</v>
      </c>
      <c r="BS56" s="21" t="str">
        <f>IFERROR(VLOOKUP($A56,'All Running Order working doc'!$B$4:$CO$60,BS$100,FALSE),"-")</f>
        <v>-</v>
      </c>
      <c r="BT56" s="21" t="str">
        <f>IFERROR(VLOOKUP($A56,'All Running Order working doc'!$B$4:$CO$60,BT$100,FALSE),"-")</f>
        <v>-</v>
      </c>
      <c r="BU56" s="21" t="str">
        <f>IFERROR(VLOOKUP($A56,'All Running Order working doc'!$B$4:$CO$60,BU$100,FALSE),"-")</f>
        <v>-</v>
      </c>
      <c r="BV56" s="21" t="str">
        <f>IFERROR(VLOOKUP($A56,'All Running Order working doc'!$B$4:$CO$60,BV$100,FALSE),"-")</f>
        <v>-</v>
      </c>
      <c r="BW56" s="21" t="str">
        <f>IFERROR(VLOOKUP($A56,'All Running Order working doc'!$B$4:$CO$60,BW$100,FALSE),"-")</f>
        <v>-</v>
      </c>
      <c r="BX56" s="21" t="str">
        <f>IFERROR(VLOOKUP($A56,'All Running Order working doc'!$B$4:$CO$60,BX$100,FALSE),"-")</f>
        <v>-</v>
      </c>
      <c r="BY56" s="21" t="str">
        <f>IFERROR(VLOOKUP($A56,'All Running Order working doc'!$B$4:$CO$60,BY$100,FALSE),"-")</f>
        <v>-</v>
      </c>
      <c r="BZ56" s="21" t="str">
        <f>IFERROR(VLOOKUP($A56,'All Running Order working doc'!$B$4:$CO$60,BZ$100,FALSE),"-")</f>
        <v>-</v>
      </c>
      <c r="CA56" s="21" t="str">
        <f>IFERROR(VLOOKUP($A56,'All Running Order working doc'!$B$4:$CO$60,CA$100,FALSE),"-")</f>
        <v>-</v>
      </c>
      <c r="CB56" s="21" t="str">
        <f>IFERROR(VLOOKUP($A56,'All Running Order working doc'!$B$4:$CO$60,CB$100,FALSE),"-")</f>
        <v>-</v>
      </c>
      <c r="CC56" s="21" t="str">
        <f>IFERROR(VLOOKUP($A56,'All Running Order working doc'!$B$4:$CO$60,CC$100,FALSE),"-")</f>
        <v>-</v>
      </c>
      <c r="CD56" s="21" t="str">
        <f>IFERROR(VLOOKUP($A56,'All Running Order working doc'!$B$4:$CO$60,CD$100,FALSE),"-")</f>
        <v>-</v>
      </c>
      <c r="CE56" s="21" t="str">
        <f>IFERROR(VLOOKUP($A56,'All Running Order working doc'!$B$4:$CO$60,CE$100,FALSE),"-")</f>
        <v>-</v>
      </c>
      <c r="CF56" s="21" t="str">
        <f>IFERROR(VLOOKUP($A56,'All Running Order working doc'!$B$4:$CO$60,CF$100,FALSE),"-")</f>
        <v>-</v>
      </c>
      <c r="CG56" s="21" t="str">
        <f>IFERROR(VLOOKUP($A56,'All Running Order working doc'!$B$4:$CO$60,CG$100,FALSE),"-")</f>
        <v>-</v>
      </c>
      <c r="CH56" s="21" t="str">
        <f>IFERROR(VLOOKUP($A56,'All Running Order working doc'!$B$4:$CO$60,CH$100,FALSE),"-")</f>
        <v>-</v>
      </c>
      <c r="CI56" s="21" t="str">
        <f>IFERROR(VLOOKUP($A56,'All Running Order working doc'!$B$4:$CO$60,CI$100,FALSE),"-")</f>
        <v>-</v>
      </c>
      <c r="CJ56" s="21" t="str">
        <f>IFERROR(VLOOKUP($A56,'All Running Order working doc'!$B$4:$CO$60,CJ$100,FALSE),"-")</f>
        <v>-</v>
      </c>
      <c r="CK56" s="21" t="str">
        <f>IFERROR(VLOOKUP($A56,'All Running Order working doc'!$B$4:$CO$60,CK$100,FALSE),"-")</f>
        <v>-</v>
      </c>
      <c r="CL56" s="21" t="str">
        <f>IFERROR(VLOOKUP($A56,'All Running Order working doc'!$B$4:$CO$60,CL$100,FALSE),"-")</f>
        <v>-</v>
      </c>
      <c r="CM56" s="21" t="str">
        <f>IFERROR(VLOOKUP($A56,'All Running Order working doc'!$B$4:$CO$60,CM$100,FALSE),"-")</f>
        <v>-</v>
      </c>
      <c r="CN56" s="21" t="str">
        <f>IFERROR(VLOOKUP($A56,'All Running Order working doc'!$B$4:$CO$60,CN$100,FALSE),"-")</f>
        <v>-</v>
      </c>
      <c r="CQ56" s="3">
        <v>53</v>
      </c>
    </row>
    <row r="57" spans="1:95" x14ac:dyDescent="0.2">
      <c r="A57" s="3" t="str">
        <f>CONCATENATE(Constants!$D$3,CQ57,)</f>
        <v>Clubman54</v>
      </c>
      <c r="B57" s="12" t="str">
        <f>IFERROR(VLOOKUP($A57,'All Running Order working doc'!$B$4:$CO$60,B$100,FALSE),"-")</f>
        <v>-</v>
      </c>
      <c r="C57" s="21" t="str">
        <f>IFERROR(VLOOKUP($A57,'All Running Order working doc'!$B$4:$CO$60,C$100,FALSE),"-")</f>
        <v>-</v>
      </c>
      <c r="D57" s="21" t="str">
        <f>IFERROR(VLOOKUP($A57,'All Running Order working doc'!$B$4:$CO$60,D$100,FALSE),"-")</f>
        <v>-</v>
      </c>
      <c r="E57" s="21" t="str">
        <f>IFERROR(VLOOKUP($A57,'All Running Order working doc'!$B$4:$CO$60,E$100,FALSE),"-")</f>
        <v>-</v>
      </c>
      <c r="F57" s="21" t="str">
        <f>IFERROR(VLOOKUP($A57,'All Running Order working doc'!$B$4:$CO$60,F$100,FALSE),"-")</f>
        <v>-</v>
      </c>
      <c r="G57" s="21" t="str">
        <f>IFERROR(VLOOKUP($A57,'All Running Order working doc'!$B$4:$CO$60,G$100,FALSE),"-")</f>
        <v>-</v>
      </c>
      <c r="H57" s="21" t="str">
        <f>IFERROR(VLOOKUP($A57,'All Running Order working doc'!$B$4:$CO$60,H$100,FALSE),"-")</f>
        <v>-</v>
      </c>
      <c r="I57" s="21" t="str">
        <f>IFERROR(VLOOKUP($A57,'All Running Order working doc'!$B$4:$CO$60,I$100,FALSE),"-")</f>
        <v>-</v>
      </c>
      <c r="J57" s="21" t="str">
        <f>IFERROR(VLOOKUP($A57,'All Running Order working doc'!$B$4:$CO$60,J$100,FALSE),"-")</f>
        <v>-</v>
      </c>
      <c r="K57" s="21" t="str">
        <f>IFERROR(VLOOKUP($A57,'All Running Order working doc'!$B$4:$CO$60,K$100,FALSE),"-")</f>
        <v>-</v>
      </c>
      <c r="L57" s="21" t="str">
        <f>IFERROR(VLOOKUP($A57,'All Running Order working doc'!$B$4:$CO$60,L$100,FALSE),"-")</f>
        <v>-</v>
      </c>
      <c r="M57" s="21" t="str">
        <f>IFERROR(VLOOKUP($A57,'All Running Order working doc'!$B$4:$CO$60,M$100,FALSE),"-")</f>
        <v>-</v>
      </c>
      <c r="N57" s="21" t="str">
        <f>IFERROR(VLOOKUP($A57,'All Running Order working doc'!$B$4:$CO$60,N$100,FALSE),"-")</f>
        <v>-</v>
      </c>
      <c r="O57" s="21" t="str">
        <f>IFERROR(VLOOKUP($A57,'All Running Order working doc'!$B$4:$CO$60,O$100,FALSE),"-")</f>
        <v>-</v>
      </c>
      <c r="P57" s="21" t="str">
        <f>IFERROR(VLOOKUP($A57,'All Running Order working doc'!$B$4:$CO$60,P$100,FALSE),"-")</f>
        <v>-</v>
      </c>
      <c r="Q57" s="21" t="str">
        <f>IFERROR(VLOOKUP($A57,'All Running Order working doc'!$B$4:$CO$60,Q$100,FALSE),"-")</f>
        <v>-</v>
      </c>
      <c r="R57" s="21" t="str">
        <f>IFERROR(VLOOKUP($A57,'All Running Order working doc'!$B$4:$CO$60,R$100,FALSE),"-")</f>
        <v>-</v>
      </c>
      <c r="S57" s="21" t="str">
        <f>IFERROR(VLOOKUP($A57,'All Running Order working doc'!$B$4:$CO$60,S$100,FALSE),"-")</f>
        <v>-</v>
      </c>
      <c r="T57" s="21" t="str">
        <f>IFERROR(VLOOKUP($A57,'All Running Order working doc'!$B$4:$CO$60,T$100,FALSE),"-")</f>
        <v>-</v>
      </c>
      <c r="U57" s="21" t="str">
        <f>IFERROR(VLOOKUP($A57,'All Running Order working doc'!$B$4:$CO$60,U$100,FALSE),"-")</f>
        <v>-</v>
      </c>
      <c r="V57" s="21" t="str">
        <f>IFERROR(VLOOKUP($A57,'All Running Order working doc'!$B$4:$CO$60,V$100,FALSE),"-")</f>
        <v>-</v>
      </c>
      <c r="W57" s="21" t="str">
        <f>IFERROR(VLOOKUP($A57,'All Running Order working doc'!$B$4:$CO$60,W$100,FALSE),"-")</f>
        <v>-</v>
      </c>
      <c r="X57" s="21" t="str">
        <f>IFERROR(VLOOKUP($A57,'All Running Order working doc'!$B$4:$CO$60,X$100,FALSE),"-")</f>
        <v>-</v>
      </c>
      <c r="Y57" s="21" t="str">
        <f>IFERROR(VLOOKUP($A57,'All Running Order working doc'!$B$4:$CO$60,Y$100,FALSE),"-")</f>
        <v>-</v>
      </c>
      <c r="Z57" s="21" t="str">
        <f>IFERROR(VLOOKUP($A57,'All Running Order working doc'!$B$4:$CO$60,Z$100,FALSE),"-")</f>
        <v>-</v>
      </c>
      <c r="AA57" s="21" t="str">
        <f>IFERROR(VLOOKUP($A57,'All Running Order working doc'!$B$4:$CO$60,AA$100,FALSE),"-")</f>
        <v>-</v>
      </c>
      <c r="AB57" s="21" t="str">
        <f>IFERROR(VLOOKUP($A57,'All Running Order working doc'!$B$4:$CO$60,AB$100,FALSE),"-")</f>
        <v>-</v>
      </c>
      <c r="AC57" s="21" t="str">
        <f>IFERROR(VLOOKUP($A57,'All Running Order working doc'!$B$4:$CO$60,AC$100,FALSE),"-")</f>
        <v>-</v>
      </c>
      <c r="AD57" s="21" t="str">
        <f>IFERROR(VLOOKUP($A57,'All Running Order working doc'!$B$4:$CO$60,AD$100,FALSE),"-")</f>
        <v>-</v>
      </c>
      <c r="AE57" s="21" t="str">
        <f>IFERROR(VLOOKUP($A57,'All Running Order working doc'!$B$4:$CO$60,AE$100,FALSE),"-")</f>
        <v>-</v>
      </c>
      <c r="AF57" s="21" t="str">
        <f>IFERROR(VLOOKUP($A57,'All Running Order working doc'!$B$4:$CO$60,AF$100,FALSE),"-")</f>
        <v>-</v>
      </c>
      <c r="AG57" s="21" t="str">
        <f>IFERROR(VLOOKUP($A57,'All Running Order working doc'!$B$4:$CO$60,AG$100,FALSE),"-")</f>
        <v>-</v>
      </c>
      <c r="AH57" s="21" t="str">
        <f>IFERROR(VLOOKUP($A57,'All Running Order working doc'!$B$4:$CO$60,AH$100,FALSE),"-")</f>
        <v>-</v>
      </c>
      <c r="AI57" s="21" t="str">
        <f>IFERROR(VLOOKUP($A57,'All Running Order working doc'!$B$4:$CO$60,AI$100,FALSE),"-")</f>
        <v>-</v>
      </c>
      <c r="AJ57" s="21" t="str">
        <f>IFERROR(VLOOKUP($A57,'All Running Order working doc'!$B$4:$CO$60,AJ$100,FALSE),"-")</f>
        <v>-</v>
      </c>
      <c r="AK57" s="21" t="str">
        <f>IFERROR(VLOOKUP($A57,'All Running Order working doc'!$B$4:$CO$60,AK$100,FALSE),"-")</f>
        <v>-</v>
      </c>
      <c r="AL57" s="21" t="str">
        <f>IFERROR(VLOOKUP($A57,'All Running Order working doc'!$B$4:$CO$60,AL$100,FALSE),"-")</f>
        <v>-</v>
      </c>
      <c r="AM57" s="21" t="str">
        <f>IFERROR(VLOOKUP($A57,'All Running Order working doc'!$B$4:$CO$60,AM$100,FALSE),"-")</f>
        <v>-</v>
      </c>
      <c r="AN57" s="21" t="str">
        <f>IFERROR(VLOOKUP($A57,'All Running Order working doc'!$B$4:$CO$60,AN$100,FALSE),"-")</f>
        <v>-</v>
      </c>
      <c r="AO57" s="21" t="str">
        <f>IFERROR(VLOOKUP($A57,'All Running Order working doc'!$B$4:$CO$60,AO$100,FALSE),"-")</f>
        <v>-</v>
      </c>
      <c r="AP57" s="21" t="str">
        <f>IFERROR(VLOOKUP($A57,'All Running Order working doc'!$B$4:$CO$60,AP$100,FALSE),"-")</f>
        <v>-</v>
      </c>
      <c r="AQ57" s="21" t="str">
        <f>IFERROR(VLOOKUP($A57,'All Running Order working doc'!$B$4:$CO$60,AQ$100,FALSE),"-")</f>
        <v>-</v>
      </c>
      <c r="AR57" s="21" t="str">
        <f>IFERROR(VLOOKUP($A57,'All Running Order working doc'!$B$4:$CO$60,AR$100,FALSE),"-")</f>
        <v>-</v>
      </c>
      <c r="AS57" s="21" t="str">
        <f>IFERROR(VLOOKUP($A57,'All Running Order working doc'!$B$4:$CO$60,AS$100,FALSE),"-")</f>
        <v>-</v>
      </c>
      <c r="AT57" s="21" t="str">
        <f>IFERROR(VLOOKUP($A57,'All Running Order working doc'!$B$4:$CO$60,AT$100,FALSE),"-")</f>
        <v>-</v>
      </c>
      <c r="AU57" s="21" t="str">
        <f>IFERROR(VLOOKUP($A57,'All Running Order working doc'!$B$4:$CO$60,AU$100,FALSE),"-")</f>
        <v>-</v>
      </c>
      <c r="AV57" s="21" t="str">
        <f>IFERROR(VLOOKUP($A57,'All Running Order working doc'!$B$4:$CO$60,AV$100,FALSE),"-")</f>
        <v>-</v>
      </c>
      <c r="AW57" s="21" t="str">
        <f>IFERROR(VLOOKUP($A57,'All Running Order working doc'!$B$4:$CO$60,AW$100,FALSE),"-")</f>
        <v>-</v>
      </c>
      <c r="AX57" s="21" t="str">
        <f>IFERROR(VLOOKUP($A57,'All Running Order working doc'!$B$4:$CO$60,AX$100,FALSE),"-")</f>
        <v>-</v>
      </c>
      <c r="AY57" s="21" t="str">
        <f>IFERROR(VLOOKUP($A57,'All Running Order working doc'!$B$4:$CO$60,AY$100,FALSE),"-")</f>
        <v>-</v>
      </c>
      <c r="AZ57" s="21" t="str">
        <f>IFERROR(VLOOKUP($A57,'All Running Order working doc'!$B$4:$CO$60,AZ$100,FALSE),"-")</f>
        <v>-</v>
      </c>
      <c r="BA57" s="21" t="str">
        <f>IFERROR(VLOOKUP($A57,'All Running Order working doc'!$B$4:$CO$60,BA$100,FALSE),"-")</f>
        <v>-</v>
      </c>
      <c r="BB57" s="21" t="str">
        <f>IFERROR(VLOOKUP($A57,'All Running Order working doc'!$B$4:$CO$60,BB$100,FALSE),"-")</f>
        <v>-</v>
      </c>
      <c r="BC57" s="21" t="str">
        <f>IFERROR(VLOOKUP($A57,'All Running Order working doc'!$B$4:$CO$60,BC$100,FALSE),"-")</f>
        <v>-</v>
      </c>
      <c r="BD57" s="21" t="str">
        <f>IFERROR(VLOOKUP($A57,'All Running Order working doc'!$B$4:$CO$60,BD$100,FALSE),"-")</f>
        <v>-</v>
      </c>
      <c r="BE57" s="21" t="str">
        <f>IFERROR(VLOOKUP($A57,'All Running Order working doc'!$B$4:$CO$60,BE$100,FALSE),"-")</f>
        <v>-</v>
      </c>
      <c r="BF57" s="21" t="str">
        <f>IFERROR(VLOOKUP($A57,'All Running Order working doc'!$B$4:$CO$60,BF$100,FALSE),"-")</f>
        <v>-</v>
      </c>
      <c r="BG57" s="21" t="str">
        <f>IFERROR(VLOOKUP($A57,'All Running Order working doc'!$B$4:$CO$60,BG$100,FALSE),"-")</f>
        <v>-</v>
      </c>
      <c r="BH57" s="21" t="str">
        <f>IFERROR(VLOOKUP($A57,'All Running Order working doc'!$B$4:$CO$60,BH$100,FALSE),"-")</f>
        <v>-</v>
      </c>
      <c r="BI57" s="21" t="str">
        <f>IFERROR(VLOOKUP($A57,'All Running Order working doc'!$B$4:$CO$60,BI$100,FALSE),"-")</f>
        <v>-</v>
      </c>
      <c r="BJ57" s="21" t="str">
        <f>IFERROR(VLOOKUP($A57,'All Running Order working doc'!$B$4:$CO$60,BJ$100,FALSE),"-")</f>
        <v>-</v>
      </c>
      <c r="BK57" s="21" t="str">
        <f>IFERROR(VLOOKUP($A57,'All Running Order working doc'!$B$4:$CO$60,BK$100,FALSE),"-")</f>
        <v>-</v>
      </c>
      <c r="BL57" s="21" t="str">
        <f>IFERROR(VLOOKUP($A57,'All Running Order working doc'!$B$4:$CO$60,BL$100,FALSE),"-")</f>
        <v>-</v>
      </c>
      <c r="BM57" s="21" t="str">
        <f>IFERROR(VLOOKUP($A57,'All Running Order working doc'!$B$4:$CO$60,BM$100,FALSE),"-")</f>
        <v>-</v>
      </c>
      <c r="BN57" s="21" t="str">
        <f>IFERROR(VLOOKUP($A57,'All Running Order working doc'!$B$4:$CO$60,BN$100,FALSE),"-")</f>
        <v>-</v>
      </c>
      <c r="BO57" s="21" t="str">
        <f>IFERROR(VLOOKUP($A57,'All Running Order working doc'!$B$4:$CO$60,BO$100,FALSE),"-")</f>
        <v>-</v>
      </c>
      <c r="BP57" s="21" t="str">
        <f>IFERROR(VLOOKUP($A57,'All Running Order working doc'!$B$4:$CO$60,BP$100,FALSE),"-")</f>
        <v>-</v>
      </c>
      <c r="BQ57" s="21" t="str">
        <f>IFERROR(VLOOKUP($A57,'All Running Order working doc'!$B$4:$CO$60,BQ$100,FALSE),"-")</f>
        <v>-</v>
      </c>
      <c r="BR57" s="21" t="str">
        <f>IFERROR(VLOOKUP($A57,'All Running Order working doc'!$B$4:$CO$60,BR$100,FALSE),"-")</f>
        <v>-</v>
      </c>
      <c r="BS57" s="21" t="str">
        <f>IFERROR(VLOOKUP($A57,'All Running Order working doc'!$B$4:$CO$60,BS$100,FALSE),"-")</f>
        <v>-</v>
      </c>
      <c r="BT57" s="21" t="str">
        <f>IFERROR(VLOOKUP($A57,'All Running Order working doc'!$B$4:$CO$60,BT$100,FALSE),"-")</f>
        <v>-</v>
      </c>
      <c r="BU57" s="21" t="str">
        <f>IFERROR(VLOOKUP($A57,'All Running Order working doc'!$B$4:$CO$60,BU$100,FALSE),"-")</f>
        <v>-</v>
      </c>
      <c r="BV57" s="21" t="str">
        <f>IFERROR(VLOOKUP($A57,'All Running Order working doc'!$B$4:$CO$60,BV$100,FALSE),"-")</f>
        <v>-</v>
      </c>
      <c r="BW57" s="21" t="str">
        <f>IFERROR(VLOOKUP($A57,'All Running Order working doc'!$B$4:$CO$60,BW$100,FALSE),"-")</f>
        <v>-</v>
      </c>
      <c r="BX57" s="21" t="str">
        <f>IFERROR(VLOOKUP($A57,'All Running Order working doc'!$B$4:$CO$60,BX$100,FALSE),"-")</f>
        <v>-</v>
      </c>
      <c r="BY57" s="21" t="str">
        <f>IFERROR(VLOOKUP($A57,'All Running Order working doc'!$B$4:$CO$60,BY$100,FALSE),"-")</f>
        <v>-</v>
      </c>
      <c r="BZ57" s="21" t="str">
        <f>IFERROR(VLOOKUP($A57,'All Running Order working doc'!$B$4:$CO$60,BZ$100,FALSE),"-")</f>
        <v>-</v>
      </c>
      <c r="CA57" s="21" t="str">
        <f>IFERROR(VLOOKUP($A57,'All Running Order working doc'!$B$4:$CO$60,CA$100,FALSE),"-")</f>
        <v>-</v>
      </c>
      <c r="CB57" s="21" t="str">
        <f>IFERROR(VLOOKUP($A57,'All Running Order working doc'!$B$4:$CO$60,CB$100,FALSE),"-")</f>
        <v>-</v>
      </c>
      <c r="CC57" s="21" t="str">
        <f>IFERROR(VLOOKUP($A57,'All Running Order working doc'!$B$4:$CO$60,CC$100,FALSE),"-")</f>
        <v>-</v>
      </c>
      <c r="CD57" s="21" t="str">
        <f>IFERROR(VLOOKUP($A57,'All Running Order working doc'!$B$4:$CO$60,CD$100,FALSE),"-")</f>
        <v>-</v>
      </c>
      <c r="CE57" s="21" t="str">
        <f>IFERROR(VLOOKUP($A57,'All Running Order working doc'!$B$4:$CO$60,CE$100,FALSE),"-")</f>
        <v>-</v>
      </c>
      <c r="CF57" s="21" t="str">
        <f>IFERROR(VLOOKUP($A57,'All Running Order working doc'!$B$4:$CO$60,CF$100,FALSE),"-")</f>
        <v>-</v>
      </c>
      <c r="CG57" s="21" t="str">
        <f>IFERROR(VLOOKUP($A57,'All Running Order working doc'!$B$4:$CO$60,CG$100,FALSE),"-")</f>
        <v>-</v>
      </c>
      <c r="CH57" s="21" t="str">
        <f>IFERROR(VLOOKUP($A57,'All Running Order working doc'!$B$4:$CO$60,CH$100,FALSE),"-")</f>
        <v>-</v>
      </c>
      <c r="CI57" s="21" t="str">
        <f>IFERROR(VLOOKUP($A57,'All Running Order working doc'!$B$4:$CO$60,CI$100,FALSE),"-")</f>
        <v>-</v>
      </c>
      <c r="CJ57" s="21" t="str">
        <f>IFERROR(VLOOKUP($A57,'All Running Order working doc'!$B$4:$CO$60,CJ$100,FALSE),"-")</f>
        <v>-</v>
      </c>
      <c r="CK57" s="21" t="str">
        <f>IFERROR(VLOOKUP($A57,'All Running Order working doc'!$B$4:$CO$60,CK$100,FALSE),"-")</f>
        <v>-</v>
      </c>
      <c r="CL57" s="21" t="str">
        <f>IFERROR(VLOOKUP($A57,'All Running Order working doc'!$B$4:$CO$60,CL$100,FALSE),"-")</f>
        <v>-</v>
      </c>
      <c r="CM57" s="21" t="str">
        <f>IFERROR(VLOOKUP($A57,'All Running Order working doc'!$B$4:$CO$60,CM$100,FALSE),"-")</f>
        <v>-</v>
      </c>
      <c r="CN57" s="21" t="str">
        <f>IFERROR(VLOOKUP($A57,'All Running Order working doc'!$B$4:$CO$60,CN$100,FALSE),"-")</f>
        <v>-</v>
      </c>
      <c r="CQ57" s="3">
        <v>54</v>
      </c>
    </row>
    <row r="58" spans="1:95" x14ac:dyDescent="0.2">
      <c r="A58" s="3" t="str">
        <f>CONCATENATE(Constants!$D$3,CQ58,)</f>
        <v>Clubman55</v>
      </c>
      <c r="B58" s="12" t="str">
        <f>IFERROR(VLOOKUP($A58,'All Running Order working doc'!$B$4:$CO$60,B$100,FALSE),"-")</f>
        <v>-</v>
      </c>
      <c r="C58" s="21" t="str">
        <f>IFERROR(VLOOKUP($A58,'All Running Order working doc'!$B$4:$CO$60,C$100,FALSE),"-")</f>
        <v>-</v>
      </c>
      <c r="D58" s="21" t="str">
        <f>IFERROR(VLOOKUP($A58,'All Running Order working doc'!$B$4:$CO$60,D$100,FALSE),"-")</f>
        <v>-</v>
      </c>
      <c r="E58" s="21" t="str">
        <f>IFERROR(VLOOKUP($A58,'All Running Order working doc'!$B$4:$CO$60,E$100,FALSE),"-")</f>
        <v>-</v>
      </c>
      <c r="F58" s="21" t="str">
        <f>IFERROR(VLOOKUP($A58,'All Running Order working doc'!$B$4:$CO$60,F$100,FALSE),"-")</f>
        <v>-</v>
      </c>
      <c r="G58" s="21" t="str">
        <f>IFERROR(VLOOKUP($A58,'All Running Order working doc'!$B$4:$CO$60,G$100,FALSE),"-")</f>
        <v>-</v>
      </c>
      <c r="H58" s="21" t="str">
        <f>IFERROR(VLOOKUP($A58,'All Running Order working doc'!$B$4:$CO$60,H$100,FALSE),"-")</f>
        <v>-</v>
      </c>
      <c r="I58" s="21" t="str">
        <f>IFERROR(VLOOKUP($A58,'All Running Order working doc'!$B$4:$CO$60,I$100,FALSE),"-")</f>
        <v>-</v>
      </c>
      <c r="J58" s="21" t="str">
        <f>IFERROR(VLOOKUP($A58,'All Running Order working doc'!$B$4:$CO$60,J$100,FALSE),"-")</f>
        <v>-</v>
      </c>
      <c r="K58" s="21" t="str">
        <f>IFERROR(VLOOKUP($A58,'All Running Order working doc'!$B$4:$CO$60,K$100,FALSE),"-")</f>
        <v>-</v>
      </c>
      <c r="L58" s="21" t="str">
        <f>IFERROR(VLOOKUP($A58,'All Running Order working doc'!$B$4:$CO$60,L$100,FALSE),"-")</f>
        <v>-</v>
      </c>
      <c r="M58" s="21" t="str">
        <f>IFERROR(VLOOKUP($A58,'All Running Order working doc'!$B$4:$CO$60,M$100,FALSE),"-")</f>
        <v>-</v>
      </c>
      <c r="N58" s="21" t="str">
        <f>IFERROR(VLOOKUP($A58,'All Running Order working doc'!$B$4:$CO$60,N$100,FALSE),"-")</f>
        <v>-</v>
      </c>
      <c r="O58" s="21" t="str">
        <f>IFERROR(VLOOKUP($A58,'All Running Order working doc'!$B$4:$CO$60,O$100,FALSE),"-")</f>
        <v>-</v>
      </c>
      <c r="P58" s="21" t="str">
        <f>IFERROR(VLOOKUP($A58,'All Running Order working doc'!$B$4:$CO$60,P$100,FALSE),"-")</f>
        <v>-</v>
      </c>
      <c r="Q58" s="21" t="str">
        <f>IFERROR(VLOOKUP($A58,'All Running Order working doc'!$B$4:$CO$60,Q$100,FALSE),"-")</f>
        <v>-</v>
      </c>
      <c r="R58" s="21" t="str">
        <f>IFERROR(VLOOKUP($A58,'All Running Order working doc'!$B$4:$CO$60,R$100,FALSE),"-")</f>
        <v>-</v>
      </c>
      <c r="S58" s="21" t="str">
        <f>IFERROR(VLOOKUP($A58,'All Running Order working doc'!$B$4:$CO$60,S$100,FALSE),"-")</f>
        <v>-</v>
      </c>
      <c r="T58" s="21" t="str">
        <f>IFERROR(VLOOKUP($A58,'All Running Order working doc'!$B$4:$CO$60,T$100,FALSE),"-")</f>
        <v>-</v>
      </c>
      <c r="U58" s="21" t="str">
        <f>IFERROR(VLOOKUP($A58,'All Running Order working doc'!$B$4:$CO$60,U$100,FALSE),"-")</f>
        <v>-</v>
      </c>
      <c r="V58" s="21" t="str">
        <f>IFERROR(VLOOKUP($A58,'All Running Order working doc'!$B$4:$CO$60,V$100,FALSE),"-")</f>
        <v>-</v>
      </c>
      <c r="W58" s="21" t="str">
        <f>IFERROR(VLOOKUP($A58,'All Running Order working doc'!$B$4:$CO$60,W$100,FALSE),"-")</f>
        <v>-</v>
      </c>
      <c r="X58" s="21" t="str">
        <f>IFERROR(VLOOKUP($A58,'All Running Order working doc'!$B$4:$CO$60,X$100,FALSE),"-")</f>
        <v>-</v>
      </c>
      <c r="Y58" s="21" t="str">
        <f>IFERROR(VLOOKUP($A58,'All Running Order working doc'!$B$4:$CO$60,Y$100,FALSE),"-")</f>
        <v>-</v>
      </c>
      <c r="Z58" s="21" t="str">
        <f>IFERROR(VLOOKUP($A58,'All Running Order working doc'!$B$4:$CO$60,Z$100,FALSE),"-")</f>
        <v>-</v>
      </c>
      <c r="AA58" s="21" t="str">
        <f>IFERROR(VLOOKUP($A58,'All Running Order working doc'!$B$4:$CO$60,AA$100,FALSE),"-")</f>
        <v>-</v>
      </c>
      <c r="AB58" s="21" t="str">
        <f>IFERROR(VLOOKUP($A58,'All Running Order working doc'!$B$4:$CO$60,AB$100,FALSE),"-")</f>
        <v>-</v>
      </c>
      <c r="AC58" s="21" t="str">
        <f>IFERROR(VLOOKUP($A58,'All Running Order working doc'!$B$4:$CO$60,AC$100,FALSE),"-")</f>
        <v>-</v>
      </c>
      <c r="AD58" s="21" t="str">
        <f>IFERROR(VLOOKUP($A58,'All Running Order working doc'!$B$4:$CO$60,AD$100,FALSE),"-")</f>
        <v>-</v>
      </c>
      <c r="AE58" s="21" t="str">
        <f>IFERROR(VLOOKUP($A58,'All Running Order working doc'!$B$4:$CO$60,AE$100,FALSE),"-")</f>
        <v>-</v>
      </c>
      <c r="AF58" s="21" t="str">
        <f>IFERROR(VLOOKUP($A58,'All Running Order working doc'!$B$4:$CO$60,AF$100,FALSE),"-")</f>
        <v>-</v>
      </c>
      <c r="AG58" s="21" t="str">
        <f>IFERROR(VLOOKUP($A58,'All Running Order working doc'!$B$4:$CO$60,AG$100,FALSE),"-")</f>
        <v>-</v>
      </c>
      <c r="AH58" s="21" t="str">
        <f>IFERROR(VLOOKUP($A58,'All Running Order working doc'!$B$4:$CO$60,AH$100,FALSE),"-")</f>
        <v>-</v>
      </c>
      <c r="AI58" s="21" t="str">
        <f>IFERROR(VLOOKUP($A58,'All Running Order working doc'!$B$4:$CO$60,AI$100,FALSE),"-")</f>
        <v>-</v>
      </c>
      <c r="AJ58" s="21" t="str">
        <f>IFERROR(VLOOKUP($A58,'All Running Order working doc'!$B$4:$CO$60,AJ$100,FALSE),"-")</f>
        <v>-</v>
      </c>
      <c r="AK58" s="21" t="str">
        <f>IFERROR(VLOOKUP($A58,'All Running Order working doc'!$B$4:$CO$60,AK$100,FALSE),"-")</f>
        <v>-</v>
      </c>
      <c r="AL58" s="21" t="str">
        <f>IFERROR(VLOOKUP($A58,'All Running Order working doc'!$B$4:$CO$60,AL$100,FALSE),"-")</f>
        <v>-</v>
      </c>
      <c r="AM58" s="21" t="str">
        <f>IFERROR(VLOOKUP($A58,'All Running Order working doc'!$B$4:$CO$60,AM$100,FALSE),"-")</f>
        <v>-</v>
      </c>
      <c r="AN58" s="21" t="str">
        <f>IFERROR(VLOOKUP($A58,'All Running Order working doc'!$B$4:$CO$60,AN$100,FALSE),"-")</f>
        <v>-</v>
      </c>
      <c r="AO58" s="21" t="str">
        <f>IFERROR(VLOOKUP($A58,'All Running Order working doc'!$B$4:$CO$60,AO$100,FALSE),"-")</f>
        <v>-</v>
      </c>
      <c r="AP58" s="21" t="str">
        <f>IFERROR(VLOOKUP($A58,'All Running Order working doc'!$B$4:$CO$60,AP$100,FALSE),"-")</f>
        <v>-</v>
      </c>
      <c r="AQ58" s="21" t="str">
        <f>IFERROR(VLOOKUP($A58,'All Running Order working doc'!$B$4:$CO$60,AQ$100,FALSE),"-")</f>
        <v>-</v>
      </c>
      <c r="AR58" s="21" t="str">
        <f>IFERROR(VLOOKUP($A58,'All Running Order working doc'!$B$4:$CO$60,AR$100,FALSE),"-")</f>
        <v>-</v>
      </c>
      <c r="AS58" s="21" t="str">
        <f>IFERROR(VLOOKUP($A58,'All Running Order working doc'!$B$4:$CO$60,AS$100,FALSE),"-")</f>
        <v>-</v>
      </c>
      <c r="AT58" s="21" t="str">
        <f>IFERROR(VLOOKUP($A58,'All Running Order working doc'!$B$4:$CO$60,AT$100,FALSE),"-")</f>
        <v>-</v>
      </c>
      <c r="AU58" s="21" t="str">
        <f>IFERROR(VLOOKUP($A58,'All Running Order working doc'!$B$4:$CO$60,AU$100,FALSE),"-")</f>
        <v>-</v>
      </c>
      <c r="AV58" s="21" t="str">
        <f>IFERROR(VLOOKUP($A58,'All Running Order working doc'!$B$4:$CO$60,AV$100,FALSE),"-")</f>
        <v>-</v>
      </c>
      <c r="AW58" s="21" t="str">
        <f>IFERROR(VLOOKUP($A58,'All Running Order working doc'!$B$4:$CO$60,AW$100,FALSE),"-")</f>
        <v>-</v>
      </c>
      <c r="AX58" s="21" t="str">
        <f>IFERROR(VLOOKUP($A58,'All Running Order working doc'!$B$4:$CO$60,AX$100,FALSE),"-")</f>
        <v>-</v>
      </c>
      <c r="AY58" s="21" t="str">
        <f>IFERROR(VLOOKUP($A58,'All Running Order working doc'!$B$4:$CO$60,AY$100,FALSE),"-")</f>
        <v>-</v>
      </c>
      <c r="AZ58" s="21" t="str">
        <f>IFERROR(VLOOKUP($A58,'All Running Order working doc'!$B$4:$CO$60,AZ$100,FALSE),"-")</f>
        <v>-</v>
      </c>
      <c r="BA58" s="21" t="str">
        <f>IFERROR(VLOOKUP($A58,'All Running Order working doc'!$B$4:$CO$60,BA$100,FALSE),"-")</f>
        <v>-</v>
      </c>
      <c r="BB58" s="21" t="str">
        <f>IFERROR(VLOOKUP($A58,'All Running Order working doc'!$B$4:$CO$60,BB$100,FALSE),"-")</f>
        <v>-</v>
      </c>
      <c r="BC58" s="21" t="str">
        <f>IFERROR(VLOOKUP($A58,'All Running Order working doc'!$B$4:$CO$60,BC$100,FALSE),"-")</f>
        <v>-</v>
      </c>
      <c r="BD58" s="21" t="str">
        <f>IFERROR(VLOOKUP($A58,'All Running Order working doc'!$B$4:$CO$60,BD$100,FALSE),"-")</f>
        <v>-</v>
      </c>
      <c r="BE58" s="21" t="str">
        <f>IFERROR(VLOOKUP($A58,'All Running Order working doc'!$B$4:$CO$60,BE$100,FALSE),"-")</f>
        <v>-</v>
      </c>
      <c r="BF58" s="21" t="str">
        <f>IFERROR(VLOOKUP($A58,'All Running Order working doc'!$B$4:$CO$60,BF$100,FALSE),"-")</f>
        <v>-</v>
      </c>
      <c r="BG58" s="21" t="str">
        <f>IFERROR(VLOOKUP($A58,'All Running Order working doc'!$B$4:$CO$60,BG$100,FALSE),"-")</f>
        <v>-</v>
      </c>
      <c r="BH58" s="21" t="str">
        <f>IFERROR(VLOOKUP($A58,'All Running Order working doc'!$B$4:$CO$60,BH$100,FALSE),"-")</f>
        <v>-</v>
      </c>
      <c r="BI58" s="21" t="str">
        <f>IFERROR(VLOOKUP($A58,'All Running Order working doc'!$B$4:$CO$60,BI$100,FALSE),"-")</f>
        <v>-</v>
      </c>
      <c r="BJ58" s="21" t="str">
        <f>IFERROR(VLOOKUP($A58,'All Running Order working doc'!$B$4:$CO$60,BJ$100,FALSE),"-")</f>
        <v>-</v>
      </c>
      <c r="BK58" s="21" t="str">
        <f>IFERROR(VLOOKUP($A58,'All Running Order working doc'!$B$4:$CO$60,BK$100,FALSE),"-")</f>
        <v>-</v>
      </c>
      <c r="BL58" s="21" t="str">
        <f>IFERROR(VLOOKUP($A58,'All Running Order working doc'!$B$4:$CO$60,BL$100,FALSE),"-")</f>
        <v>-</v>
      </c>
      <c r="BM58" s="21" t="str">
        <f>IFERROR(VLOOKUP($A58,'All Running Order working doc'!$B$4:$CO$60,BM$100,FALSE),"-")</f>
        <v>-</v>
      </c>
      <c r="BN58" s="21" t="str">
        <f>IFERROR(VLOOKUP($A58,'All Running Order working doc'!$B$4:$CO$60,BN$100,FALSE),"-")</f>
        <v>-</v>
      </c>
      <c r="BO58" s="21" t="str">
        <f>IFERROR(VLOOKUP($A58,'All Running Order working doc'!$B$4:$CO$60,BO$100,FALSE),"-")</f>
        <v>-</v>
      </c>
      <c r="BP58" s="21" t="str">
        <f>IFERROR(VLOOKUP($A58,'All Running Order working doc'!$B$4:$CO$60,BP$100,FALSE),"-")</f>
        <v>-</v>
      </c>
      <c r="BQ58" s="21" t="str">
        <f>IFERROR(VLOOKUP($A58,'All Running Order working doc'!$B$4:$CO$60,BQ$100,FALSE),"-")</f>
        <v>-</v>
      </c>
      <c r="BR58" s="21" t="str">
        <f>IFERROR(VLOOKUP($A58,'All Running Order working doc'!$B$4:$CO$60,BR$100,FALSE),"-")</f>
        <v>-</v>
      </c>
      <c r="BS58" s="21" t="str">
        <f>IFERROR(VLOOKUP($A58,'All Running Order working doc'!$B$4:$CO$60,BS$100,FALSE),"-")</f>
        <v>-</v>
      </c>
      <c r="BT58" s="21" t="str">
        <f>IFERROR(VLOOKUP($A58,'All Running Order working doc'!$B$4:$CO$60,BT$100,FALSE),"-")</f>
        <v>-</v>
      </c>
      <c r="BU58" s="21" t="str">
        <f>IFERROR(VLOOKUP($A58,'All Running Order working doc'!$B$4:$CO$60,BU$100,FALSE),"-")</f>
        <v>-</v>
      </c>
      <c r="BV58" s="21" t="str">
        <f>IFERROR(VLOOKUP($A58,'All Running Order working doc'!$B$4:$CO$60,BV$100,FALSE),"-")</f>
        <v>-</v>
      </c>
      <c r="BW58" s="21" t="str">
        <f>IFERROR(VLOOKUP($A58,'All Running Order working doc'!$B$4:$CO$60,BW$100,FALSE),"-")</f>
        <v>-</v>
      </c>
      <c r="BX58" s="21" t="str">
        <f>IFERROR(VLOOKUP($A58,'All Running Order working doc'!$B$4:$CO$60,BX$100,FALSE),"-")</f>
        <v>-</v>
      </c>
      <c r="BY58" s="21" t="str">
        <f>IFERROR(VLOOKUP($A58,'All Running Order working doc'!$B$4:$CO$60,BY$100,FALSE),"-")</f>
        <v>-</v>
      </c>
      <c r="BZ58" s="21" t="str">
        <f>IFERROR(VLOOKUP($A58,'All Running Order working doc'!$B$4:$CO$60,BZ$100,FALSE),"-")</f>
        <v>-</v>
      </c>
      <c r="CA58" s="21" t="str">
        <f>IFERROR(VLOOKUP($A58,'All Running Order working doc'!$B$4:$CO$60,CA$100,FALSE),"-")</f>
        <v>-</v>
      </c>
      <c r="CB58" s="21" t="str">
        <f>IFERROR(VLOOKUP($A58,'All Running Order working doc'!$B$4:$CO$60,CB$100,FALSE),"-")</f>
        <v>-</v>
      </c>
      <c r="CC58" s="21" t="str">
        <f>IFERROR(VLOOKUP($A58,'All Running Order working doc'!$B$4:$CO$60,CC$100,FALSE),"-")</f>
        <v>-</v>
      </c>
      <c r="CD58" s="21" t="str">
        <f>IFERROR(VLOOKUP($A58,'All Running Order working doc'!$B$4:$CO$60,CD$100,FALSE),"-")</f>
        <v>-</v>
      </c>
      <c r="CE58" s="21" t="str">
        <f>IFERROR(VLOOKUP($A58,'All Running Order working doc'!$B$4:$CO$60,CE$100,FALSE),"-")</f>
        <v>-</v>
      </c>
      <c r="CF58" s="21" t="str">
        <f>IFERROR(VLOOKUP($A58,'All Running Order working doc'!$B$4:$CO$60,CF$100,FALSE),"-")</f>
        <v>-</v>
      </c>
      <c r="CG58" s="21" t="str">
        <f>IFERROR(VLOOKUP($A58,'All Running Order working doc'!$B$4:$CO$60,CG$100,FALSE),"-")</f>
        <v>-</v>
      </c>
      <c r="CH58" s="21" t="str">
        <f>IFERROR(VLOOKUP($A58,'All Running Order working doc'!$B$4:$CO$60,CH$100,FALSE),"-")</f>
        <v>-</v>
      </c>
      <c r="CI58" s="21" t="str">
        <f>IFERROR(VLOOKUP($A58,'All Running Order working doc'!$B$4:$CO$60,CI$100,FALSE),"-")</f>
        <v>-</v>
      </c>
      <c r="CJ58" s="21" t="str">
        <f>IFERROR(VLOOKUP($A58,'All Running Order working doc'!$B$4:$CO$60,CJ$100,FALSE),"-")</f>
        <v>-</v>
      </c>
      <c r="CK58" s="21" t="str">
        <f>IFERROR(VLOOKUP($A58,'All Running Order working doc'!$B$4:$CO$60,CK$100,FALSE),"-")</f>
        <v>-</v>
      </c>
      <c r="CL58" s="21" t="str">
        <f>IFERROR(VLOOKUP($A58,'All Running Order working doc'!$B$4:$CO$60,CL$100,FALSE),"-")</f>
        <v>-</v>
      </c>
      <c r="CM58" s="21" t="str">
        <f>IFERROR(VLOOKUP($A58,'All Running Order working doc'!$B$4:$CO$60,CM$100,FALSE),"-")</f>
        <v>-</v>
      </c>
      <c r="CN58" s="21" t="str">
        <f>IFERROR(VLOOKUP($A58,'All Running Order working doc'!$B$4:$CO$60,CN$100,FALSE),"-")</f>
        <v>-</v>
      </c>
      <c r="CQ58" s="3">
        <v>55</v>
      </c>
    </row>
    <row r="59" spans="1:95" x14ac:dyDescent="0.2">
      <c r="A59" s="3" t="str">
        <f>CONCATENATE(Constants!$D$3,CQ59,)</f>
        <v>Clubman56</v>
      </c>
      <c r="B59" s="12" t="str">
        <f>IFERROR(VLOOKUP($A59,'All Running Order working doc'!$B$4:$CO$60,B$100,FALSE),"-")</f>
        <v>-</v>
      </c>
      <c r="C59" s="21" t="str">
        <f>IFERROR(VLOOKUP($A59,'All Running Order working doc'!$B$4:$CO$60,C$100,FALSE),"-")</f>
        <v>-</v>
      </c>
      <c r="D59" s="21" t="str">
        <f>IFERROR(VLOOKUP($A59,'All Running Order working doc'!$B$4:$CO$60,D$100,FALSE),"-")</f>
        <v>-</v>
      </c>
      <c r="E59" s="21" t="str">
        <f>IFERROR(VLOOKUP($A59,'All Running Order working doc'!$B$4:$CO$60,E$100,FALSE),"-")</f>
        <v>-</v>
      </c>
      <c r="F59" s="21" t="str">
        <f>IFERROR(VLOOKUP($A59,'All Running Order working doc'!$B$4:$CO$60,F$100,FALSE),"-")</f>
        <v>-</v>
      </c>
      <c r="G59" s="21" t="str">
        <f>IFERROR(VLOOKUP($A59,'All Running Order working doc'!$B$4:$CO$60,G$100,FALSE),"-")</f>
        <v>-</v>
      </c>
      <c r="H59" s="21" t="str">
        <f>IFERROR(VLOOKUP($A59,'All Running Order working doc'!$B$4:$CO$60,H$100,FALSE),"-")</f>
        <v>-</v>
      </c>
      <c r="I59" s="21" t="str">
        <f>IFERROR(VLOOKUP($A59,'All Running Order working doc'!$B$4:$CO$60,I$100,FALSE),"-")</f>
        <v>-</v>
      </c>
      <c r="J59" s="21" t="str">
        <f>IFERROR(VLOOKUP($A59,'All Running Order working doc'!$B$4:$CO$60,J$100,FALSE),"-")</f>
        <v>-</v>
      </c>
      <c r="K59" s="21" t="str">
        <f>IFERROR(VLOOKUP($A59,'All Running Order working doc'!$B$4:$CO$60,K$100,FALSE),"-")</f>
        <v>-</v>
      </c>
      <c r="L59" s="21" t="str">
        <f>IFERROR(VLOOKUP($A59,'All Running Order working doc'!$B$4:$CO$60,L$100,FALSE),"-")</f>
        <v>-</v>
      </c>
      <c r="M59" s="21" t="str">
        <f>IFERROR(VLOOKUP($A59,'All Running Order working doc'!$B$4:$CO$60,M$100,FALSE),"-")</f>
        <v>-</v>
      </c>
      <c r="N59" s="21" t="str">
        <f>IFERROR(VLOOKUP($A59,'All Running Order working doc'!$B$4:$CO$60,N$100,FALSE),"-")</f>
        <v>-</v>
      </c>
      <c r="O59" s="21" t="str">
        <f>IFERROR(VLOOKUP($A59,'All Running Order working doc'!$B$4:$CO$60,O$100,FALSE),"-")</f>
        <v>-</v>
      </c>
      <c r="P59" s="21" t="str">
        <f>IFERROR(VLOOKUP($A59,'All Running Order working doc'!$B$4:$CO$60,P$100,FALSE),"-")</f>
        <v>-</v>
      </c>
      <c r="Q59" s="21" t="str">
        <f>IFERROR(VLOOKUP($A59,'All Running Order working doc'!$B$4:$CO$60,Q$100,FALSE),"-")</f>
        <v>-</v>
      </c>
      <c r="R59" s="21" t="str">
        <f>IFERROR(VLOOKUP($A59,'All Running Order working doc'!$B$4:$CO$60,R$100,FALSE),"-")</f>
        <v>-</v>
      </c>
      <c r="S59" s="21" t="str">
        <f>IFERROR(VLOOKUP($A59,'All Running Order working doc'!$B$4:$CO$60,S$100,FALSE),"-")</f>
        <v>-</v>
      </c>
      <c r="T59" s="21" t="str">
        <f>IFERROR(VLOOKUP($A59,'All Running Order working doc'!$B$4:$CO$60,T$100,FALSE),"-")</f>
        <v>-</v>
      </c>
      <c r="U59" s="21" t="str">
        <f>IFERROR(VLOOKUP($A59,'All Running Order working doc'!$B$4:$CO$60,U$100,FALSE),"-")</f>
        <v>-</v>
      </c>
      <c r="V59" s="21" t="str">
        <f>IFERROR(VLOOKUP($A59,'All Running Order working doc'!$B$4:$CO$60,V$100,FALSE),"-")</f>
        <v>-</v>
      </c>
      <c r="W59" s="21" t="str">
        <f>IFERROR(VLOOKUP($A59,'All Running Order working doc'!$B$4:$CO$60,W$100,FALSE),"-")</f>
        <v>-</v>
      </c>
      <c r="X59" s="21" t="str">
        <f>IFERROR(VLOOKUP($A59,'All Running Order working doc'!$B$4:$CO$60,X$100,FALSE),"-")</f>
        <v>-</v>
      </c>
      <c r="Y59" s="21" t="str">
        <f>IFERROR(VLOOKUP($A59,'All Running Order working doc'!$B$4:$CO$60,Y$100,FALSE),"-")</f>
        <v>-</v>
      </c>
      <c r="Z59" s="21" t="str">
        <f>IFERROR(VLOOKUP($A59,'All Running Order working doc'!$B$4:$CO$60,Z$100,FALSE),"-")</f>
        <v>-</v>
      </c>
      <c r="AA59" s="21" t="str">
        <f>IFERROR(VLOOKUP($A59,'All Running Order working doc'!$B$4:$CO$60,AA$100,FALSE),"-")</f>
        <v>-</v>
      </c>
      <c r="AB59" s="21" t="str">
        <f>IFERROR(VLOOKUP($A59,'All Running Order working doc'!$B$4:$CO$60,AB$100,FALSE),"-")</f>
        <v>-</v>
      </c>
      <c r="AC59" s="21" t="str">
        <f>IFERROR(VLOOKUP($A59,'All Running Order working doc'!$B$4:$CO$60,AC$100,FALSE),"-")</f>
        <v>-</v>
      </c>
      <c r="AD59" s="21" t="str">
        <f>IFERROR(VLOOKUP($A59,'All Running Order working doc'!$B$4:$CO$60,AD$100,FALSE),"-")</f>
        <v>-</v>
      </c>
      <c r="AE59" s="21" t="str">
        <f>IFERROR(VLOOKUP($A59,'All Running Order working doc'!$B$4:$CO$60,AE$100,FALSE),"-")</f>
        <v>-</v>
      </c>
      <c r="AF59" s="21" t="str">
        <f>IFERROR(VLOOKUP($A59,'All Running Order working doc'!$B$4:$CO$60,AF$100,FALSE),"-")</f>
        <v>-</v>
      </c>
      <c r="AG59" s="21" t="str">
        <f>IFERROR(VLOOKUP($A59,'All Running Order working doc'!$B$4:$CO$60,AG$100,FALSE),"-")</f>
        <v>-</v>
      </c>
      <c r="AH59" s="21" t="str">
        <f>IFERROR(VLOOKUP($A59,'All Running Order working doc'!$B$4:$CO$60,AH$100,FALSE),"-")</f>
        <v>-</v>
      </c>
      <c r="AI59" s="21" t="str">
        <f>IFERROR(VLOOKUP($A59,'All Running Order working doc'!$B$4:$CO$60,AI$100,FALSE),"-")</f>
        <v>-</v>
      </c>
      <c r="AJ59" s="21" t="str">
        <f>IFERROR(VLOOKUP($A59,'All Running Order working doc'!$B$4:$CO$60,AJ$100,FALSE),"-")</f>
        <v>-</v>
      </c>
      <c r="AK59" s="21" t="str">
        <f>IFERROR(VLOOKUP($A59,'All Running Order working doc'!$B$4:$CO$60,AK$100,FALSE),"-")</f>
        <v>-</v>
      </c>
      <c r="AL59" s="21" t="str">
        <f>IFERROR(VLOOKUP($A59,'All Running Order working doc'!$B$4:$CO$60,AL$100,FALSE),"-")</f>
        <v>-</v>
      </c>
      <c r="AM59" s="21" t="str">
        <f>IFERROR(VLOOKUP($A59,'All Running Order working doc'!$B$4:$CO$60,AM$100,FALSE),"-")</f>
        <v>-</v>
      </c>
      <c r="AN59" s="21" t="str">
        <f>IFERROR(VLOOKUP($A59,'All Running Order working doc'!$B$4:$CO$60,AN$100,FALSE),"-")</f>
        <v>-</v>
      </c>
      <c r="AO59" s="21" t="str">
        <f>IFERROR(VLOOKUP($A59,'All Running Order working doc'!$B$4:$CO$60,AO$100,FALSE),"-")</f>
        <v>-</v>
      </c>
      <c r="AP59" s="21" t="str">
        <f>IFERROR(VLOOKUP($A59,'All Running Order working doc'!$B$4:$CO$60,AP$100,FALSE),"-")</f>
        <v>-</v>
      </c>
      <c r="AQ59" s="21" t="str">
        <f>IFERROR(VLOOKUP($A59,'All Running Order working doc'!$B$4:$CO$60,AQ$100,FALSE),"-")</f>
        <v>-</v>
      </c>
      <c r="AR59" s="21" t="str">
        <f>IFERROR(VLOOKUP($A59,'All Running Order working doc'!$B$4:$CO$60,AR$100,FALSE),"-")</f>
        <v>-</v>
      </c>
      <c r="AS59" s="21" t="str">
        <f>IFERROR(VLOOKUP($A59,'All Running Order working doc'!$B$4:$CO$60,AS$100,FALSE),"-")</f>
        <v>-</v>
      </c>
      <c r="AT59" s="21" t="str">
        <f>IFERROR(VLOOKUP($A59,'All Running Order working doc'!$B$4:$CO$60,AT$100,FALSE),"-")</f>
        <v>-</v>
      </c>
      <c r="AU59" s="21" t="str">
        <f>IFERROR(VLOOKUP($A59,'All Running Order working doc'!$B$4:$CO$60,AU$100,FALSE),"-")</f>
        <v>-</v>
      </c>
      <c r="AV59" s="21" t="str">
        <f>IFERROR(VLOOKUP($A59,'All Running Order working doc'!$B$4:$CO$60,AV$100,FALSE),"-")</f>
        <v>-</v>
      </c>
      <c r="AW59" s="21" t="str">
        <f>IFERROR(VLOOKUP($A59,'All Running Order working doc'!$B$4:$CO$60,AW$100,FALSE),"-")</f>
        <v>-</v>
      </c>
      <c r="AX59" s="21" t="str">
        <f>IFERROR(VLOOKUP($A59,'All Running Order working doc'!$B$4:$CO$60,AX$100,FALSE),"-")</f>
        <v>-</v>
      </c>
      <c r="AY59" s="21" t="str">
        <f>IFERROR(VLOOKUP($A59,'All Running Order working doc'!$B$4:$CO$60,AY$100,FALSE),"-")</f>
        <v>-</v>
      </c>
      <c r="AZ59" s="21" t="str">
        <f>IFERROR(VLOOKUP($A59,'All Running Order working doc'!$B$4:$CO$60,AZ$100,FALSE),"-")</f>
        <v>-</v>
      </c>
      <c r="BA59" s="21" t="str">
        <f>IFERROR(VLOOKUP($A59,'All Running Order working doc'!$B$4:$CO$60,BA$100,FALSE),"-")</f>
        <v>-</v>
      </c>
      <c r="BB59" s="21" t="str">
        <f>IFERROR(VLOOKUP($A59,'All Running Order working doc'!$B$4:$CO$60,BB$100,FALSE),"-")</f>
        <v>-</v>
      </c>
      <c r="BC59" s="21" t="str">
        <f>IFERROR(VLOOKUP($A59,'All Running Order working doc'!$B$4:$CO$60,BC$100,FALSE),"-")</f>
        <v>-</v>
      </c>
      <c r="BD59" s="21" t="str">
        <f>IFERROR(VLOOKUP($A59,'All Running Order working doc'!$B$4:$CO$60,BD$100,FALSE),"-")</f>
        <v>-</v>
      </c>
      <c r="BE59" s="21" t="str">
        <f>IFERROR(VLOOKUP($A59,'All Running Order working doc'!$B$4:$CO$60,BE$100,FALSE),"-")</f>
        <v>-</v>
      </c>
      <c r="BF59" s="21" t="str">
        <f>IFERROR(VLOOKUP($A59,'All Running Order working doc'!$B$4:$CO$60,BF$100,FALSE),"-")</f>
        <v>-</v>
      </c>
      <c r="BG59" s="21" t="str">
        <f>IFERROR(VLOOKUP($A59,'All Running Order working doc'!$B$4:$CO$60,BG$100,FALSE),"-")</f>
        <v>-</v>
      </c>
      <c r="BH59" s="21" t="str">
        <f>IFERROR(VLOOKUP($A59,'All Running Order working doc'!$B$4:$CO$60,BH$100,FALSE),"-")</f>
        <v>-</v>
      </c>
      <c r="BI59" s="21" t="str">
        <f>IFERROR(VLOOKUP($A59,'All Running Order working doc'!$B$4:$CO$60,BI$100,FALSE),"-")</f>
        <v>-</v>
      </c>
      <c r="BJ59" s="21" t="str">
        <f>IFERROR(VLOOKUP($A59,'All Running Order working doc'!$B$4:$CO$60,BJ$100,FALSE),"-")</f>
        <v>-</v>
      </c>
      <c r="BK59" s="21" t="str">
        <f>IFERROR(VLOOKUP($A59,'All Running Order working doc'!$B$4:$CO$60,BK$100,FALSE),"-")</f>
        <v>-</v>
      </c>
      <c r="BL59" s="21" t="str">
        <f>IFERROR(VLOOKUP($A59,'All Running Order working doc'!$B$4:$CO$60,BL$100,FALSE),"-")</f>
        <v>-</v>
      </c>
      <c r="BM59" s="21" t="str">
        <f>IFERROR(VLOOKUP($A59,'All Running Order working doc'!$B$4:$CO$60,BM$100,FALSE),"-")</f>
        <v>-</v>
      </c>
      <c r="BN59" s="21" t="str">
        <f>IFERROR(VLOOKUP($A59,'All Running Order working doc'!$B$4:$CO$60,BN$100,FALSE),"-")</f>
        <v>-</v>
      </c>
      <c r="BO59" s="21" t="str">
        <f>IFERROR(VLOOKUP($A59,'All Running Order working doc'!$B$4:$CO$60,BO$100,FALSE),"-")</f>
        <v>-</v>
      </c>
      <c r="BP59" s="21" t="str">
        <f>IFERROR(VLOOKUP($A59,'All Running Order working doc'!$B$4:$CO$60,BP$100,FALSE),"-")</f>
        <v>-</v>
      </c>
      <c r="BQ59" s="21" t="str">
        <f>IFERROR(VLOOKUP($A59,'All Running Order working doc'!$B$4:$CO$60,BQ$100,FALSE),"-")</f>
        <v>-</v>
      </c>
      <c r="BR59" s="21" t="str">
        <f>IFERROR(VLOOKUP($A59,'All Running Order working doc'!$B$4:$CO$60,BR$100,FALSE),"-")</f>
        <v>-</v>
      </c>
      <c r="BS59" s="21" t="str">
        <f>IFERROR(VLOOKUP($A59,'All Running Order working doc'!$B$4:$CO$60,BS$100,FALSE),"-")</f>
        <v>-</v>
      </c>
      <c r="BT59" s="21" t="str">
        <f>IFERROR(VLOOKUP($A59,'All Running Order working doc'!$B$4:$CO$60,BT$100,FALSE),"-")</f>
        <v>-</v>
      </c>
      <c r="BU59" s="21" t="str">
        <f>IFERROR(VLOOKUP($A59,'All Running Order working doc'!$B$4:$CO$60,BU$100,FALSE),"-")</f>
        <v>-</v>
      </c>
      <c r="BV59" s="21" t="str">
        <f>IFERROR(VLOOKUP($A59,'All Running Order working doc'!$B$4:$CO$60,BV$100,FALSE),"-")</f>
        <v>-</v>
      </c>
      <c r="BW59" s="21" t="str">
        <f>IFERROR(VLOOKUP($A59,'All Running Order working doc'!$B$4:$CO$60,BW$100,FALSE),"-")</f>
        <v>-</v>
      </c>
      <c r="BX59" s="21" t="str">
        <f>IFERROR(VLOOKUP($A59,'All Running Order working doc'!$B$4:$CO$60,BX$100,FALSE),"-")</f>
        <v>-</v>
      </c>
      <c r="BY59" s="21" t="str">
        <f>IFERROR(VLOOKUP($A59,'All Running Order working doc'!$B$4:$CO$60,BY$100,FALSE),"-")</f>
        <v>-</v>
      </c>
      <c r="BZ59" s="21" t="str">
        <f>IFERROR(VLOOKUP($A59,'All Running Order working doc'!$B$4:$CO$60,BZ$100,FALSE),"-")</f>
        <v>-</v>
      </c>
      <c r="CA59" s="21" t="str">
        <f>IFERROR(VLOOKUP($A59,'All Running Order working doc'!$B$4:$CO$60,CA$100,FALSE),"-")</f>
        <v>-</v>
      </c>
      <c r="CB59" s="21" t="str">
        <f>IFERROR(VLOOKUP($A59,'All Running Order working doc'!$B$4:$CO$60,CB$100,FALSE),"-")</f>
        <v>-</v>
      </c>
      <c r="CC59" s="21" t="str">
        <f>IFERROR(VLOOKUP($A59,'All Running Order working doc'!$B$4:$CO$60,CC$100,FALSE),"-")</f>
        <v>-</v>
      </c>
      <c r="CD59" s="21" t="str">
        <f>IFERROR(VLOOKUP($A59,'All Running Order working doc'!$B$4:$CO$60,CD$100,FALSE),"-")</f>
        <v>-</v>
      </c>
      <c r="CE59" s="21" t="str">
        <f>IFERROR(VLOOKUP($A59,'All Running Order working doc'!$B$4:$CO$60,CE$100,FALSE),"-")</f>
        <v>-</v>
      </c>
      <c r="CF59" s="21" t="str">
        <f>IFERROR(VLOOKUP($A59,'All Running Order working doc'!$B$4:$CO$60,CF$100,FALSE),"-")</f>
        <v>-</v>
      </c>
      <c r="CG59" s="21" t="str">
        <f>IFERROR(VLOOKUP($A59,'All Running Order working doc'!$B$4:$CO$60,CG$100,FALSE),"-")</f>
        <v>-</v>
      </c>
      <c r="CH59" s="21" t="str">
        <f>IFERROR(VLOOKUP($A59,'All Running Order working doc'!$B$4:$CO$60,CH$100,FALSE),"-")</f>
        <v>-</v>
      </c>
      <c r="CI59" s="21" t="str">
        <f>IFERROR(VLOOKUP($A59,'All Running Order working doc'!$B$4:$CO$60,CI$100,FALSE),"-")</f>
        <v>-</v>
      </c>
      <c r="CJ59" s="21" t="str">
        <f>IFERROR(VLOOKUP($A59,'All Running Order working doc'!$B$4:$CO$60,CJ$100,FALSE),"-")</f>
        <v>-</v>
      </c>
      <c r="CK59" s="21" t="str">
        <f>IFERROR(VLOOKUP($A59,'All Running Order working doc'!$B$4:$CO$60,CK$100,FALSE),"-")</f>
        <v>-</v>
      </c>
      <c r="CL59" s="21" t="str">
        <f>IFERROR(VLOOKUP($A59,'All Running Order working doc'!$B$4:$CO$60,CL$100,FALSE),"-")</f>
        <v>-</v>
      </c>
      <c r="CM59" s="21" t="str">
        <f>IFERROR(VLOOKUP($A59,'All Running Order working doc'!$B$4:$CO$60,CM$100,FALSE),"-")</f>
        <v>-</v>
      </c>
      <c r="CN59" s="21" t="str">
        <f>IFERROR(VLOOKUP($A59,'All Running Order working doc'!$B$4:$CO$60,CN$100,FALSE),"-")</f>
        <v>-</v>
      </c>
      <c r="CQ59" s="3">
        <v>56</v>
      </c>
    </row>
    <row r="60" spans="1:95" x14ac:dyDescent="0.2">
      <c r="A60" s="3" t="str">
        <f>CONCATENATE(Constants!$D$3,CQ60,)</f>
        <v>Clubman57</v>
      </c>
      <c r="B60" s="12" t="str">
        <f>IFERROR(VLOOKUP($A60,'All Running Order working doc'!$B$4:$CO$60,B$100,FALSE),"-")</f>
        <v>-</v>
      </c>
      <c r="C60" s="21" t="str">
        <f>IFERROR(VLOOKUP($A60,'All Running Order working doc'!$B$4:$CO$60,C$100,FALSE),"-")</f>
        <v>-</v>
      </c>
      <c r="D60" s="21" t="str">
        <f>IFERROR(VLOOKUP($A60,'All Running Order working doc'!$B$4:$CO$60,D$100,FALSE),"-")</f>
        <v>-</v>
      </c>
      <c r="E60" s="21" t="str">
        <f>IFERROR(VLOOKUP($A60,'All Running Order working doc'!$B$4:$CO$60,E$100,FALSE),"-")</f>
        <v>-</v>
      </c>
      <c r="F60" s="21" t="str">
        <f>IFERROR(VLOOKUP($A60,'All Running Order working doc'!$B$4:$CO$60,F$100,FALSE),"-")</f>
        <v>-</v>
      </c>
      <c r="G60" s="21" t="str">
        <f>IFERROR(VLOOKUP($A60,'All Running Order working doc'!$B$4:$CO$60,G$100,FALSE),"-")</f>
        <v>-</v>
      </c>
      <c r="H60" s="21" t="str">
        <f>IFERROR(VLOOKUP($A60,'All Running Order working doc'!$B$4:$CO$60,H$100,FALSE),"-")</f>
        <v>-</v>
      </c>
      <c r="I60" s="21" t="str">
        <f>IFERROR(VLOOKUP($A60,'All Running Order working doc'!$B$4:$CO$60,I$100,FALSE),"-")</f>
        <v>-</v>
      </c>
      <c r="J60" s="21" t="str">
        <f>IFERROR(VLOOKUP($A60,'All Running Order working doc'!$B$4:$CO$60,J$100,FALSE),"-")</f>
        <v>-</v>
      </c>
      <c r="K60" s="21" t="str">
        <f>IFERROR(VLOOKUP($A60,'All Running Order working doc'!$B$4:$CO$60,K$100,FALSE),"-")</f>
        <v>-</v>
      </c>
      <c r="L60" s="21" t="str">
        <f>IFERROR(VLOOKUP($A60,'All Running Order working doc'!$B$4:$CO$60,L$100,FALSE),"-")</f>
        <v>-</v>
      </c>
      <c r="M60" s="21" t="str">
        <f>IFERROR(VLOOKUP($A60,'All Running Order working doc'!$B$4:$CO$60,M$100,FALSE),"-")</f>
        <v>-</v>
      </c>
      <c r="N60" s="21" t="str">
        <f>IFERROR(VLOOKUP($A60,'All Running Order working doc'!$B$4:$CO$60,N$100,FALSE),"-")</f>
        <v>-</v>
      </c>
      <c r="O60" s="21" t="str">
        <f>IFERROR(VLOOKUP($A60,'All Running Order working doc'!$B$4:$CO$60,O$100,FALSE),"-")</f>
        <v>-</v>
      </c>
      <c r="P60" s="21" t="str">
        <f>IFERROR(VLOOKUP($A60,'All Running Order working doc'!$B$4:$CO$60,P$100,FALSE),"-")</f>
        <v>-</v>
      </c>
      <c r="Q60" s="21" t="str">
        <f>IFERROR(VLOOKUP($A60,'All Running Order working doc'!$B$4:$CO$60,Q$100,FALSE),"-")</f>
        <v>-</v>
      </c>
      <c r="R60" s="21" t="str">
        <f>IFERROR(VLOOKUP($A60,'All Running Order working doc'!$B$4:$CO$60,R$100,FALSE),"-")</f>
        <v>-</v>
      </c>
      <c r="S60" s="21" t="str">
        <f>IFERROR(VLOOKUP($A60,'All Running Order working doc'!$B$4:$CO$60,S$100,FALSE),"-")</f>
        <v>-</v>
      </c>
      <c r="T60" s="21" t="str">
        <f>IFERROR(VLOOKUP($A60,'All Running Order working doc'!$B$4:$CO$60,T$100,FALSE),"-")</f>
        <v>-</v>
      </c>
      <c r="U60" s="21" t="str">
        <f>IFERROR(VLOOKUP($A60,'All Running Order working doc'!$B$4:$CO$60,U$100,FALSE),"-")</f>
        <v>-</v>
      </c>
      <c r="V60" s="21" t="str">
        <f>IFERROR(VLOOKUP($A60,'All Running Order working doc'!$B$4:$CO$60,V$100,FALSE),"-")</f>
        <v>-</v>
      </c>
      <c r="W60" s="21" t="str">
        <f>IFERROR(VLOOKUP($A60,'All Running Order working doc'!$B$4:$CO$60,W$100,FALSE),"-")</f>
        <v>-</v>
      </c>
      <c r="X60" s="21" t="str">
        <f>IFERROR(VLOOKUP($A60,'All Running Order working doc'!$B$4:$CO$60,X$100,FALSE),"-")</f>
        <v>-</v>
      </c>
      <c r="Y60" s="21" t="str">
        <f>IFERROR(VLOOKUP($A60,'All Running Order working doc'!$B$4:$CO$60,Y$100,FALSE),"-")</f>
        <v>-</v>
      </c>
      <c r="Z60" s="21" t="str">
        <f>IFERROR(VLOOKUP($A60,'All Running Order working doc'!$B$4:$CO$60,Z$100,FALSE),"-")</f>
        <v>-</v>
      </c>
      <c r="AA60" s="21" t="str">
        <f>IFERROR(VLOOKUP($A60,'All Running Order working doc'!$B$4:$CO$60,AA$100,FALSE),"-")</f>
        <v>-</v>
      </c>
      <c r="AB60" s="21" t="str">
        <f>IFERROR(VLOOKUP($A60,'All Running Order working doc'!$B$4:$CO$60,AB$100,FALSE),"-")</f>
        <v>-</v>
      </c>
      <c r="AC60" s="21" t="str">
        <f>IFERROR(VLOOKUP($A60,'All Running Order working doc'!$B$4:$CO$60,AC$100,FALSE),"-")</f>
        <v>-</v>
      </c>
      <c r="AD60" s="21" t="str">
        <f>IFERROR(VLOOKUP($A60,'All Running Order working doc'!$B$4:$CO$60,AD$100,FALSE),"-")</f>
        <v>-</v>
      </c>
      <c r="AE60" s="21" t="str">
        <f>IFERROR(VLOOKUP($A60,'All Running Order working doc'!$B$4:$CO$60,AE$100,FALSE),"-")</f>
        <v>-</v>
      </c>
      <c r="AF60" s="21" t="str">
        <f>IFERROR(VLOOKUP($A60,'All Running Order working doc'!$B$4:$CO$60,AF$100,FALSE),"-")</f>
        <v>-</v>
      </c>
      <c r="AG60" s="21" t="str">
        <f>IFERROR(VLOOKUP($A60,'All Running Order working doc'!$B$4:$CO$60,AG$100,FALSE),"-")</f>
        <v>-</v>
      </c>
      <c r="AH60" s="21" t="str">
        <f>IFERROR(VLOOKUP($A60,'All Running Order working doc'!$B$4:$CO$60,AH$100,FALSE),"-")</f>
        <v>-</v>
      </c>
      <c r="AI60" s="21" t="str">
        <f>IFERROR(VLOOKUP($A60,'All Running Order working doc'!$B$4:$CO$60,AI$100,FALSE),"-")</f>
        <v>-</v>
      </c>
      <c r="AJ60" s="21" t="str">
        <f>IFERROR(VLOOKUP($A60,'All Running Order working doc'!$B$4:$CO$60,AJ$100,FALSE),"-")</f>
        <v>-</v>
      </c>
      <c r="AK60" s="21" t="str">
        <f>IFERROR(VLOOKUP($A60,'All Running Order working doc'!$B$4:$CO$60,AK$100,FALSE),"-")</f>
        <v>-</v>
      </c>
      <c r="AL60" s="21" t="str">
        <f>IFERROR(VLOOKUP($A60,'All Running Order working doc'!$B$4:$CO$60,AL$100,FALSE),"-")</f>
        <v>-</v>
      </c>
      <c r="AM60" s="21" t="str">
        <f>IFERROR(VLOOKUP($A60,'All Running Order working doc'!$B$4:$CO$60,AM$100,FALSE),"-")</f>
        <v>-</v>
      </c>
      <c r="AN60" s="21" t="str">
        <f>IFERROR(VLOOKUP($A60,'All Running Order working doc'!$B$4:$CO$60,AN$100,FALSE),"-")</f>
        <v>-</v>
      </c>
      <c r="AO60" s="21" t="str">
        <f>IFERROR(VLOOKUP($A60,'All Running Order working doc'!$B$4:$CO$60,AO$100,FALSE),"-")</f>
        <v>-</v>
      </c>
      <c r="AP60" s="21" t="str">
        <f>IFERROR(VLOOKUP($A60,'All Running Order working doc'!$B$4:$CO$60,AP$100,FALSE),"-")</f>
        <v>-</v>
      </c>
      <c r="AQ60" s="21" t="str">
        <f>IFERROR(VLOOKUP($A60,'All Running Order working doc'!$B$4:$CO$60,AQ$100,FALSE),"-")</f>
        <v>-</v>
      </c>
      <c r="AR60" s="21" t="str">
        <f>IFERROR(VLOOKUP($A60,'All Running Order working doc'!$B$4:$CO$60,AR$100,FALSE),"-")</f>
        <v>-</v>
      </c>
      <c r="AS60" s="21" t="str">
        <f>IFERROR(VLOOKUP($A60,'All Running Order working doc'!$B$4:$CO$60,AS$100,FALSE),"-")</f>
        <v>-</v>
      </c>
      <c r="AT60" s="21" t="str">
        <f>IFERROR(VLOOKUP($A60,'All Running Order working doc'!$B$4:$CO$60,AT$100,FALSE),"-")</f>
        <v>-</v>
      </c>
      <c r="AU60" s="21" t="str">
        <f>IFERROR(VLOOKUP($A60,'All Running Order working doc'!$B$4:$CO$60,AU$100,FALSE),"-")</f>
        <v>-</v>
      </c>
      <c r="AV60" s="21" t="str">
        <f>IFERROR(VLOOKUP($A60,'All Running Order working doc'!$B$4:$CO$60,AV$100,FALSE),"-")</f>
        <v>-</v>
      </c>
      <c r="AW60" s="21" t="str">
        <f>IFERROR(VLOOKUP($A60,'All Running Order working doc'!$B$4:$CO$60,AW$100,FALSE),"-")</f>
        <v>-</v>
      </c>
      <c r="AX60" s="21" t="str">
        <f>IFERROR(VLOOKUP($A60,'All Running Order working doc'!$B$4:$CO$60,AX$100,FALSE),"-")</f>
        <v>-</v>
      </c>
      <c r="AY60" s="21" t="str">
        <f>IFERROR(VLOOKUP($A60,'All Running Order working doc'!$B$4:$CO$60,AY$100,FALSE),"-")</f>
        <v>-</v>
      </c>
      <c r="AZ60" s="21" t="str">
        <f>IFERROR(VLOOKUP($A60,'All Running Order working doc'!$B$4:$CO$60,AZ$100,FALSE),"-")</f>
        <v>-</v>
      </c>
      <c r="BA60" s="21" t="str">
        <f>IFERROR(VLOOKUP($A60,'All Running Order working doc'!$B$4:$CO$60,BA$100,FALSE),"-")</f>
        <v>-</v>
      </c>
      <c r="BB60" s="21" t="str">
        <f>IFERROR(VLOOKUP($A60,'All Running Order working doc'!$B$4:$CO$60,BB$100,FALSE),"-")</f>
        <v>-</v>
      </c>
      <c r="BC60" s="21" t="str">
        <f>IFERROR(VLOOKUP($A60,'All Running Order working doc'!$B$4:$CO$60,BC$100,FALSE),"-")</f>
        <v>-</v>
      </c>
      <c r="BD60" s="21" t="str">
        <f>IFERROR(VLOOKUP($A60,'All Running Order working doc'!$B$4:$CO$60,BD$100,FALSE),"-")</f>
        <v>-</v>
      </c>
      <c r="BE60" s="21" t="str">
        <f>IFERROR(VLOOKUP($A60,'All Running Order working doc'!$B$4:$CO$60,BE$100,FALSE),"-")</f>
        <v>-</v>
      </c>
      <c r="BF60" s="21" t="str">
        <f>IFERROR(VLOOKUP($A60,'All Running Order working doc'!$B$4:$CO$60,BF$100,FALSE),"-")</f>
        <v>-</v>
      </c>
      <c r="BG60" s="21" t="str">
        <f>IFERROR(VLOOKUP($A60,'All Running Order working doc'!$B$4:$CO$60,BG$100,FALSE),"-")</f>
        <v>-</v>
      </c>
      <c r="BH60" s="21" t="str">
        <f>IFERROR(VLOOKUP($A60,'All Running Order working doc'!$B$4:$CO$60,BH$100,FALSE),"-")</f>
        <v>-</v>
      </c>
      <c r="BI60" s="21" t="str">
        <f>IFERROR(VLOOKUP($A60,'All Running Order working doc'!$B$4:$CO$60,BI$100,FALSE),"-")</f>
        <v>-</v>
      </c>
      <c r="BJ60" s="21" t="str">
        <f>IFERROR(VLOOKUP($A60,'All Running Order working doc'!$B$4:$CO$60,BJ$100,FALSE),"-")</f>
        <v>-</v>
      </c>
      <c r="BK60" s="21" t="str">
        <f>IFERROR(VLOOKUP($A60,'All Running Order working doc'!$B$4:$CO$60,BK$100,FALSE),"-")</f>
        <v>-</v>
      </c>
      <c r="BL60" s="21" t="str">
        <f>IFERROR(VLOOKUP($A60,'All Running Order working doc'!$B$4:$CO$60,BL$100,FALSE),"-")</f>
        <v>-</v>
      </c>
      <c r="BM60" s="21" t="str">
        <f>IFERROR(VLOOKUP($A60,'All Running Order working doc'!$B$4:$CO$60,BM$100,FALSE),"-")</f>
        <v>-</v>
      </c>
      <c r="BN60" s="21" t="str">
        <f>IFERROR(VLOOKUP($A60,'All Running Order working doc'!$B$4:$CO$60,BN$100,FALSE),"-")</f>
        <v>-</v>
      </c>
      <c r="BO60" s="21" t="str">
        <f>IFERROR(VLOOKUP($A60,'All Running Order working doc'!$B$4:$CO$60,BO$100,FALSE),"-")</f>
        <v>-</v>
      </c>
      <c r="BP60" s="21" t="str">
        <f>IFERROR(VLOOKUP($A60,'All Running Order working doc'!$B$4:$CO$60,BP$100,FALSE),"-")</f>
        <v>-</v>
      </c>
      <c r="BQ60" s="21" t="str">
        <f>IFERROR(VLOOKUP($A60,'All Running Order working doc'!$B$4:$CO$60,BQ$100,FALSE),"-")</f>
        <v>-</v>
      </c>
      <c r="BR60" s="21" t="str">
        <f>IFERROR(VLOOKUP($A60,'All Running Order working doc'!$B$4:$CO$60,BR$100,FALSE),"-")</f>
        <v>-</v>
      </c>
      <c r="BS60" s="21" t="str">
        <f>IFERROR(VLOOKUP($A60,'All Running Order working doc'!$B$4:$CO$60,BS$100,FALSE),"-")</f>
        <v>-</v>
      </c>
      <c r="BT60" s="21" t="str">
        <f>IFERROR(VLOOKUP($A60,'All Running Order working doc'!$B$4:$CO$60,BT$100,FALSE),"-")</f>
        <v>-</v>
      </c>
      <c r="BU60" s="21" t="str">
        <f>IFERROR(VLOOKUP($A60,'All Running Order working doc'!$B$4:$CO$60,BU$100,FALSE),"-")</f>
        <v>-</v>
      </c>
      <c r="BV60" s="21" t="str">
        <f>IFERROR(VLOOKUP($A60,'All Running Order working doc'!$B$4:$CO$60,BV$100,FALSE),"-")</f>
        <v>-</v>
      </c>
      <c r="BW60" s="21" t="str">
        <f>IFERROR(VLOOKUP($A60,'All Running Order working doc'!$B$4:$CO$60,BW$100,FALSE),"-")</f>
        <v>-</v>
      </c>
      <c r="BX60" s="21" t="str">
        <f>IFERROR(VLOOKUP($A60,'All Running Order working doc'!$B$4:$CO$60,BX$100,FALSE),"-")</f>
        <v>-</v>
      </c>
      <c r="BY60" s="21" t="str">
        <f>IFERROR(VLOOKUP($A60,'All Running Order working doc'!$B$4:$CO$60,BY$100,FALSE),"-")</f>
        <v>-</v>
      </c>
      <c r="BZ60" s="21" t="str">
        <f>IFERROR(VLOOKUP($A60,'All Running Order working doc'!$B$4:$CO$60,BZ$100,FALSE),"-")</f>
        <v>-</v>
      </c>
      <c r="CA60" s="21" t="str">
        <f>IFERROR(VLOOKUP($A60,'All Running Order working doc'!$B$4:$CO$60,CA$100,FALSE),"-")</f>
        <v>-</v>
      </c>
      <c r="CB60" s="21" t="str">
        <f>IFERROR(VLOOKUP($A60,'All Running Order working doc'!$B$4:$CO$60,CB$100,FALSE),"-")</f>
        <v>-</v>
      </c>
      <c r="CC60" s="21" t="str">
        <f>IFERROR(VLOOKUP($A60,'All Running Order working doc'!$B$4:$CO$60,CC$100,FALSE),"-")</f>
        <v>-</v>
      </c>
      <c r="CD60" s="21" t="str">
        <f>IFERROR(VLOOKUP($A60,'All Running Order working doc'!$B$4:$CO$60,CD$100,FALSE),"-")</f>
        <v>-</v>
      </c>
      <c r="CE60" s="21" t="str">
        <f>IFERROR(VLOOKUP($A60,'All Running Order working doc'!$B$4:$CO$60,CE$100,FALSE),"-")</f>
        <v>-</v>
      </c>
      <c r="CF60" s="21" t="str">
        <f>IFERROR(VLOOKUP($A60,'All Running Order working doc'!$B$4:$CO$60,CF$100,FALSE),"-")</f>
        <v>-</v>
      </c>
      <c r="CG60" s="21" t="str">
        <f>IFERROR(VLOOKUP($A60,'All Running Order working doc'!$B$4:$CO$60,CG$100,FALSE),"-")</f>
        <v>-</v>
      </c>
      <c r="CH60" s="21" t="str">
        <f>IFERROR(VLOOKUP($A60,'All Running Order working doc'!$B$4:$CO$60,CH$100,FALSE),"-")</f>
        <v>-</v>
      </c>
      <c r="CI60" s="21" t="str">
        <f>IFERROR(VLOOKUP($A60,'All Running Order working doc'!$B$4:$CO$60,CI$100,FALSE),"-")</f>
        <v>-</v>
      </c>
      <c r="CJ60" s="21" t="str">
        <f>IFERROR(VLOOKUP($A60,'All Running Order working doc'!$B$4:$CO$60,CJ$100,FALSE),"-")</f>
        <v>-</v>
      </c>
      <c r="CK60" s="21" t="str">
        <f>IFERROR(VLOOKUP($A60,'All Running Order working doc'!$B$4:$CO$60,CK$100,FALSE),"-")</f>
        <v>-</v>
      </c>
      <c r="CL60" s="21" t="str">
        <f>IFERROR(VLOOKUP($A60,'All Running Order working doc'!$B$4:$CO$60,CL$100,FALSE),"-")</f>
        <v>-</v>
      </c>
      <c r="CM60" s="21" t="str">
        <f>IFERROR(VLOOKUP($A60,'All Running Order working doc'!$B$4:$CO$60,CM$100,FALSE),"-")</f>
        <v>-</v>
      </c>
      <c r="CN60" s="21" t="str">
        <f>IFERROR(VLOOKUP($A60,'All Running Order working doc'!$B$4:$CO$60,CN$100,FALSE),"-")</f>
        <v>-</v>
      </c>
      <c r="CQ60" s="3">
        <v>57</v>
      </c>
    </row>
    <row r="80" spans="1:1" x14ac:dyDescent="0.2">
      <c r="A80" s="3" t="s">
        <v>57</v>
      </c>
    </row>
    <row r="100" spans="1:92" x14ac:dyDescent="0.2">
      <c r="A100" s="3">
        <v>1</v>
      </c>
      <c r="B100" s="3">
        <v>2</v>
      </c>
      <c r="C100" s="22">
        <v>3</v>
      </c>
      <c r="D100" s="22">
        <v>4</v>
      </c>
      <c r="E100" s="22">
        <v>5</v>
      </c>
      <c r="F100" s="3">
        <v>6</v>
      </c>
      <c r="G100" s="3">
        <v>7</v>
      </c>
      <c r="H100" s="3">
        <v>8</v>
      </c>
      <c r="I100" s="3">
        <v>9</v>
      </c>
      <c r="J100" s="3">
        <v>10</v>
      </c>
      <c r="K100" s="3">
        <v>11</v>
      </c>
      <c r="L100" s="3">
        <v>12</v>
      </c>
      <c r="M100" s="3">
        <v>13</v>
      </c>
      <c r="N100" s="3">
        <v>14</v>
      </c>
      <c r="O100" s="3">
        <v>15</v>
      </c>
      <c r="P100" s="3">
        <v>16</v>
      </c>
      <c r="Q100" s="3">
        <v>17</v>
      </c>
      <c r="R100" s="3">
        <v>18</v>
      </c>
      <c r="S100" s="3">
        <v>19</v>
      </c>
      <c r="T100" s="3">
        <v>20</v>
      </c>
      <c r="U100" s="3">
        <v>21</v>
      </c>
      <c r="V100" s="3">
        <v>22</v>
      </c>
      <c r="W100" s="3">
        <v>23</v>
      </c>
      <c r="X100" s="3">
        <v>24</v>
      </c>
      <c r="Y100" s="3">
        <v>25</v>
      </c>
      <c r="Z100" s="3">
        <v>26</v>
      </c>
      <c r="AA100" s="3">
        <v>27</v>
      </c>
      <c r="AB100" s="3">
        <v>28</v>
      </c>
      <c r="AC100" s="3">
        <v>29</v>
      </c>
      <c r="AD100" s="3">
        <v>30</v>
      </c>
      <c r="AE100" s="3">
        <v>31</v>
      </c>
      <c r="AF100" s="3">
        <v>32</v>
      </c>
      <c r="AG100" s="3">
        <v>33</v>
      </c>
      <c r="AH100" s="3">
        <v>34</v>
      </c>
      <c r="AI100" s="3">
        <v>35</v>
      </c>
      <c r="AJ100" s="3">
        <v>36</v>
      </c>
      <c r="AK100" s="3">
        <v>37</v>
      </c>
      <c r="AL100" s="3">
        <v>38</v>
      </c>
      <c r="AM100" s="3">
        <v>39</v>
      </c>
      <c r="AN100" s="3">
        <v>40</v>
      </c>
      <c r="AO100" s="3">
        <v>41</v>
      </c>
      <c r="AP100" s="3">
        <v>42</v>
      </c>
      <c r="AQ100" s="3">
        <v>43</v>
      </c>
      <c r="AR100" s="3">
        <v>44</v>
      </c>
      <c r="AS100" s="3">
        <v>45</v>
      </c>
      <c r="AT100" s="3">
        <v>46</v>
      </c>
      <c r="AU100" s="3">
        <v>47</v>
      </c>
      <c r="AV100" s="3">
        <v>48</v>
      </c>
      <c r="AW100" s="3">
        <v>49</v>
      </c>
      <c r="AX100" s="3">
        <v>50</v>
      </c>
      <c r="AY100" s="3">
        <v>51</v>
      </c>
      <c r="AZ100" s="3">
        <v>52</v>
      </c>
      <c r="BA100" s="3">
        <v>53</v>
      </c>
      <c r="BB100" s="3">
        <v>54</v>
      </c>
      <c r="BC100" s="3">
        <v>55</v>
      </c>
      <c r="BD100" s="3">
        <v>56</v>
      </c>
      <c r="BE100" s="3">
        <v>57</v>
      </c>
      <c r="BF100" s="3">
        <v>58</v>
      </c>
      <c r="BG100" s="3">
        <v>59</v>
      </c>
      <c r="BH100" s="3">
        <v>60</v>
      </c>
      <c r="BI100" s="3">
        <v>61</v>
      </c>
      <c r="BJ100" s="3">
        <v>62</v>
      </c>
      <c r="BK100" s="3">
        <v>63</v>
      </c>
      <c r="BL100" s="3">
        <v>64</v>
      </c>
      <c r="BM100" s="3">
        <v>65</v>
      </c>
      <c r="BN100" s="3">
        <v>66</v>
      </c>
      <c r="BO100" s="3">
        <v>67</v>
      </c>
      <c r="BP100" s="3">
        <v>68</v>
      </c>
      <c r="BQ100" s="3">
        <v>69</v>
      </c>
      <c r="BR100" s="3">
        <v>70</v>
      </c>
      <c r="BS100" s="3">
        <v>71</v>
      </c>
      <c r="BT100" s="3">
        <v>72</v>
      </c>
      <c r="BU100" s="3">
        <v>73</v>
      </c>
      <c r="BV100" s="3">
        <v>74</v>
      </c>
      <c r="BW100" s="3">
        <v>75</v>
      </c>
      <c r="BX100" s="3">
        <v>76</v>
      </c>
      <c r="BY100" s="3">
        <v>77</v>
      </c>
      <c r="BZ100" s="3">
        <v>78</v>
      </c>
      <c r="CA100" s="3">
        <v>79</v>
      </c>
      <c r="CB100" s="3">
        <v>80</v>
      </c>
      <c r="CC100" s="3">
        <v>81</v>
      </c>
      <c r="CD100" s="3">
        <v>82</v>
      </c>
      <c r="CE100" s="3">
        <v>83</v>
      </c>
      <c r="CF100" s="3">
        <v>84</v>
      </c>
      <c r="CG100" s="3">
        <v>85</v>
      </c>
      <c r="CH100" s="3">
        <v>86</v>
      </c>
      <c r="CI100" s="3">
        <v>87</v>
      </c>
      <c r="CJ100" s="3">
        <v>88</v>
      </c>
      <c r="CK100" s="3">
        <v>89</v>
      </c>
      <c r="CL100" s="3">
        <v>90</v>
      </c>
      <c r="CM100" s="3">
        <v>91</v>
      </c>
      <c r="CN100" s="3">
        <v>92</v>
      </c>
    </row>
    <row r="1003" spans="6:6" x14ac:dyDescent="0.2">
      <c r="F1003" s="3" t="s">
        <v>46</v>
      </c>
    </row>
    <row r="1004" spans="6:6" x14ac:dyDescent="0.2">
      <c r="F1004" s="3" t="s">
        <v>54</v>
      </c>
    </row>
  </sheetData>
  <sheetProtection sheet="1" objects="1" scenarios="1" deleteRows="0"/>
  <mergeCells count="39">
    <mergeCell ref="CL1:CL2"/>
    <mergeCell ref="CM1:CM2"/>
    <mergeCell ref="CN1:CN2"/>
    <mergeCell ref="CF1:CF2"/>
    <mergeCell ref="CG1:CG2"/>
    <mergeCell ref="CH1:CH2"/>
    <mergeCell ref="CI1:CI2"/>
    <mergeCell ref="CJ1:CJ2"/>
    <mergeCell ref="CK1:CK2"/>
    <mergeCell ref="CE1:CE2"/>
    <mergeCell ref="BT1:BT2"/>
    <mergeCell ref="BU1:BU2"/>
    <mergeCell ref="BV1:BV2"/>
    <mergeCell ref="BW1:BW2"/>
    <mergeCell ref="BX1:BX2"/>
    <mergeCell ref="BY1:BY2"/>
    <mergeCell ref="BZ1:BZ2"/>
    <mergeCell ref="CA1:CA2"/>
    <mergeCell ref="CB1:CB2"/>
    <mergeCell ref="CC1:CC2"/>
    <mergeCell ref="CD1:CD2"/>
    <mergeCell ref="BS1:BS2"/>
    <mergeCell ref="AJ1:AJ2"/>
    <mergeCell ref="AK1:AK2"/>
    <mergeCell ref="AL1:AU1"/>
    <mergeCell ref="AV1:AV2"/>
    <mergeCell ref="AW1:AW2"/>
    <mergeCell ref="AX1:BG1"/>
    <mergeCell ref="BH1:BH2"/>
    <mergeCell ref="BI1:BI2"/>
    <mergeCell ref="BJ1:BM1"/>
    <mergeCell ref="BN1:BQ1"/>
    <mergeCell ref="BR1:BR2"/>
    <mergeCell ref="Z1:AI1"/>
    <mergeCell ref="H1:K1"/>
    <mergeCell ref="L1:L2"/>
    <mergeCell ref="N1:N2"/>
    <mergeCell ref="O1:X1"/>
    <mergeCell ref="Y1:Y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CQ1004"/>
  <sheetViews>
    <sheetView topLeftCell="B1" zoomScale="80" zoomScaleNormal="80" workbookViewId="0" xr3:uid="{9B253EF2-77E0-53E3-AE26-4D66ECD923F3}">
      <selection activeCell="D3" sqref="D3"/>
    </sheetView>
  </sheetViews>
  <sheetFormatPr defaultColWidth="9.14453125" defaultRowHeight="15" x14ac:dyDescent="0.2"/>
  <cols>
    <col min="1" max="1" width="5.6484375" style="3" hidden="1" customWidth="1"/>
    <col min="2" max="2" width="4.5703125" style="3" bestFit="1" customWidth="1"/>
    <col min="3" max="4" width="20.71484375" style="22" customWidth="1"/>
    <col min="5" max="5" width="15.73828125" style="22" customWidth="1"/>
    <col min="6" max="6" width="5.6484375" style="3" customWidth="1"/>
    <col min="7" max="7" width="12.64453125" style="3" bestFit="1" customWidth="1"/>
    <col min="8" max="11" width="2.95703125" style="3" customWidth="1"/>
    <col min="12" max="12" width="7.6640625" style="3" bestFit="1" customWidth="1"/>
    <col min="13" max="13" width="9.14453125" style="3" bestFit="1" customWidth="1"/>
    <col min="14" max="14" width="6.58984375" style="3" bestFit="1" customWidth="1"/>
    <col min="15" max="24" width="2.95703125" style="3" customWidth="1"/>
    <col min="25" max="25" width="8.203125" style="3" bestFit="1" customWidth="1"/>
    <col min="26" max="35" width="2.95703125" style="3" customWidth="1"/>
    <col min="36" max="36" width="8.203125" style="3" bestFit="1" customWidth="1"/>
    <col min="37" max="37" width="11.296875" style="3" bestFit="1" customWidth="1"/>
    <col min="38" max="47" width="2.95703125" style="3" customWidth="1"/>
    <col min="48" max="48" width="8.203125" style="3" bestFit="1" customWidth="1"/>
    <col min="49" max="49" width="11.296875" style="3" bestFit="1" customWidth="1"/>
    <col min="50" max="59" width="2.95703125" style="3" customWidth="1"/>
    <col min="60" max="60" width="8.203125" style="3" bestFit="1" customWidth="1"/>
    <col min="61" max="61" width="7.93359375" style="3" bestFit="1" customWidth="1"/>
    <col min="62" max="65" width="3.765625" style="3" customWidth="1"/>
    <col min="66" max="69" width="3.765625" style="3" hidden="1" customWidth="1"/>
    <col min="70" max="71" width="9.14453125" style="3" customWidth="1"/>
    <col min="72" max="72" width="8.47265625" style="3" bestFit="1" customWidth="1"/>
    <col min="73" max="73" width="10.22265625" style="3" bestFit="1" customWidth="1"/>
    <col min="74" max="74" width="8.47265625" style="3" bestFit="1" customWidth="1"/>
    <col min="75" max="75" width="10.22265625" style="3" bestFit="1" customWidth="1"/>
    <col min="76" max="76" width="7.26171875" style="3" bestFit="1" customWidth="1"/>
    <col min="77" max="77" width="10.22265625" style="3" bestFit="1" customWidth="1"/>
    <col min="78" max="85" width="10.22265625" style="3" customWidth="1"/>
    <col min="86" max="86" width="7.93359375" style="3" bestFit="1" customWidth="1"/>
    <col min="87" max="87" width="12.375" style="3" bestFit="1" customWidth="1"/>
    <col min="88" max="88" width="9.81640625" style="3" bestFit="1" customWidth="1"/>
    <col min="89" max="89" width="10.22265625" style="3" bestFit="1" customWidth="1"/>
    <col min="90" max="90" width="12.23828125" style="3" bestFit="1" customWidth="1"/>
    <col min="91" max="92" width="16.27734375" style="3" bestFit="1" customWidth="1"/>
    <col min="93" max="94" width="9.14453125" style="3"/>
    <col min="95" max="95" width="3.359375" style="3" hidden="1" customWidth="1"/>
    <col min="96" max="16384" width="9.14453125" style="3"/>
  </cols>
  <sheetData>
    <row r="1" spans="1:95" ht="51.75" customHeight="1" x14ac:dyDescent="0.2">
      <c r="B1" s="13"/>
      <c r="C1" s="20"/>
      <c r="D1" s="20"/>
      <c r="E1" s="20"/>
      <c r="F1" s="13"/>
      <c r="G1" s="13"/>
      <c r="H1" s="35" t="s">
        <v>0</v>
      </c>
      <c r="I1" s="35"/>
      <c r="J1" s="35"/>
      <c r="K1" s="35"/>
      <c r="L1" s="36" t="s">
        <v>1</v>
      </c>
      <c r="M1" s="1"/>
      <c r="N1" s="42" t="s">
        <v>2</v>
      </c>
      <c r="O1" s="38" t="s">
        <v>3</v>
      </c>
      <c r="P1" s="38"/>
      <c r="Q1" s="38"/>
      <c r="R1" s="38"/>
      <c r="S1" s="38"/>
      <c r="T1" s="38"/>
      <c r="U1" s="38"/>
      <c r="V1" s="38"/>
      <c r="W1" s="38"/>
      <c r="X1" s="38"/>
      <c r="Y1" s="35" t="s">
        <v>4</v>
      </c>
      <c r="Z1" s="38" t="s">
        <v>5</v>
      </c>
      <c r="AA1" s="38"/>
      <c r="AB1" s="38"/>
      <c r="AC1" s="38"/>
      <c r="AD1" s="38"/>
      <c r="AE1" s="38"/>
      <c r="AF1" s="38"/>
      <c r="AG1" s="38"/>
      <c r="AH1" s="38"/>
      <c r="AI1" s="38"/>
      <c r="AJ1" s="35" t="s">
        <v>4</v>
      </c>
      <c r="AK1" s="35" t="s">
        <v>6</v>
      </c>
      <c r="AL1" s="38" t="s">
        <v>7</v>
      </c>
      <c r="AM1" s="38"/>
      <c r="AN1" s="38"/>
      <c r="AO1" s="38"/>
      <c r="AP1" s="38"/>
      <c r="AQ1" s="38"/>
      <c r="AR1" s="38"/>
      <c r="AS1" s="38"/>
      <c r="AT1" s="38"/>
      <c r="AU1" s="38"/>
      <c r="AV1" s="35" t="s">
        <v>4</v>
      </c>
      <c r="AW1" s="35" t="s">
        <v>6</v>
      </c>
      <c r="AX1" s="38" t="s">
        <v>43</v>
      </c>
      <c r="AY1" s="38"/>
      <c r="AZ1" s="38"/>
      <c r="BA1" s="38"/>
      <c r="BB1" s="38"/>
      <c r="BC1" s="38"/>
      <c r="BD1" s="38"/>
      <c r="BE1" s="38"/>
      <c r="BF1" s="38"/>
      <c r="BG1" s="38"/>
      <c r="BH1" s="35" t="s">
        <v>4</v>
      </c>
      <c r="BI1" s="35" t="s">
        <v>8</v>
      </c>
      <c r="BJ1" s="32" t="s">
        <v>9</v>
      </c>
      <c r="BK1" s="33"/>
      <c r="BL1" s="33"/>
      <c r="BM1" s="34"/>
      <c r="BN1" s="32" t="s">
        <v>9</v>
      </c>
      <c r="BO1" s="33"/>
      <c r="BP1" s="33"/>
      <c r="BQ1" s="34"/>
      <c r="BR1" s="36" t="str">
        <f>Constants!$D$2</f>
        <v>National</v>
      </c>
      <c r="BS1" s="36" t="str">
        <f>CONCATENATE("Position in "," ",Constants!$D$2)</f>
        <v>Position in  National</v>
      </c>
      <c r="BT1" s="36" t="str">
        <f>CONCATENATE(,"CLASS"," ",Constants!$B$2)</f>
        <v>CLASS Red</v>
      </c>
      <c r="BU1" s="36" t="str">
        <f>CONCATENATE("Position in CLASS"," ",Constants!$B$2)</f>
        <v>Position in CLASS Red</v>
      </c>
      <c r="BV1" s="36" t="str">
        <f>CONCATENATE(,"CLASS"," ",Constants!$B$3)</f>
        <v>CLASS Blue</v>
      </c>
      <c r="BW1" s="36" t="str">
        <f>CONCATENATE("Position in CLASS"," ",Constants!$B$3)</f>
        <v>Position in CLASS Blue</v>
      </c>
      <c r="BX1" s="36" t="str">
        <f>CONCATENATE(,Constants!$B$4," ","CLASS")</f>
        <v>Rookie CLASS</v>
      </c>
      <c r="BY1" s="36" t="str">
        <f>CONCATENATE("Position in ",Constants!$B$4," ","CLASS")</f>
        <v>Position in Rookie CLASS</v>
      </c>
      <c r="BZ1" s="36" t="str">
        <f>Constants!$D$3</f>
        <v>Clubman</v>
      </c>
      <c r="CA1" s="36" t="str">
        <f>CONCATENATE("Position in "," ",Constants!$D$3)</f>
        <v>Position in  Clubman</v>
      </c>
      <c r="CB1" s="36" t="str">
        <f>CONCATENATE(,Constants!$B$5," ","CLASS")</f>
        <v>Club-A CLASS</v>
      </c>
      <c r="CC1" s="36" t="str">
        <f>CONCATENATE("Position in ",Constants!$B$5," ","CLASS")</f>
        <v>Position in Club-A CLASS</v>
      </c>
      <c r="CD1" s="36" t="str">
        <f>CONCATENATE(,Constants!$B$6," ","CLASS")</f>
        <v>Club-B CLASS</v>
      </c>
      <c r="CE1" s="36" t="str">
        <f>CONCATENATE("Position in ",Constants!$B$6," ","CLASS")</f>
        <v>Position in Club-B CLASS</v>
      </c>
      <c r="CF1" s="36" t="str">
        <f>CONCATENATE(,Constants!$B$7," ","CLASS")</f>
        <v>Club-N CLASS</v>
      </c>
      <c r="CG1" s="36" t="str">
        <f>CONCATENATE("Position in ",Constants!$B$7," ","CLASS")</f>
        <v>Position in Club-N CLASS</v>
      </c>
      <c r="CH1" s="36" t="s">
        <v>49</v>
      </c>
      <c r="CI1" s="36" t="str">
        <f>CONCATENATE("Position in ",Constants!$C$4," ","CLASS")</f>
        <v>Position in Post-Historic CLASS</v>
      </c>
      <c r="CJ1" s="36" t="s">
        <v>10</v>
      </c>
      <c r="CK1" s="36" t="s">
        <v>11</v>
      </c>
      <c r="CL1" s="35" t="s">
        <v>12</v>
      </c>
      <c r="CM1" s="35" t="s">
        <v>13</v>
      </c>
      <c r="CN1" s="35" t="s">
        <v>50</v>
      </c>
      <c r="CO1" s="2"/>
      <c r="CP1" s="2"/>
      <c r="CQ1" s="2"/>
    </row>
    <row r="2" spans="1:95" ht="16.5" customHeight="1" x14ac:dyDescent="0.2">
      <c r="B2" s="4" t="s">
        <v>21</v>
      </c>
      <c r="C2" s="5" t="s">
        <v>22</v>
      </c>
      <c r="D2" s="5" t="s">
        <v>23</v>
      </c>
      <c r="E2" s="5" t="s">
        <v>24</v>
      </c>
      <c r="F2" s="4" t="s">
        <v>25</v>
      </c>
      <c r="G2" s="4" t="s">
        <v>26</v>
      </c>
      <c r="H2" s="6">
        <v>1</v>
      </c>
      <c r="I2" s="6">
        <v>2</v>
      </c>
      <c r="J2" s="6">
        <v>3</v>
      </c>
      <c r="K2" s="6">
        <v>4</v>
      </c>
      <c r="L2" s="37"/>
      <c r="M2" s="15" t="s">
        <v>78</v>
      </c>
      <c r="N2" s="42"/>
      <c r="O2" s="4" t="s">
        <v>27</v>
      </c>
      <c r="P2" s="4" t="s">
        <v>28</v>
      </c>
      <c r="Q2" s="4" t="s">
        <v>29</v>
      </c>
      <c r="R2" s="4" t="s">
        <v>30</v>
      </c>
      <c r="S2" s="4" t="s">
        <v>31</v>
      </c>
      <c r="T2" s="4" t="s">
        <v>32</v>
      </c>
      <c r="U2" s="4" t="s">
        <v>33</v>
      </c>
      <c r="V2" s="4" t="s">
        <v>34</v>
      </c>
      <c r="W2" s="4" t="s">
        <v>35</v>
      </c>
      <c r="X2" s="4" t="s">
        <v>36</v>
      </c>
      <c r="Y2" s="35"/>
      <c r="Z2" s="4" t="s">
        <v>27</v>
      </c>
      <c r="AA2" s="4" t="s">
        <v>28</v>
      </c>
      <c r="AB2" s="4" t="s">
        <v>29</v>
      </c>
      <c r="AC2" s="4" t="s">
        <v>30</v>
      </c>
      <c r="AD2" s="4" t="s">
        <v>31</v>
      </c>
      <c r="AE2" s="4" t="s">
        <v>32</v>
      </c>
      <c r="AF2" s="4" t="s">
        <v>33</v>
      </c>
      <c r="AG2" s="4" t="s">
        <v>34</v>
      </c>
      <c r="AH2" s="4" t="s">
        <v>35</v>
      </c>
      <c r="AI2" s="4" t="s">
        <v>36</v>
      </c>
      <c r="AJ2" s="35"/>
      <c r="AK2" s="35"/>
      <c r="AL2" s="4" t="s">
        <v>27</v>
      </c>
      <c r="AM2" s="4" t="s">
        <v>28</v>
      </c>
      <c r="AN2" s="4" t="s">
        <v>29</v>
      </c>
      <c r="AO2" s="4" t="s">
        <v>30</v>
      </c>
      <c r="AP2" s="4" t="s">
        <v>31</v>
      </c>
      <c r="AQ2" s="4" t="s">
        <v>32</v>
      </c>
      <c r="AR2" s="4" t="s">
        <v>33</v>
      </c>
      <c r="AS2" s="4" t="s">
        <v>34</v>
      </c>
      <c r="AT2" s="4" t="s">
        <v>35</v>
      </c>
      <c r="AU2" s="4" t="s">
        <v>36</v>
      </c>
      <c r="AV2" s="35"/>
      <c r="AW2" s="35"/>
      <c r="AX2" s="4" t="s">
        <v>27</v>
      </c>
      <c r="AY2" s="4" t="s">
        <v>28</v>
      </c>
      <c r="AZ2" s="4" t="s">
        <v>29</v>
      </c>
      <c r="BA2" s="4" t="s">
        <v>30</v>
      </c>
      <c r="BB2" s="4" t="s">
        <v>31</v>
      </c>
      <c r="BC2" s="4" t="s">
        <v>32</v>
      </c>
      <c r="BD2" s="4" t="s">
        <v>33</v>
      </c>
      <c r="BE2" s="4" t="s">
        <v>34</v>
      </c>
      <c r="BF2" s="4" t="s">
        <v>35</v>
      </c>
      <c r="BG2" s="4" t="s">
        <v>36</v>
      </c>
      <c r="BH2" s="35"/>
      <c r="BI2" s="35"/>
      <c r="BJ2" s="6">
        <v>1</v>
      </c>
      <c r="BK2" s="6">
        <v>2</v>
      </c>
      <c r="BL2" s="6">
        <v>3</v>
      </c>
      <c r="BM2" s="6">
        <v>4</v>
      </c>
      <c r="BN2" s="6">
        <v>1</v>
      </c>
      <c r="BO2" s="6">
        <v>2</v>
      </c>
      <c r="BP2" s="6">
        <v>3</v>
      </c>
      <c r="BQ2" s="15">
        <v>4</v>
      </c>
      <c r="BR2" s="37"/>
      <c r="BS2" s="37"/>
      <c r="BT2" s="37"/>
      <c r="BU2" s="37"/>
      <c r="BV2" s="37"/>
      <c r="BW2" s="37"/>
      <c r="BX2" s="37"/>
      <c r="BY2" s="37"/>
      <c r="BZ2" s="37"/>
      <c r="CA2" s="37"/>
      <c r="CB2" s="37"/>
      <c r="CC2" s="37"/>
      <c r="CD2" s="37"/>
      <c r="CE2" s="37"/>
      <c r="CF2" s="37"/>
      <c r="CG2" s="37"/>
      <c r="CH2" s="37"/>
      <c r="CI2" s="37"/>
      <c r="CJ2" s="37"/>
      <c r="CK2" s="37"/>
      <c r="CL2" s="35"/>
      <c r="CM2" s="35" t="s">
        <v>13</v>
      </c>
      <c r="CN2" s="35" t="s">
        <v>13</v>
      </c>
      <c r="CO2" s="2"/>
      <c r="CP2" s="2"/>
      <c r="CQ2" s="2"/>
    </row>
    <row r="3" spans="1:95" ht="16.5" customHeight="1" x14ac:dyDescent="0.2">
      <c r="C3" s="17" t="s">
        <v>39</v>
      </c>
      <c r="D3" s="17"/>
      <c r="E3" s="17"/>
      <c r="F3" s="7"/>
      <c r="G3" s="7"/>
      <c r="H3" s="8"/>
      <c r="I3" s="8"/>
      <c r="J3" s="8"/>
      <c r="K3" s="8"/>
      <c r="L3" s="8"/>
      <c r="M3" s="8"/>
      <c r="N3" s="7" t="s">
        <v>40</v>
      </c>
      <c r="O3" s="7">
        <f t="shared" ref="O3:X3" si="0">MIN(O4:O60)</f>
        <v>0</v>
      </c>
      <c r="P3" s="7">
        <f t="shared" si="0"/>
        <v>0</v>
      </c>
      <c r="Q3" s="7">
        <f t="shared" si="0"/>
        <v>0</v>
      </c>
      <c r="R3" s="7">
        <f t="shared" si="0"/>
        <v>0</v>
      </c>
      <c r="S3" s="7">
        <f t="shared" si="0"/>
        <v>0</v>
      </c>
      <c r="T3" s="7">
        <f t="shared" si="0"/>
        <v>0</v>
      </c>
      <c r="U3" s="7">
        <f t="shared" si="0"/>
        <v>0</v>
      </c>
      <c r="V3" s="7">
        <f t="shared" si="0"/>
        <v>0</v>
      </c>
      <c r="W3" s="7">
        <f t="shared" si="0"/>
        <v>0</v>
      </c>
      <c r="X3" s="7">
        <f t="shared" si="0"/>
        <v>0</v>
      </c>
      <c r="Y3" s="8">
        <f>SUM(O3:X3)</f>
        <v>0</v>
      </c>
      <c r="Z3" s="7">
        <f t="shared" ref="Z3:AI3" si="1">MIN(Z4:Z60)</f>
        <v>0</v>
      </c>
      <c r="AA3" s="7">
        <f t="shared" si="1"/>
        <v>0</v>
      </c>
      <c r="AB3" s="7">
        <f t="shared" si="1"/>
        <v>0</v>
      </c>
      <c r="AC3" s="7">
        <f t="shared" si="1"/>
        <v>0</v>
      </c>
      <c r="AD3" s="7">
        <f t="shared" si="1"/>
        <v>0</v>
      </c>
      <c r="AE3" s="7">
        <f t="shared" si="1"/>
        <v>0</v>
      </c>
      <c r="AF3" s="7">
        <f t="shared" si="1"/>
        <v>0</v>
      </c>
      <c r="AG3" s="7">
        <f t="shared" si="1"/>
        <v>0</v>
      </c>
      <c r="AH3" s="7">
        <f t="shared" si="1"/>
        <v>0</v>
      </c>
      <c r="AI3" s="7">
        <f t="shared" si="1"/>
        <v>0</v>
      </c>
      <c r="AJ3" s="8">
        <f>SUM(Z3:AI3)</f>
        <v>0</v>
      </c>
      <c r="AK3" s="8">
        <f>AJ3+Y3</f>
        <v>0</v>
      </c>
      <c r="AL3" s="7">
        <f t="shared" ref="AL3:AU3" si="2">MIN(AL4:AL60)</f>
        <v>0</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0</v>
      </c>
      <c r="AW3" s="8">
        <f>AV3+AK3</f>
        <v>0</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0</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2">
      <c r="A4" s="3" t="str">
        <f>CONCATENATE(Constants!$B$2,CQ4,)</f>
        <v>Red1</v>
      </c>
      <c r="B4" s="12">
        <f>IFERROR(VLOOKUP($A4,'All Running Order working doc'!$A$4:$CO$60,B$100,FALSE),"-")</f>
        <v>24</v>
      </c>
      <c r="C4" s="12" t="str">
        <f>IFERROR(VLOOKUP($A4,'All Running Order working doc'!$A$4:$CO$60,C$100,FALSE),"-")</f>
        <v>Simon Kingsley</v>
      </c>
      <c r="D4" s="12">
        <f>IFERROR(VLOOKUP($A4,'All Running Order working doc'!$A$4:$CO$60,D$100,FALSE),"-")</f>
        <v>0</v>
      </c>
      <c r="E4" s="12" t="str">
        <f>IFERROR(VLOOKUP($A4,'All Running Order working doc'!$A$4:$CO$60,E$100,FALSE),"-")</f>
        <v>Crossle</v>
      </c>
      <c r="F4" s="12">
        <f>IFERROR(VLOOKUP($A4,'All Running Order working doc'!$A$4:$CO$60,F$100,FALSE),"-")</f>
        <v>1500</v>
      </c>
      <c r="G4" s="12" t="str">
        <f>IFERROR(VLOOKUP($A4,'All Running Order working doc'!$A$4:$CO$60,G$100,FALSE),"-")</f>
        <v>IRS</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National</v>
      </c>
      <c r="N4" s="12" t="str">
        <f>IFERROR(VLOOKUP($A4,'All Running Order working doc'!$A$4:$CO$60,N$100,FALSE),"-")</f>
        <v>Red</v>
      </c>
      <c r="O4" s="12">
        <f>IFERROR(VLOOKUP($A4,'All Running Order working doc'!$A$4:$CO$60,O$100,FALSE),"-")</f>
        <v>0</v>
      </c>
      <c r="P4" s="12">
        <f>IFERROR(VLOOKUP($A4,'All Running Order working doc'!$A$4:$CO$60,P$100,FALSE),"-")</f>
        <v>0</v>
      </c>
      <c r="Q4" s="12">
        <f>IFERROR(VLOOKUP($A4,'All Running Order working doc'!$A$4:$CO$60,Q$100,FALSE),"-")</f>
        <v>0</v>
      </c>
      <c r="R4" s="12">
        <f>IFERROR(VLOOKUP($A4,'All Running Order working doc'!$A$4:$CO$60,R$100,FALSE),"-")</f>
        <v>0</v>
      </c>
      <c r="S4" s="12">
        <f>IFERROR(VLOOKUP($A4,'All Running Order working doc'!$A$4:$CO$60,S$100,FALSE),"-")</f>
        <v>0</v>
      </c>
      <c r="T4" s="12">
        <f>IFERROR(VLOOKUP($A4,'All Running Order working doc'!$A$4:$CO$60,T$100,FALSE),"-")</f>
        <v>4</v>
      </c>
      <c r="U4" s="12">
        <f>IFERROR(VLOOKUP($A4,'All Running Order working doc'!$A$4:$CO$60,U$100,FALSE),"-")</f>
        <v>0</v>
      </c>
      <c r="V4" s="12">
        <f>IFERROR(VLOOKUP($A4,'All Running Order working doc'!$A$4:$CO$60,V$100,FALSE),"-")</f>
        <v>3</v>
      </c>
      <c r="W4" s="12">
        <f>IFERROR(VLOOKUP($A4,'All Running Order working doc'!$A$4:$CO$60,W$100,FALSE),"-")</f>
        <v>0</v>
      </c>
      <c r="X4" s="12">
        <f>IFERROR(VLOOKUP($A4,'All Running Order working doc'!$A$4:$CO$60,X$100,FALSE),"-")</f>
        <v>0</v>
      </c>
      <c r="Y4" s="12">
        <f>IFERROR(VLOOKUP($A4,'All Running Order working doc'!$A$4:$CO$60,Y$100,FALSE),"-")</f>
        <v>7</v>
      </c>
      <c r="Z4" s="12">
        <f>IFERROR(VLOOKUP($A4,'All Running Order working doc'!$A$4:$CO$60,Z$100,FALSE),"-")</f>
        <v>0</v>
      </c>
      <c r="AA4" s="12">
        <f>IFERROR(VLOOKUP($A4,'All Running Order working doc'!$A$4:$CO$60,AA$100,FALSE),"-")</f>
        <v>0</v>
      </c>
      <c r="AB4" s="12">
        <f>IFERROR(VLOOKUP($A4,'All Running Order working doc'!$A$4:$CO$60,AB$100,FALSE),"-")</f>
        <v>0</v>
      </c>
      <c r="AC4" s="12">
        <f>IFERROR(VLOOKUP($A4,'All Running Order working doc'!$A$4:$CO$60,AC$100,FALSE),"-")</f>
        <v>0</v>
      </c>
      <c r="AD4" s="12">
        <f>IFERROR(VLOOKUP($A4,'All Running Order working doc'!$A$4:$CO$60,AD$100,FALSE),"-")</f>
        <v>0</v>
      </c>
      <c r="AE4" s="12">
        <f>IFERROR(VLOOKUP($A4,'All Running Order working doc'!$A$4:$CO$60,AE$100,FALSE),"-")</f>
        <v>2</v>
      </c>
      <c r="AF4" s="12">
        <f>IFERROR(VLOOKUP($A4,'All Running Order working doc'!$A$4:$CO$60,AF$100,FALSE),"-")</f>
        <v>0</v>
      </c>
      <c r="AG4" s="12">
        <f>IFERROR(VLOOKUP($A4,'All Running Order working doc'!$A$4:$CO$60,AG$100,FALSE),"-")</f>
        <v>3</v>
      </c>
      <c r="AH4" s="12">
        <f>IFERROR(VLOOKUP($A4,'All Running Order working doc'!$A$4:$CO$60,AH$100,FALSE),"-")</f>
        <v>0</v>
      </c>
      <c r="AI4" s="12">
        <f>IFERROR(VLOOKUP($A4,'All Running Order working doc'!$A$4:$CO$60,AI$100,FALSE),"-")</f>
        <v>0</v>
      </c>
      <c r="AJ4" s="12">
        <f>IFERROR(VLOOKUP($A4,'All Running Order working doc'!$A$4:$CO$60,AJ$100,FALSE),"-")</f>
        <v>5</v>
      </c>
      <c r="AK4" s="12">
        <f>IFERROR(VLOOKUP($A4,'All Running Order working doc'!$A$4:$CO$60,AK$100,FALSE),"-")</f>
        <v>12</v>
      </c>
      <c r="AL4" s="12">
        <f>IFERROR(VLOOKUP($A4,'All Running Order working doc'!$A$4:$CO$60,AL$100,FALSE),"-")</f>
        <v>1</v>
      </c>
      <c r="AM4" s="12">
        <f>IFERROR(VLOOKUP($A4,'All Running Order working doc'!$A$4:$CO$60,AM$100,FALSE),"-")</f>
        <v>0</v>
      </c>
      <c r="AN4" s="12">
        <f>IFERROR(VLOOKUP($A4,'All Running Order working doc'!$A$4:$CO$60,AN$100,FALSE),"-")</f>
        <v>2</v>
      </c>
      <c r="AO4" s="12">
        <f>IFERROR(VLOOKUP($A4,'All Running Order working doc'!$A$4:$CO$60,AO$100,FALSE),"-")</f>
        <v>0</v>
      </c>
      <c r="AP4" s="12">
        <f>IFERROR(VLOOKUP($A4,'All Running Order working doc'!$A$4:$CO$60,AP$100,FALSE),"-")</f>
        <v>0</v>
      </c>
      <c r="AQ4" s="12">
        <f>IFERROR(VLOOKUP($A4,'All Running Order working doc'!$A$4:$CO$60,AQ$100,FALSE),"-")</f>
        <v>0</v>
      </c>
      <c r="AR4" s="12">
        <f>IFERROR(VLOOKUP($A4,'All Running Order working doc'!$A$4:$CO$60,AR$100,FALSE),"-")</f>
        <v>0</v>
      </c>
      <c r="AS4" s="12">
        <f>IFERROR(VLOOKUP($A4,'All Running Order working doc'!$A$4:$CO$60,AS$100,FALSE),"-")</f>
        <v>3</v>
      </c>
      <c r="AT4" s="12">
        <f>IFERROR(VLOOKUP($A4,'All Running Order working doc'!$A$4:$CO$60,AT$100,FALSE),"-")</f>
        <v>0</v>
      </c>
      <c r="AU4" s="12">
        <f>IFERROR(VLOOKUP($A4,'All Running Order working doc'!$A$4:$CO$60,AU$100,FALSE),"-")</f>
        <v>0</v>
      </c>
      <c r="AV4" s="12">
        <f>IFERROR(VLOOKUP($A4,'All Running Order working doc'!$A$4:$CO$60,AV$100,FALSE),"-")</f>
        <v>6</v>
      </c>
      <c r="AW4" s="12">
        <f>IFERROR(VLOOKUP($A4,'All Running Order working doc'!$A$4:$CO$60,AW$100,FALSE),"-")</f>
        <v>18</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18</v>
      </c>
      <c r="BJ4" s="12">
        <f>IFERROR(VLOOKUP($A4,'All Running Order working doc'!$A$4:$CO$60,BJ$100,FALSE),"-")</f>
        <v>1</v>
      </c>
      <c r="BK4" s="12">
        <f>IFERROR(VLOOKUP($A4,'All Running Order working doc'!$A$4:$CO$60,BK$100,FALSE),"-")</f>
        <v>1</v>
      </c>
      <c r="BL4" s="12">
        <f>IFERROR(VLOOKUP($A4,'All Running Order working doc'!$A$4:$CO$60,BL$100,FALSE),"-")</f>
        <v>1</v>
      </c>
      <c r="BM4" s="12">
        <f>IFERROR(VLOOKUP($A4,'All Running Order working doc'!$A$4:$CO$60,BM$100,FALSE),"-")</f>
        <v>1</v>
      </c>
      <c r="BN4" s="12">
        <f>IFERROR(VLOOKUP($A4,'All Running Order working doc'!$A$4:$CO$60,BN$100,FALSE),"-")</f>
        <v>1</v>
      </c>
      <c r="BO4" s="12">
        <f>IFERROR(VLOOKUP($A4,'All Running Order working doc'!$A$4:$CO$60,BO$100,FALSE),"-")</f>
        <v>1</v>
      </c>
      <c r="BP4" s="12">
        <f>IFERROR(VLOOKUP($A4,'All Running Order working doc'!$A$4:$CO$60,BP$100,FALSE),"-")</f>
        <v>1</v>
      </c>
      <c r="BQ4" s="12">
        <f>IFERROR(VLOOKUP($A4,'All Running Order working doc'!$A$4:$CO$60,BQ$100,FALSE),"-")</f>
        <v>1</v>
      </c>
      <c r="BR4" s="12">
        <f>IFERROR(VLOOKUP($A4,'All Running Order working doc'!$A$4:$CO$60,BR$100,FALSE),"-")</f>
        <v>1</v>
      </c>
      <c r="BS4" s="12">
        <f>IFERROR(VLOOKUP($A4,'All Running Order working doc'!$A$4:$CO$60,BS$100,FALSE),"-")</f>
        <v>1</v>
      </c>
      <c r="BT4" s="12">
        <f>IFERROR(VLOOKUP($A4,'All Running Order working doc'!$A$4:$CO$60,BT$100,FALSE),"-")</f>
        <v>1</v>
      </c>
      <c r="BU4" s="12">
        <f>IFERROR(VLOOKUP($A4,'All Running Order working doc'!$A$4:$CO$60,BU$100,FALSE),"-")</f>
        <v>1</v>
      </c>
      <c r="BV4" s="12" t="str">
        <f>IFERROR(VLOOKUP($A4,'All Running Order working doc'!$A$4:$CO$60,BV$100,FALSE),"-")</f>
        <v>-</v>
      </c>
      <c r="BW4" s="12" t="str">
        <f>IFERROR(VLOOKUP($A4,'All Running Order working doc'!$A$4:$CO$60,BW$100,FALSE),"-")</f>
        <v/>
      </c>
      <c r="BX4" s="12" t="str">
        <f>IFERROR(VLOOKUP($A4,'All Running Order working doc'!$A$4:$CO$60,BX$100,FALSE),"-")</f>
        <v>-</v>
      </c>
      <c r="BY4" s="12" t="str">
        <f>IFERROR(VLOOKUP($A4,'All Running Order working doc'!$A$4:$CO$60,BY$100,FALSE),"-")</f>
        <v/>
      </c>
      <c r="BZ4" s="12" t="str">
        <f>IFERROR(VLOOKUP($A4,'All Running Order working doc'!$A$4:$CO$60,BZ$100,FALSE),"-")</f>
        <v>-</v>
      </c>
      <c r="CA4" s="12" t="str">
        <f>IFERROR(VLOOKUP($A4,'All Running Order working doc'!$A$4:$CO$60,CA$100,FALSE),"-")</f>
        <v/>
      </c>
      <c r="CB4" s="12" t="str">
        <f>IFERROR(VLOOKUP($A4,'All Running Order working doc'!$A$4:$CO$60,CB$100,FALSE),"-")</f>
        <v>-</v>
      </c>
      <c r="CC4" s="12" t="str">
        <f>IFERROR(VLOOKUP($A4,'All Running Order working doc'!$A$4:$CO$60,CC$100,FALSE),"-")</f>
        <v/>
      </c>
      <c r="CD4" s="12" t="str">
        <f>IFERROR(VLOOKUP($A4,'All Running Order working doc'!$A$4:$CO$60,CD$100,FALSE),"-")</f>
        <v>-</v>
      </c>
      <c r="CE4" s="12" t="str">
        <f>IFERROR(VLOOKUP($A4,'All Running Order working doc'!$A$4:$CO$60,CE$100,FALSE),"-")</f>
        <v/>
      </c>
      <c r="CF4" s="12" t="str">
        <f>IFERROR(VLOOKUP($A4,'All Running Order working doc'!$A$4:$CO$60,CF$100,FALSE),"-")</f>
        <v>-</v>
      </c>
      <c r="CG4" s="12" t="str">
        <f>IFERROR(VLOOKUP($A4,'All Running Order working doc'!$A$4:$CO$60,CG$100,FALSE),"-")</f>
        <v/>
      </c>
      <c r="CH4" s="12" t="str">
        <f>IFERROR(VLOOKUP($A4,'All Running Order working doc'!$A$4:$CO$60,CH$100,FALSE),"-")</f>
        <v>-</v>
      </c>
      <c r="CI4" s="12" t="str">
        <f>IFERROR(VLOOKUP($A4,'All Running Order working doc'!$A$4:$CO$60,CI$100,FALSE),"-")</f>
        <v xml:space="preserve"> </v>
      </c>
      <c r="CJ4" s="12" t="str">
        <f>IFERROR(VLOOKUP($A4,'All Running Order working doc'!$A$4:$CO$60,CJ$100,FALSE),"-")</f>
        <v>-</v>
      </c>
      <c r="CK4" s="12" t="str">
        <f>IFERROR(VLOOKUP($A4,'All Running Order working doc'!$A$4:$CO$60,CK$100,FALSE),"-")</f>
        <v xml:space="preserve"> </v>
      </c>
      <c r="CL4" s="12" t="str">
        <f>IFERROR(VLOOKUP($A4,'All Running Order working doc'!$A$4:$CO$60,CL$100,FALSE),"-")</f>
        <v>1</v>
      </c>
      <c r="CM4" s="12" t="str">
        <f>IFERROR(VLOOKUP($A4,'All Running Order working doc'!$A$4:$CO$60,CM$100,FALSE),"-")</f>
        <v xml:space="preserve"> </v>
      </c>
      <c r="CN4" s="12" t="str">
        <f>IFERROR(VLOOKUP($A4,'All Running Order working doc'!$A$4:$CO$60,CN$100,FALSE),"-")</f>
        <v xml:space="preserve"> </v>
      </c>
      <c r="CO4" s="19"/>
      <c r="CP4" s="19"/>
      <c r="CQ4" s="19">
        <v>1</v>
      </c>
    </row>
    <row r="5" spans="1:95" x14ac:dyDescent="0.2">
      <c r="A5" s="3" t="str">
        <f>CONCATENATE(Constants!$B$2,CQ5,)</f>
        <v>Red2</v>
      </c>
      <c r="B5" s="12">
        <f>IFERROR(VLOOKUP($A5,'All Running Order working doc'!$A$4:$CO$60,B$100,FALSE),"-")</f>
        <v>1</v>
      </c>
      <c r="C5" s="12" t="str">
        <f>IFERROR(VLOOKUP($A5,'All Running Order working doc'!$A$4:$CO$60,C$100,FALSE),"-")</f>
        <v>Ian Wright</v>
      </c>
      <c r="D5" s="12">
        <f>IFERROR(VLOOKUP($A5,'All Running Order working doc'!$A$4:$CO$60,D$100,FALSE),"-")</f>
        <v>0</v>
      </c>
      <c r="E5" s="12" t="str">
        <f>IFERROR(VLOOKUP($A5,'All Running Order working doc'!$A$4:$CO$60,E$100,FALSE),"-")</f>
        <v>Sherpa Indy</v>
      </c>
      <c r="F5" s="12">
        <f>IFERROR(VLOOKUP($A5,'All Running Order working doc'!$A$4:$CO$60,F$100,FALSE),"-")</f>
        <v>1560</v>
      </c>
      <c r="G5" s="12" t="str">
        <f>IFERROR(VLOOKUP($A5,'All Running Order working doc'!$A$4:$CO$60,G$100,FALSE),"-")</f>
        <v>IRS</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f>IFERROR(VLOOKUP($A5,'All Running Order working doc'!$A$4:$CO$60,L$100,FALSE),"-")</f>
        <v>0</v>
      </c>
      <c r="M5" s="12" t="str">
        <f>IFERROR(VLOOKUP($A5,'All Running Order working doc'!$A$4:$CO$60,M$100,FALSE),"-")</f>
        <v>National</v>
      </c>
      <c r="N5" s="12" t="str">
        <f>IFERROR(VLOOKUP($A5,'All Running Order working doc'!$A$4:$CO$60,N$100,FALSE),"-")</f>
        <v>Red</v>
      </c>
      <c r="O5" s="12">
        <f>IFERROR(VLOOKUP($A5,'All Running Order working doc'!$A$4:$CO$60,O$100,FALSE),"-")</f>
        <v>3</v>
      </c>
      <c r="P5" s="12">
        <f>IFERROR(VLOOKUP($A5,'All Running Order working doc'!$A$4:$CO$60,P$100,FALSE),"-")</f>
        <v>0</v>
      </c>
      <c r="Q5" s="12">
        <f>IFERROR(VLOOKUP($A5,'All Running Order working doc'!$A$4:$CO$60,Q$100,FALSE),"-")</f>
        <v>0</v>
      </c>
      <c r="R5" s="12">
        <f>IFERROR(VLOOKUP($A5,'All Running Order working doc'!$A$4:$CO$60,R$100,FALSE),"-")</f>
        <v>0</v>
      </c>
      <c r="S5" s="12">
        <f>IFERROR(VLOOKUP($A5,'All Running Order working doc'!$A$4:$CO$60,S$100,FALSE),"-")</f>
        <v>2</v>
      </c>
      <c r="T5" s="12">
        <f>IFERROR(VLOOKUP($A5,'All Running Order working doc'!$A$4:$CO$60,T$100,FALSE),"-")</f>
        <v>3</v>
      </c>
      <c r="U5" s="12">
        <f>IFERROR(VLOOKUP($A5,'All Running Order working doc'!$A$4:$CO$60,U$100,FALSE),"-")</f>
        <v>0</v>
      </c>
      <c r="V5" s="12">
        <f>IFERROR(VLOOKUP($A5,'All Running Order working doc'!$A$4:$CO$60,V$100,FALSE),"-")</f>
        <v>2</v>
      </c>
      <c r="W5" s="12">
        <f>IFERROR(VLOOKUP($A5,'All Running Order working doc'!$A$4:$CO$60,W$100,FALSE),"-")</f>
        <v>0</v>
      </c>
      <c r="X5" s="12">
        <f>IFERROR(VLOOKUP($A5,'All Running Order working doc'!$A$4:$CO$60,X$100,FALSE),"-")</f>
        <v>0</v>
      </c>
      <c r="Y5" s="12">
        <f>IFERROR(VLOOKUP($A5,'All Running Order working doc'!$A$4:$CO$60,Y$100,FALSE),"-")</f>
        <v>10</v>
      </c>
      <c r="Z5" s="12">
        <f>IFERROR(VLOOKUP($A5,'All Running Order working doc'!$A$4:$CO$60,Z$100,FALSE),"-")</f>
        <v>0</v>
      </c>
      <c r="AA5" s="12">
        <f>IFERROR(VLOOKUP($A5,'All Running Order working doc'!$A$4:$CO$60,AA$100,FALSE),"-")</f>
        <v>1</v>
      </c>
      <c r="AB5" s="12">
        <f>IFERROR(VLOOKUP($A5,'All Running Order working doc'!$A$4:$CO$60,AB$100,FALSE),"-")</f>
        <v>0</v>
      </c>
      <c r="AC5" s="12">
        <f>IFERROR(VLOOKUP($A5,'All Running Order working doc'!$A$4:$CO$60,AC$100,FALSE),"-")</f>
        <v>5</v>
      </c>
      <c r="AD5" s="12">
        <f>IFERROR(VLOOKUP($A5,'All Running Order working doc'!$A$4:$CO$60,AD$100,FALSE),"-")</f>
        <v>2</v>
      </c>
      <c r="AE5" s="12">
        <f>IFERROR(VLOOKUP($A5,'All Running Order working doc'!$A$4:$CO$60,AE$100,FALSE),"-")</f>
        <v>0</v>
      </c>
      <c r="AF5" s="12">
        <f>IFERROR(VLOOKUP($A5,'All Running Order working doc'!$A$4:$CO$60,AF$100,FALSE),"-")</f>
        <v>0</v>
      </c>
      <c r="AG5" s="12">
        <f>IFERROR(VLOOKUP($A5,'All Running Order working doc'!$A$4:$CO$60,AG$100,FALSE),"-")</f>
        <v>3</v>
      </c>
      <c r="AH5" s="12">
        <f>IFERROR(VLOOKUP($A5,'All Running Order working doc'!$A$4:$CO$60,AH$100,FALSE),"-")</f>
        <v>0</v>
      </c>
      <c r="AI5" s="12">
        <f>IFERROR(VLOOKUP($A5,'All Running Order working doc'!$A$4:$CO$60,AI$100,FALSE),"-")</f>
        <v>0</v>
      </c>
      <c r="AJ5" s="12">
        <f>IFERROR(VLOOKUP($A5,'All Running Order working doc'!$A$4:$CO$60,AJ$100,FALSE),"-")</f>
        <v>11</v>
      </c>
      <c r="AK5" s="12">
        <f>IFERROR(VLOOKUP($A5,'All Running Order working doc'!$A$4:$CO$60,AK$100,FALSE),"-")</f>
        <v>21</v>
      </c>
      <c r="AL5" s="12">
        <f>IFERROR(VLOOKUP($A5,'All Running Order working doc'!$A$4:$CO$60,AL$100,FALSE),"-")</f>
        <v>0</v>
      </c>
      <c r="AM5" s="12">
        <f>IFERROR(VLOOKUP($A5,'All Running Order working doc'!$A$4:$CO$60,AM$100,FALSE),"-")</f>
        <v>1</v>
      </c>
      <c r="AN5" s="12">
        <f>IFERROR(VLOOKUP($A5,'All Running Order working doc'!$A$4:$CO$60,AN$100,FALSE),"-")</f>
        <v>2</v>
      </c>
      <c r="AO5" s="12">
        <f>IFERROR(VLOOKUP($A5,'All Running Order working doc'!$A$4:$CO$60,AO$100,FALSE),"-")</f>
        <v>0</v>
      </c>
      <c r="AP5" s="12">
        <f>IFERROR(VLOOKUP($A5,'All Running Order working doc'!$A$4:$CO$60,AP$100,FALSE),"-")</f>
        <v>1</v>
      </c>
      <c r="AQ5" s="12">
        <f>IFERROR(VLOOKUP($A5,'All Running Order working doc'!$A$4:$CO$60,AQ$100,FALSE),"-")</f>
        <v>0</v>
      </c>
      <c r="AR5" s="12">
        <f>IFERROR(VLOOKUP($A5,'All Running Order working doc'!$A$4:$CO$60,AR$100,FALSE),"-")</f>
        <v>0</v>
      </c>
      <c r="AS5" s="12">
        <f>IFERROR(VLOOKUP($A5,'All Running Order working doc'!$A$4:$CO$60,AS$100,FALSE),"-")</f>
        <v>3</v>
      </c>
      <c r="AT5" s="12">
        <f>IFERROR(VLOOKUP($A5,'All Running Order working doc'!$A$4:$CO$60,AT$100,FALSE),"-")</f>
        <v>0</v>
      </c>
      <c r="AU5" s="12">
        <f>IFERROR(VLOOKUP($A5,'All Running Order working doc'!$A$4:$CO$60,AU$100,FALSE),"-")</f>
        <v>0</v>
      </c>
      <c r="AV5" s="12">
        <f>IFERROR(VLOOKUP($A5,'All Running Order working doc'!$A$4:$CO$60,AV$100,FALSE),"-")</f>
        <v>7</v>
      </c>
      <c r="AW5" s="12">
        <f>IFERROR(VLOOKUP($A5,'All Running Order working doc'!$A$4:$CO$60,AW$100,FALSE),"-")</f>
        <v>28</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28</v>
      </c>
      <c r="BJ5" s="12">
        <f>IFERROR(VLOOKUP($A5,'All Running Order working doc'!$A$4:$CO$60,BJ$100,FALSE),"-")</f>
        <v>2</v>
      </c>
      <c r="BK5" s="12">
        <f>IFERROR(VLOOKUP($A5,'All Running Order working doc'!$A$4:$CO$60,BK$100,FALSE),"-")</f>
        <v>2</v>
      </c>
      <c r="BL5" s="12">
        <f>IFERROR(VLOOKUP($A5,'All Running Order working doc'!$A$4:$CO$60,BL$100,FALSE),"-")</f>
        <v>2</v>
      </c>
      <c r="BM5" s="12">
        <f>IFERROR(VLOOKUP($A5,'All Running Order working doc'!$A$4:$CO$60,BM$100,FALSE),"-")</f>
        <v>2</v>
      </c>
      <c r="BN5" s="12">
        <f>IFERROR(VLOOKUP($A5,'All Running Order working doc'!$A$4:$CO$60,BN$100,FALSE),"-")</f>
        <v>2</v>
      </c>
      <c r="BO5" s="12">
        <f>IFERROR(VLOOKUP($A5,'All Running Order working doc'!$A$4:$CO$60,BO$100,FALSE),"-")</f>
        <v>2</v>
      </c>
      <c r="BP5" s="12">
        <f>IFERROR(VLOOKUP($A5,'All Running Order working doc'!$A$4:$CO$60,BP$100,FALSE),"-")</f>
        <v>2</v>
      </c>
      <c r="BQ5" s="12">
        <f>IFERROR(VLOOKUP($A5,'All Running Order working doc'!$A$4:$CO$60,BQ$100,FALSE),"-")</f>
        <v>2</v>
      </c>
      <c r="BR5" s="12">
        <f>IFERROR(VLOOKUP($A5,'All Running Order working doc'!$A$4:$CO$60,BR$100,FALSE),"-")</f>
        <v>2</v>
      </c>
      <c r="BS5" s="12">
        <f>IFERROR(VLOOKUP($A5,'All Running Order working doc'!$A$4:$CO$60,BS$100,FALSE),"-")</f>
        <v>2</v>
      </c>
      <c r="BT5" s="12">
        <f>IFERROR(VLOOKUP($A5,'All Running Order working doc'!$A$4:$CO$60,BT$100,FALSE),"-")</f>
        <v>2</v>
      </c>
      <c r="BU5" s="12">
        <f>IFERROR(VLOOKUP($A5,'All Running Order working doc'!$A$4:$CO$60,BU$100,FALSE),"-")</f>
        <v>2</v>
      </c>
      <c r="BV5" s="12" t="str">
        <f>IFERROR(VLOOKUP($A5,'All Running Order working doc'!$A$4:$CO$60,BV$100,FALSE),"-")</f>
        <v>-</v>
      </c>
      <c r="BW5" s="12" t="str">
        <f>IFERROR(VLOOKUP($A5,'All Running Order working doc'!$A$4:$CO$60,BW$100,FALSE),"-")</f>
        <v/>
      </c>
      <c r="BX5" s="12" t="str">
        <f>IFERROR(VLOOKUP($A5,'All Running Order working doc'!$A$4:$CO$60,BX$100,FALSE),"-")</f>
        <v>-</v>
      </c>
      <c r="BY5" s="12" t="str">
        <f>IFERROR(VLOOKUP($A5,'All Running Order working doc'!$A$4:$CO$60,BY$100,FALSE),"-")</f>
        <v/>
      </c>
      <c r="BZ5" s="12" t="str">
        <f>IFERROR(VLOOKUP($A5,'All Running Order working doc'!$A$4:$CO$60,BZ$100,FALSE),"-")</f>
        <v>-</v>
      </c>
      <c r="CA5" s="12" t="str">
        <f>IFERROR(VLOOKUP($A5,'All Running Order working doc'!$A$4:$CO$60,CA$100,FALSE),"-")</f>
        <v/>
      </c>
      <c r="CB5" s="12" t="str">
        <f>IFERROR(VLOOKUP($A5,'All Running Order working doc'!$A$4:$CO$60,CB$100,FALSE),"-")</f>
        <v>-</v>
      </c>
      <c r="CC5" s="12" t="str">
        <f>IFERROR(VLOOKUP($A5,'All Running Order working doc'!$A$4:$CO$60,CC$100,FALSE),"-")</f>
        <v/>
      </c>
      <c r="CD5" s="12" t="str">
        <f>IFERROR(VLOOKUP($A5,'All Running Order working doc'!$A$4:$CO$60,CD$100,FALSE),"-")</f>
        <v>-</v>
      </c>
      <c r="CE5" s="12" t="str">
        <f>IFERROR(VLOOKUP($A5,'All Running Order working doc'!$A$4:$CO$60,CE$100,FALSE),"-")</f>
        <v/>
      </c>
      <c r="CF5" s="12" t="str">
        <f>IFERROR(VLOOKUP($A5,'All Running Order working doc'!$A$4:$CO$60,CF$100,FALSE),"-")</f>
        <v>-</v>
      </c>
      <c r="CG5" s="12" t="str">
        <f>IFERROR(VLOOKUP($A5,'All Running Order working doc'!$A$4:$CO$60,CG$100,FALSE),"-")</f>
        <v/>
      </c>
      <c r="CH5" s="12" t="str">
        <f>IFERROR(VLOOKUP($A5,'All Running Order working doc'!$A$4:$CO$60,CH$100,FALSE),"-")</f>
        <v>-</v>
      </c>
      <c r="CI5" s="12" t="str">
        <f>IFERROR(VLOOKUP($A5,'All Running Order working doc'!$A$4:$CO$60,CI$100,FALSE),"-")</f>
        <v xml:space="preserve"> </v>
      </c>
      <c r="CJ5" s="12" t="str">
        <f>IFERROR(VLOOKUP($A5,'All Running Order working doc'!$A$4:$CO$60,CJ$100,FALSE),"-")</f>
        <v>-</v>
      </c>
      <c r="CK5" s="12" t="str">
        <f>IFERROR(VLOOKUP($A5,'All Running Order working doc'!$A$4:$CO$60,CK$100,FALSE),"-")</f>
        <v xml:space="preserve"> </v>
      </c>
      <c r="CL5" s="12" t="str">
        <f>IFERROR(VLOOKUP($A5,'All Running Order working doc'!$A$4:$CO$60,CL$100,FALSE),"-")</f>
        <v>2</v>
      </c>
      <c r="CM5" s="12" t="str">
        <f>IFERROR(VLOOKUP($A5,'All Running Order working doc'!$A$4:$CO$60,CM$100,FALSE),"-")</f>
        <v xml:space="preserve"> </v>
      </c>
      <c r="CN5" s="12" t="str">
        <f>IFERROR(VLOOKUP($A5,'All Running Order working doc'!$A$4:$CO$60,CN$100,FALSE),"-")</f>
        <v xml:space="preserve"> </v>
      </c>
      <c r="CQ5" s="3">
        <v>2</v>
      </c>
    </row>
    <row r="6" spans="1:95" x14ac:dyDescent="0.2">
      <c r="A6" s="3" t="str">
        <f>CONCATENATE(Constants!$B$2,CQ6,)</f>
        <v>Red3</v>
      </c>
      <c r="B6" s="12">
        <f>IFERROR(VLOOKUP($A6,'All Running Order working doc'!$A$4:$CO$60,B$100,FALSE),"-")</f>
        <v>20</v>
      </c>
      <c r="C6" s="12" t="str">
        <f>IFERROR(VLOOKUP($A6,'All Running Order working doc'!$A$4:$CO$60,C$100,FALSE),"-")</f>
        <v>Richard Sharp</v>
      </c>
      <c r="D6" s="12">
        <f>IFERROR(VLOOKUP($A6,'All Running Order working doc'!$A$4:$CO$60,D$100,FALSE),"-")</f>
        <v>0</v>
      </c>
      <c r="E6" s="12" t="str">
        <f>IFERROR(VLOOKUP($A6,'All Running Order working doc'!$A$4:$CO$60,E$100,FALSE),"-")</f>
        <v>Cartwright</v>
      </c>
      <c r="F6" s="12">
        <f>IFERROR(VLOOKUP($A6,'All Running Order working doc'!$A$4:$CO$60,F$100,FALSE),"-")</f>
        <v>1600</v>
      </c>
      <c r="G6" s="12" t="str">
        <f>IFERROR(VLOOKUP($A6,'All Running Order working doc'!$A$4:$CO$60,G$100,FALSE),"-")</f>
        <v>IRS</v>
      </c>
      <c r="H6" s="12">
        <f>IFERROR(VLOOKUP($A6,'All Running Order working doc'!$A$4:$CO$60,H$100,FALSE),"-")</f>
        <v>0</v>
      </c>
      <c r="I6" s="12">
        <f>IFERROR(VLOOKUP($A6,'All Running Order working doc'!$A$4:$CO$60,I$100,FALSE),"-")</f>
        <v>0</v>
      </c>
      <c r="J6" s="12">
        <f>IFERROR(VLOOKUP($A6,'All Running Order working doc'!$A$4:$CO$60,J$100,FALSE),"-")</f>
        <v>0</v>
      </c>
      <c r="K6" s="12">
        <f>IFERROR(VLOOKUP($A6,'All Running Order working doc'!$A$4:$CO$60,K$100,FALSE),"-")</f>
        <v>0</v>
      </c>
      <c r="L6" s="12">
        <f>IFERROR(VLOOKUP($A6,'All Running Order working doc'!$A$4:$CO$60,L$100,FALSE),"-")</f>
        <v>0</v>
      </c>
      <c r="M6" s="12" t="str">
        <f>IFERROR(VLOOKUP($A6,'All Running Order working doc'!$A$4:$CO$60,M$100,FALSE),"-")</f>
        <v>National</v>
      </c>
      <c r="N6" s="12" t="str">
        <f>IFERROR(VLOOKUP($A6,'All Running Order working doc'!$A$4:$CO$60,N$100,FALSE),"-")</f>
        <v>Red</v>
      </c>
      <c r="O6" s="12">
        <f>IFERROR(VLOOKUP($A6,'All Running Order working doc'!$A$4:$CO$60,O$100,FALSE),"-")</f>
        <v>4</v>
      </c>
      <c r="P6" s="12">
        <f>IFERROR(VLOOKUP($A6,'All Running Order working doc'!$A$4:$CO$60,P$100,FALSE),"-")</f>
        <v>3</v>
      </c>
      <c r="Q6" s="12">
        <f>IFERROR(VLOOKUP($A6,'All Running Order working doc'!$A$4:$CO$60,Q$100,FALSE),"-")</f>
        <v>6</v>
      </c>
      <c r="R6" s="12">
        <f>IFERROR(VLOOKUP($A6,'All Running Order working doc'!$A$4:$CO$60,R$100,FALSE),"-")</f>
        <v>0</v>
      </c>
      <c r="S6" s="12">
        <f>IFERROR(VLOOKUP($A6,'All Running Order working doc'!$A$4:$CO$60,S$100,FALSE),"-")</f>
        <v>0</v>
      </c>
      <c r="T6" s="12">
        <f>IFERROR(VLOOKUP($A6,'All Running Order working doc'!$A$4:$CO$60,T$100,FALSE),"-")</f>
        <v>2</v>
      </c>
      <c r="U6" s="12">
        <f>IFERROR(VLOOKUP($A6,'All Running Order working doc'!$A$4:$CO$60,U$100,FALSE),"-")</f>
        <v>0</v>
      </c>
      <c r="V6" s="12">
        <f>IFERROR(VLOOKUP($A6,'All Running Order working doc'!$A$4:$CO$60,V$100,FALSE),"-")</f>
        <v>2</v>
      </c>
      <c r="W6" s="12">
        <f>IFERROR(VLOOKUP($A6,'All Running Order working doc'!$A$4:$CO$60,W$100,FALSE),"-")</f>
        <v>0</v>
      </c>
      <c r="X6" s="12">
        <f>IFERROR(VLOOKUP($A6,'All Running Order working doc'!$A$4:$CO$60,X$100,FALSE),"-")</f>
        <v>0</v>
      </c>
      <c r="Y6" s="12">
        <f>IFERROR(VLOOKUP($A6,'All Running Order working doc'!$A$4:$CO$60,Y$100,FALSE),"-")</f>
        <v>17</v>
      </c>
      <c r="Z6" s="12">
        <f>IFERROR(VLOOKUP($A6,'All Running Order working doc'!$A$4:$CO$60,Z$100,FALSE),"-")</f>
        <v>0</v>
      </c>
      <c r="AA6" s="12">
        <f>IFERROR(VLOOKUP($A6,'All Running Order working doc'!$A$4:$CO$60,AA$100,FALSE),"-")</f>
        <v>1</v>
      </c>
      <c r="AB6" s="12">
        <f>IFERROR(VLOOKUP($A6,'All Running Order working doc'!$A$4:$CO$60,AB$100,FALSE),"-")</f>
        <v>0</v>
      </c>
      <c r="AC6" s="12">
        <f>IFERROR(VLOOKUP($A6,'All Running Order working doc'!$A$4:$CO$60,AC$100,FALSE),"-")</f>
        <v>4</v>
      </c>
      <c r="AD6" s="12">
        <f>IFERROR(VLOOKUP($A6,'All Running Order working doc'!$A$4:$CO$60,AD$100,FALSE),"-")</f>
        <v>2</v>
      </c>
      <c r="AE6" s="12">
        <f>IFERROR(VLOOKUP($A6,'All Running Order working doc'!$A$4:$CO$60,AE$100,FALSE),"-")</f>
        <v>0</v>
      </c>
      <c r="AF6" s="12">
        <f>IFERROR(VLOOKUP($A6,'All Running Order working doc'!$A$4:$CO$60,AF$100,FALSE),"-")</f>
        <v>0</v>
      </c>
      <c r="AG6" s="12">
        <f>IFERROR(VLOOKUP($A6,'All Running Order working doc'!$A$4:$CO$60,AG$100,FALSE),"-")</f>
        <v>0</v>
      </c>
      <c r="AH6" s="12">
        <f>IFERROR(VLOOKUP($A6,'All Running Order working doc'!$A$4:$CO$60,AH$100,FALSE),"-")</f>
        <v>0</v>
      </c>
      <c r="AI6" s="12">
        <f>IFERROR(VLOOKUP($A6,'All Running Order working doc'!$A$4:$CO$60,AI$100,FALSE),"-")</f>
        <v>0</v>
      </c>
      <c r="AJ6" s="12">
        <f>IFERROR(VLOOKUP($A6,'All Running Order working doc'!$A$4:$CO$60,AJ$100,FALSE),"-")</f>
        <v>7</v>
      </c>
      <c r="AK6" s="12">
        <f>IFERROR(VLOOKUP($A6,'All Running Order working doc'!$A$4:$CO$60,AK$100,FALSE),"-")</f>
        <v>24</v>
      </c>
      <c r="AL6" s="12">
        <f>IFERROR(VLOOKUP($A6,'All Running Order working doc'!$A$4:$CO$60,AL$100,FALSE),"-")</f>
        <v>5</v>
      </c>
      <c r="AM6" s="12">
        <f>IFERROR(VLOOKUP($A6,'All Running Order working doc'!$A$4:$CO$60,AM$100,FALSE),"-")</f>
        <v>1</v>
      </c>
      <c r="AN6" s="12">
        <f>IFERROR(VLOOKUP($A6,'All Running Order working doc'!$A$4:$CO$60,AN$100,FALSE),"-")</f>
        <v>2</v>
      </c>
      <c r="AO6" s="12">
        <f>IFERROR(VLOOKUP($A6,'All Running Order working doc'!$A$4:$CO$60,AO$100,FALSE),"-")</f>
        <v>0</v>
      </c>
      <c r="AP6" s="12">
        <f>IFERROR(VLOOKUP($A6,'All Running Order working doc'!$A$4:$CO$60,AP$100,FALSE),"-")</f>
        <v>0</v>
      </c>
      <c r="AQ6" s="12">
        <f>IFERROR(VLOOKUP($A6,'All Running Order working doc'!$A$4:$CO$60,AQ$100,FALSE),"-")</f>
        <v>0</v>
      </c>
      <c r="AR6" s="12">
        <f>IFERROR(VLOOKUP($A6,'All Running Order working doc'!$A$4:$CO$60,AR$100,FALSE),"-")</f>
        <v>0</v>
      </c>
      <c r="AS6" s="12">
        <f>IFERROR(VLOOKUP($A6,'All Running Order working doc'!$A$4:$CO$60,AS$100,FALSE),"-")</f>
        <v>3</v>
      </c>
      <c r="AT6" s="12">
        <f>IFERROR(VLOOKUP($A6,'All Running Order working doc'!$A$4:$CO$60,AT$100,FALSE),"-")</f>
        <v>0</v>
      </c>
      <c r="AU6" s="12">
        <f>IFERROR(VLOOKUP($A6,'All Running Order working doc'!$A$4:$CO$60,AU$100,FALSE),"-")</f>
        <v>0</v>
      </c>
      <c r="AV6" s="12">
        <f>IFERROR(VLOOKUP($A6,'All Running Order working doc'!$A$4:$CO$60,AV$100,FALSE),"-")</f>
        <v>11</v>
      </c>
      <c r="AW6" s="12">
        <f>IFERROR(VLOOKUP($A6,'All Running Order working doc'!$A$4:$CO$60,AW$100,FALSE),"-")</f>
        <v>35</v>
      </c>
      <c r="AX6" s="12">
        <f>IFERROR(VLOOKUP($A6,'All Running Order working doc'!$A$4:$CO$60,AX$100,FALSE),"-")</f>
        <v>0</v>
      </c>
      <c r="AY6" s="12">
        <f>IFERROR(VLOOKUP($A6,'All Running Order working doc'!$A$4:$CO$60,AY$100,FALSE),"-")</f>
        <v>0</v>
      </c>
      <c r="AZ6" s="12">
        <f>IFERROR(VLOOKUP($A6,'All Running Order working doc'!$A$4:$CO$60,AZ$100,FALSE),"-")</f>
        <v>0</v>
      </c>
      <c r="BA6" s="12">
        <f>IFERROR(VLOOKUP($A6,'All Running Order working doc'!$A$4:$CO$60,BA$100,FALSE),"-")</f>
        <v>0</v>
      </c>
      <c r="BB6" s="12">
        <f>IFERROR(VLOOKUP($A6,'All Running Order working doc'!$A$4:$CO$60,BB$100,FALSE),"-")</f>
        <v>0</v>
      </c>
      <c r="BC6" s="12">
        <f>IFERROR(VLOOKUP($A6,'All Running Order working doc'!$A$4:$CO$60,BC$100,FALSE),"-")</f>
        <v>0</v>
      </c>
      <c r="BD6" s="12">
        <f>IFERROR(VLOOKUP($A6,'All Running Order working doc'!$A$4:$CO$60,BD$100,FALSE),"-")</f>
        <v>0</v>
      </c>
      <c r="BE6" s="12">
        <f>IFERROR(VLOOKUP($A6,'All Running Order working doc'!$A$4:$CO$60,BE$100,FALSE),"-")</f>
        <v>0</v>
      </c>
      <c r="BF6" s="12">
        <f>IFERROR(VLOOKUP($A6,'All Running Order working doc'!$A$4:$CO$60,BF$100,FALSE),"-")</f>
        <v>0</v>
      </c>
      <c r="BG6" s="12">
        <f>IFERROR(VLOOKUP($A6,'All Running Order working doc'!$A$4:$CO$60,BG$100,FALSE),"-")</f>
        <v>0</v>
      </c>
      <c r="BH6" s="12">
        <f>IFERROR(VLOOKUP($A6,'All Running Order working doc'!$A$4:$CO$60,BH$100,FALSE),"-")</f>
        <v>0</v>
      </c>
      <c r="BI6" s="12">
        <f>IFERROR(VLOOKUP($A6,'All Running Order working doc'!$A$4:$CO$60,BI$100,FALSE),"-")</f>
        <v>35</v>
      </c>
      <c r="BJ6" s="12">
        <f>IFERROR(VLOOKUP($A6,'All Running Order working doc'!$A$4:$CO$60,BJ$100,FALSE),"-")</f>
        <v>4</v>
      </c>
      <c r="BK6" s="12">
        <f>IFERROR(VLOOKUP($A6,'All Running Order working doc'!$A$4:$CO$60,BK$100,FALSE),"-")</f>
        <v>3</v>
      </c>
      <c r="BL6" s="12">
        <f>IFERROR(VLOOKUP($A6,'All Running Order working doc'!$A$4:$CO$60,BL$100,FALSE),"-")</f>
        <v>3</v>
      </c>
      <c r="BM6" s="12">
        <f>IFERROR(VLOOKUP($A6,'All Running Order working doc'!$A$4:$CO$60,BM$100,FALSE),"-")</f>
        <v>3</v>
      </c>
      <c r="BN6" s="12">
        <f>IFERROR(VLOOKUP($A6,'All Running Order working doc'!$A$4:$CO$60,BN$100,FALSE),"-")</f>
        <v>4</v>
      </c>
      <c r="BO6" s="12">
        <f>IFERROR(VLOOKUP($A6,'All Running Order working doc'!$A$4:$CO$60,BO$100,FALSE),"-")</f>
        <v>3</v>
      </c>
      <c r="BP6" s="12">
        <f>IFERROR(VLOOKUP($A6,'All Running Order working doc'!$A$4:$CO$60,BP$100,FALSE),"-")</f>
        <v>3</v>
      </c>
      <c r="BQ6" s="12">
        <f>IFERROR(VLOOKUP($A6,'All Running Order working doc'!$A$4:$CO$60,BQ$100,FALSE),"-")</f>
        <v>3</v>
      </c>
      <c r="BR6" s="12">
        <f>IFERROR(VLOOKUP($A6,'All Running Order working doc'!$A$4:$CO$60,BR$100,FALSE),"-")</f>
        <v>3</v>
      </c>
      <c r="BS6" s="12">
        <f>IFERROR(VLOOKUP($A6,'All Running Order working doc'!$A$4:$CO$60,BS$100,FALSE),"-")</f>
        <v>3</v>
      </c>
      <c r="BT6" s="12">
        <f>IFERROR(VLOOKUP($A6,'All Running Order working doc'!$A$4:$CO$60,BT$100,FALSE),"-")</f>
        <v>3</v>
      </c>
      <c r="BU6" s="12">
        <f>IFERROR(VLOOKUP($A6,'All Running Order working doc'!$A$4:$CO$60,BU$100,FALSE),"-")</f>
        <v>3</v>
      </c>
      <c r="BV6" s="12" t="str">
        <f>IFERROR(VLOOKUP($A6,'All Running Order working doc'!$A$4:$CO$60,BV$100,FALSE),"-")</f>
        <v>-</v>
      </c>
      <c r="BW6" s="12" t="str">
        <f>IFERROR(VLOOKUP($A6,'All Running Order working doc'!$A$4:$CO$60,BW$100,FALSE),"-")</f>
        <v/>
      </c>
      <c r="BX6" s="12" t="str">
        <f>IFERROR(VLOOKUP($A6,'All Running Order working doc'!$A$4:$CO$60,BX$100,FALSE),"-")</f>
        <v>-</v>
      </c>
      <c r="BY6" s="12" t="str">
        <f>IFERROR(VLOOKUP($A6,'All Running Order working doc'!$A$4:$CO$60,BY$100,FALSE),"-")</f>
        <v/>
      </c>
      <c r="BZ6" s="12" t="str">
        <f>IFERROR(VLOOKUP($A6,'All Running Order working doc'!$A$4:$CO$60,BZ$100,FALSE),"-")</f>
        <v>-</v>
      </c>
      <c r="CA6" s="12" t="str">
        <f>IFERROR(VLOOKUP($A6,'All Running Order working doc'!$A$4:$CO$60,CA$100,FALSE),"-")</f>
        <v/>
      </c>
      <c r="CB6" s="12" t="str">
        <f>IFERROR(VLOOKUP($A6,'All Running Order working doc'!$A$4:$CO$60,CB$100,FALSE),"-")</f>
        <v>-</v>
      </c>
      <c r="CC6" s="12" t="str">
        <f>IFERROR(VLOOKUP($A6,'All Running Order working doc'!$A$4:$CO$60,CC$100,FALSE),"-")</f>
        <v/>
      </c>
      <c r="CD6" s="12" t="str">
        <f>IFERROR(VLOOKUP($A6,'All Running Order working doc'!$A$4:$CO$60,CD$100,FALSE),"-")</f>
        <v>-</v>
      </c>
      <c r="CE6" s="12" t="str">
        <f>IFERROR(VLOOKUP($A6,'All Running Order working doc'!$A$4:$CO$60,CE$100,FALSE),"-")</f>
        <v/>
      </c>
      <c r="CF6" s="12" t="str">
        <f>IFERROR(VLOOKUP($A6,'All Running Order working doc'!$A$4:$CO$60,CF$100,FALSE),"-")</f>
        <v>-</v>
      </c>
      <c r="CG6" s="12" t="str">
        <f>IFERROR(VLOOKUP($A6,'All Running Order working doc'!$A$4:$CO$60,CG$100,FALSE),"-")</f>
        <v/>
      </c>
      <c r="CH6" s="12" t="str">
        <f>IFERROR(VLOOKUP($A6,'All Running Order working doc'!$A$4:$CO$60,CH$100,FALSE),"-")</f>
        <v>-</v>
      </c>
      <c r="CI6" s="12" t="str">
        <f>IFERROR(VLOOKUP($A6,'All Running Order working doc'!$A$4:$CO$60,CI$100,FALSE),"-")</f>
        <v xml:space="preserve"> </v>
      </c>
      <c r="CJ6" s="12" t="str">
        <f>IFERROR(VLOOKUP($A6,'All Running Order working doc'!$A$4:$CO$60,CJ$100,FALSE),"-")</f>
        <v>-</v>
      </c>
      <c r="CK6" s="12" t="str">
        <f>IFERROR(VLOOKUP($A6,'All Running Order working doc'!$A$4:$CO$60,CK$100,FALSE),"-")</f>
        <v xml:space="preserve"> </v>
      </c>
      <c r="CL6" s="12" t="str">
        <f>IFERROR(VLOOKUP($A6,'All Running Order working doc'!$A$4:$CO$60,CL$100,FALSE),"-")</f>
        <v>3</v>
      </c>
      <c r="CM6" s="12" t="str">
        <f>IFERROR(VLOOKUP($A6,'All Running Order working doc'!$A$4:$CO$60,CM$100,FALSE),"-")</f>
        <v xml:space="preserve"> </v>
      </c>
      <c r="CN6" s="12" t="str">
        <f>IFERROR(VLOOKUP($A6,'All Running Order working doc'!$A$4:$CO$60,CN$100,FALSE),"-")</f>
        <v xml:space="preserve"> </v>
      </c>
      <c r="CQ6" s="3">
        <v>3</v>
      </c>
    </row>
    <row r="7" spans="1:95" x14ac:dyDescent="0.2">
      <c r="A7" s="3" t="str">
        <f>CONCATENATE(Constants!$B$2,CQ7,)</f>
        <v>Red4</v>
      </c>
      <c r="B7" s="12">
        <f>IFERROR(VLOOKUP($A7,'All Running Order working doc'!$A$4:$CO$60,B$100,FALSE),"-")</f>
        <v>29</v>
      </c>
      <c r="C7" s="12" t="str">
        <f>IFERROR(VLOOKUP($A7,'All Running Order working doc'!$A$4:$CO$60,C$100,FALSE),"-")</f>
        <v>Stuart Beare</v>
      </c>
      <c r="D7" s="12">
        <f>IFERROR(VLOOKUP($A7,'All Running Order working doc'!$A$4:$CO$60,D$100,FALSE),"-")</f>
        <v>0</v>
      </c>
      <c r="E7" s="12" t="str">
        <f>IFERROR(VLOOKUP($A7,'All Running Order working doc'!$A$4:$CO$60,E$100,FALSE),"-")</f>
        <v>Sherpa</v>
      </c>
      <c r="F7" s="12">
        <f>IFERROR(VLOOKUP($A7,'All Running Order working doc'!$A$4:$CO$60,F$100,FALSE),"-")</f>
        <v>1540</v>
      </c>
      <c r="G7" s="12" t="str">
        <f>IFERROR(VLOOKUP($A7,'All Running Order working doc'!$A$4:$CO$60,G$100,FALSE),"-")</f>
        <v>IRS</v>
      </c>
      <c r="H7" s="12">
        <f>IFERROR(VLOOKUP($A7,'All Running Order working doc'!$A$4:$CO$60,H$100,FALSE),"-")</f>
        <v>0</v>
      </c>
      <c r="I7" s="12">
        <f>IFERROR(VLOOKUP($A7,'All Running Order working doc'!$A$4:$CO$60,I$100,FALSE),"-")</f>
        <v>0</v>
      </c>
      <c r="J7" s="12">
        <f>IFERROR(VLOOKUP($A7,'All Running Order working doc'!$A$4:$CO$60,J$100,FALSE),"-")</f>
        <v>0</v>
      </c>
      <c r="K7" s="12">
        <f>IFERROR(VLOOKUP($A7,'All Running Order working doc'!$A$4:$CO$60,K$100,FALSE),"-")</f>
        <v>0</v>
      </c>
      <c r="L7" s="12">
        <f>IFERROR(VLOOKUP($A7,'All Running Order working doc'!$A$4:$CO$60,L$100,FALSE),"-")</f>
        <v>0</v>
      </c>
      <c r="M7" s="12" t="str">
        <f>IFERROR(VLOOKUP($A7,'All Running Order working doc'!$A$4:$CO$60,M$100,FALSE),"-")</f>
        <v>National</v>
      </c>
      <c r="N7" s="12" t="str">
        <f>IFERROR(VLOOKUP($A7,'All Running Order working doc'!$A$4:$CO$60,N$100,FALSE),"-")</f>
        <v>Red</v>
      </c>
      <c r="O7" s="12">
        <f>IFERROR(VLOOKUP($A7,'All Running Order working doc'!$A$4:$CO$60,O$100,FALSE),"-")</f>
        <v>1</v>
      </c>
      <c r="P7" s="12">
        <f>IFERROR(VLOOKUP($A7,'All Running Order working doc'!$A$4:$CO$60,P$100,FALSE),"-")</f>
        <v>4</v>
      </c>
      <c r="Q7" s="12">
        <f>IFERROR(VLOOKUP($A7,'All Running Order working doc'!$A$4:$CO$60,Q$100,FALSE),"-")</f>
        <v>6</v>
      </c>
      <c r="R7" s="12">
        <f>IFERROR(VLOOKUP($A7,'All Running Order working doc'!$A$4:$CO$60,R$100,FALSE),"-")</f>
        <v>0</v>
      </c>
      <c r="S7" s="12">
        <f>IFERROR(VLOOKUP($A7,'All Running Order working doc'!$A$4:$CO$60,S$100,FALSE),"-")</f>
        <v>3</v>
      </c>
      <c r="T7" s="12">
        <f>IFERROR(VLOOKUP($A7,'All Running Order working doc'!$A$4:$CO$60,T$100,FALSE),"-")</f>
        <v>3</v>
      </c>
      <c r="U7" s="12">
        <f>IFERROR(VLOOKUP($A7,'All Running Order working doc'!$A$4:$CO$60,U$100,FALSE),"-")</f>
        <v>0</v>
      </c>
      <c r="V7" s="12">
        <f>IFERROR(VLOOKUP($A7,'All Running Order working doc'!$A$4:$CO$60,V$100,FALSE),"-")</f>
        <v>3</v>
      </c>
      <c r="W7" s="12">
        <f>IFERROR(VLOOKUP($A7,'All Running Order working doc'!$A$4:$CO$60,W$100,FALSE),"-")</f>
        <v>0</v>
      </c>
      <c r="X7" s="12">
        <f>IFERROR(VLOOKUP($A7,'All Running Order working doc'!$A$4:$CO$60,X$100,FALSE),"-")</f>
        <v>0</v>
      </c>
      <c r="Y7" s="12">
        <f>IFERROR(VLOOKUP($A7,'All Running Order working doc'!$A$4:$CO$60,Y$100,FALSE),"-")</f>
        <v>20</v>
      </c>
      <c r="Z7" s="12">
        <f>IFERROR(VLOOKUP($A7,'All Running Order working doc'!$A$4:$CO$60,Z$100,FALSE),"-")</f>
        <v>0</v>
      </c>
      <c r="AA7" s="12">
        <f>IFERROR(VLOOKUP($A7,'All Running Order working doc'!$A$4:$CO$60,AA$100,FALSE),"-")</f>
        <v>1</v>
      </c>
      <c r="AB7" s="12">
        <f>IFERROR(VLOOKUP($A7,'All Running Order working doc'!$A$4:$CO$60,AB$100,FALSE),"-")</f>
        <v>0</v>
      </c>
      <c r="AC7" s="12">
        <f>IFERROR(VLOOKUP($A7,'All Running Order working doc'!$A$4:$CO$60,AC$100,FALSE),"-")</f>
        <v>2</v>
      </c>
      <c r="AD7" s="12">
        <f>IFERROR(VLOOKUP($A7,'All Running Order working doc'!$A$4:$CO$60,AD$100,FALSE),"-")</f>
        <v>3</v>
      </c>
      <c r="AE7" s="12">
        <f>IFERROR(VLOOKUP($A7,'All Running Order working doc'!$A$4:$CO$60,AE$100,FALSE),"-")</f>
        <v>1</v>
      </c>
      <c r="AF7" s="12">
        <f>IFERROR(VLOOKUP($A7,'All Running Order working doc'!$A$4:$CO$60,AF$100,FALSE),"-")</f>
        <v>4</v>
      </c>
      <c r="AG7" s="12">
        <f>IFERROR(VLOOKUP($A7,'All Running Order working doc'!$A$4:$CO$60,AG$100,FALSE),"-")</f>
        <v>3</v>
      </c>
      <c r="AH7" s="12">
        <f>IFERROR(VLOOKUP($A7,'All Running Order working doc'!$A$4:$CO$60,AH$100,FALSE),"-")</f>
        <v>0</v>
      </c>
      <c r="AI7" s="12">
        <f>IFERROR(VLOOKUP($A7,'All Running Order working doc'!$A$4:$CO$60,AI$100,FALSE),"-")</f>
        <v>0</v>
      </c>
      <c r="AJ7" s="12">
        <f>IFERROR(VLOOKUP($A7,'All Running Order working doc'!$A$4:$CO$60,AJ$100,FALSE),"-")</f>
        <v>14</v>
      </c>
      <c r="AK7" s="12">
        <f>IFERROR(VLOOKUP($A7,'All Running Order working doc'!$A$4:$CO$60,AK$100,FALSE),"-")</f>
        <v>34</v>
      </c>
      <c r="AL7" s="12">
        <f>IFERROR(VLOOKUP($A7,'All Running Order working doc'!$A$4:$CO$60,AL$100,FALSE),"-")</f>
        <v>0</v>
      </c>
      <c r="AM7" s="12">
        <f>IFERROR(VLOOKUP($A7,'All Running Order working doc'!$A$4:$CO$60,AM$100,FALSE),"-")</f>
        <v>1</v>
      </c>
      <c r="AN7" s="12">
        <f>IFERROR(VLOOKUP($A7,'All Running Order working doc'!$A$4:$CO$60,AN$100,FALSE),"-")</f>
        <v>2</v>
      </c>
      <c r="AO7" s="12">
        <f>IFERROR(VLOOKUP($A7,'All Running Order working doc'!$A$4:$CO$60,AO$100,FALSE),"-")</f>
        <v>0</v>
      </c>
      <c r="AP7" s="12">
        <f>IFERROR(VLOOKUP($A7,'All Running Order working doc'!$A$4:$CO$60,AP$100,FALSE),"-")</f>
        <v>0</v>
      </c>
      <c r="AQ7" s="12">
        <f>IFERROR(VLOOKUP($A7,'All Running Order working doc'!$A$4:$CO$60,AQ$100,FALSE),"-")</f>
        <v>3</v>
      </c>
      <c r="AR7" s="12">
        <f>IFERROR(VLOOKUP($A7,'All Running Order working doc'!$A$4:$CO$60,AR$100,FALSE),"-")</f>
        <v>2</v>
      </c>
      <c r="AS7" s="12">
        <f>IFERROR(VLOOKUP($A7,'All Running Order working doc'!$A$4:$CO$60,AS$100,FALSE),"-")</f>
        <v>3</v>
      </c>
      <c r="AT7" s="12">
        <f>IFERROR(VLOOKUP($A7,'All Running Order working doc'!$A$4:$CO$60,AT$100,FALSE),"-")</f>
        <v>0</v>
      </c>
      <c r="AU7" s="12">
        <f>IFERROR(VLOOKUP($A7,'All Running Order working doc'!$A$4:$CO$60,AU$100,FALSE),"-")</f>
        <v>0</v>
      </c>
      <c r="AV7" s="12">
        <f>IFERROR(VLOOKUP($A7,'All Running Order working doc'!$A$4:$CO$60,AV$100,FALSE),"-")</f>
        <v>11</v>
      </c>
      <c r="AW7" s="12">
        <f>IFERROR(VLOOKUP($A7,'All Running Order working doc'!$A$4:$CO$60,AW$100,FALSE),"-")</f>
        <v>45</v>
      </c>
      <c r="AX7" s="12">
        <f>IFERROR(VLOOKUP($A7,'All Running Order working doc'!$A$4:$CO$60,AX$100,FALSE),"-")</f>
        <v>0</v>
      </c>
      <c r="AY7" s="12">
        <f>IFERROR(VLOOKUP($A7,'All Running Order working doc'!$A$4:$CO$60,AY$100,FALSE),"-")</f>
        <v>0</v>
      </c>
      <c r="AZ7" s="12">
        <f>IFERROR(VLOOKUP($A7,'All Running Order working doc'!$A$4:$CO$60,AZ$100,FALSE),"-")</f>
        <v>0</v>
      </c>
      <c r="BA7" s="12">
        <f>IFERROR(VLOOKUP($A7,'All Running Order working doc'!$A$4:$CO$60,BA$100,FALSE),"-")</f>
        <v>0</v>
      </c>
      <c r="BB7" s="12">
        <f>IFERROR(VLOOKUP($A7,'All Running Order working doc'!$A$4:$CO$60,BB$100,FALSE),"-")</f>
        <v>0</v>
      </c>
      <c r="BC7" s="12">
        <f>IFERROR(VLOOKUP($A7,'All Running Order working doc'!$A$4:$CO$60,BC$100,FALSE),"-")</f>
        <v>0</v>
      </c>
      <c r="BD7" s="12">
        <f>IFERROR(VLOOKUP($A7,'All Running Order working doc'!$A$4:$CO$60,BD$100,FALSE),"-")</f>
        <v>0</v>
      </c>
      <c r="BE7" s="12">
        <f>IFERROR(VLOOKUP($A7,'All Running Order working doc'!$A$4:$CO$60,BE$100,FALSE),"-")</f>
        <v>0</v>
      </c>
      <c r="BF7" s="12">
        <f>IFERROR(VLOOKUP($A7,'All Running Order working doc'!$A$4:$CO$60,BF$100,FALSE),"-")</f>
        <v>0</v>
      </c>
      <c r="BG7" s="12">
        <f>IFERROR(VLOOKUP($A7,'All Running Order working doc'!$A$4:$CO$60,BG$100,FALSE),"-")</f>
        <v>0</v>
      </c>
      <c r="BH7" s="12">
        <f>IFERROR(VLOOKUP($A7,'All Running Order working doc'!$A$4:$CO$60,BH$100,FALSE),"-")</f>
        <v>0</v>
      </c>
      <c r="BI7" s="12">
        <f>IFERROR(VLOOKUP($A7,'All Running Order working doc'!$A$4:$CO$60,BI$100,FALSE),"-")</f>
        <v>45</v>
      </c>
      <c r="BJ7" s="12">
        <f>IFERROR(VLOOKUP($A7,'All Running Order working doc'!$A$4:$CO$60,BJ$100,FALSE),"-")</f>
        <v>6</v>
      </c>
      <c r="BK7" s="12">
        <f>IFERROR(VLOOKUP($A7,'All Running Order working doc'!$A$4:$CO$60,BK$100,FALSE),"-")</f>
        <v>6</v>
      </c>
      <c r="BL7" s="12">
        <f>IFERROR(VLOOKUP($A7,'All Running Order working doc'!$A$4:$CO$60,BL$100,FALSE),"-")</f>
        <v>5</v>
      </c>
      <c r="BM7" s="12">
        <f>IFERROR(VLOOKUP($A7,'All Running Order working doc'!$A$4:$CO$60,BM$100,FALSE),"-")</f>
        <v>5</v>
      </c>
      <c r="BN7" s="12">
        <f>IFERROR(VLOOKUP($A7,'All Running Order working doc'!$A$4:$CO$60,BN$100,FALSE),"-")</f>
        <v>6</v>
      </c>
      <c r="BO7" s="12">
        <f>IFERROR(VLOOKUP($A7,'All Running Order working doc'!$A$4:$CO$60,BO$100,FALSE),"-")</f>
        <v>6</v>
      </c>
      <c r="BP7" s="12">
        <f>IFERROR(VLOOKUP($A7,'All Running Order working doc'!$A$4:$CO$60,BP$100,FALSE),"-")</f>
        <v>5</v>
      </c>
      <c r="BQ7" s="12">
        <f>IFERROR(VLOOKUP($A7,'All Running Order working doc'!$A$4:$CO$60,BQ$100,FALSE),"-")</f>
        <v>5</v>
      </c>
      <c r="BR7" s="12">
        <f>IFERROR(VLOOKUP($A7,'All Running Order working doc'!$A$4:$CO$60,BR$100,FALSE),"-")</f>
        <v>5</v>
      </c>
      <c r="BS7" s="12">
        <f>IFERROR(VLOOKUP($A7,'All Running Order working doc'!$A$4:$CO$60,BS$100,FALSE),"-")</f>
        <v>5</v>
      </c>
      <c r="BT7" s="12">
        <f>IFERROR(VLOOKUP($A7,'All Running Order working doc'!$A$4:$CO$60,BT$100,FALSE),"-")</f>
        <v>5</v>
      </c>
      <c r="BU7" s="12">
        <f>IFERROR(VLOOKUP($A7,'All Running Order working doc'!$A$4:$CO$60,BU$100,FALSE),"-")</f>
        <v>4</v>
      </c>
      <c r="BV7" s="12" t="str">
        <f>IFERROR(VLOOKUP($A7,'All Running Order working doc'!$A$4:$CO$60,BV$100,FALSE),"-")</f>
        <v>-</v>
      </c>
      <c r="BW7" s="12" t="str">
        <f>IFERROR(VLOOKUP($A7,'All Running Order working doc'!$A$4:$CO$60,BW$100,FALSE),"-")</f>
        <v/>
      </c>
      <c r="BX7" s="12" t="str">
        <f>IFERROR(VLOOKUP($A7,'All Running Order working doc'!$A$4:$CO$60,BX$100,FALSE),"-")</f>
        <v>-</v>
      </c>
      <c r="BY7" s="12" t="str">
        <f>IFERROR(VLOOKUP($A7,'All Running Order working doc'!$A$4:$CO$60,BY$100,FALSE),"-")</f>
        <v/>
      </c>
      <c r="BZ7" s="12" t="str">
        <f>IFERROR(VLOOKUP($A7,'All Running Order working doc'!$A$4:$CO$60,BZ$100,FALSE),"-")</f>
        <v>-</v>
      </c>
      <c r="CA7" s="12" t="str">
        <f>IFERROR(VLOOKUP($A7,'All Running Order working doc'!$A$4:$CO$60,CA$100,FALSE),"-")</f>
        <v/>
      </c>
      <c r="CB7" s="12" t="str">
        <f>IFERROR(VLOOKUP($A7,'All Running Order working doc'!$A$4:$CO$60,CB$100,FALSE),"-")</f>
        <v>-</v>
      </c>
      <c r="CC7" s="12" t="str">
        <f>IFERROR(VLOOKUP($A7,'All Running Order working doc'!$A$4:$CO$60,CC$100,FALSE),"-")</f>
        <v/>
      </c>
      <c r="CD7" s="12" t="str">
        <f>IFERROR(VLOOKUP($A7,'All Running Order working doc'!$A$4:$CO$60,CD$100,FALSE),"-")</f>
        <v>-</v>
      </c>
      <c r="CE7" s="12" t="str">
        <f>IFERROR(VLOOKUP($A7,'All Running Order working doc'!$A$4:$CO$60,CE$100,FALSE),"-")</f>
        <v/>
      </c>
      <c r="CF7" s="12" t="str">
        <f>IFERROR(VLOOKUP($A7,'All Running Order working doc'!$A$4:$CO$60,CF$100,FALSE),"-")</f>
        <v>-</v>
      </c>
      <c r="CG7" s="12" t="str">
        <f>IFERROR(VLOOKUP($A7,'All Running Order working doc'!$A$4:$CO$60,CG$100,FALSE),"-")</f>
        <v/>
      </c>
      <c r="CH7" s="12" t="str">
        <f>IFERROR(VLOOKUP($A7,'All Running Order working doc'!$A$4:$CO$60,CH$100,FALSE),"-")</f>
        <v>-</v>
      </c>
      <c r="CI7" s="12" t="str">
        <f>IFERROR(VLOOKUP($A7,'All Running Order working doc'!$A$4:$CO$60,CI$100,FALSE),"-")</f>
        <v xml:space="preserve"> </v>
      </c>
      <c r="CJ7" s="12" t="str">
        <f>IFERROR(VLOOKUP($A7,'All Running Order working doc'!$A$4:$CO$60,CJ$100,FALSE),"-")</f>
        <v>-</v>
      </c>
      <c r="CK7" s="12" t="str">
        <f>IFERROR(VLOOKUP($A7,'All Running Order working doc'!$A$4:$CO$60,CK$100,FALSE),"-")</f>
        <v xml:space="preserve"> </v>
      </c>
      <c r="CL7" s="12" t="str">
        <f>IFERROR(VLOOKUP($A7,'All Running Order working doc'!$A$4:$CO$60,CL$100,FALSE),"-")</f>
        <v>4</v>
      </c>
      <c r="CM7" s="12" t="str">
        <f>IFERROR(VLOOKUP($A7,'All Running Order working doc'!$A$4:$CO$60,CM$100,FALSE),"-")</f>
        <v xml:space="preserve"> </v>
      </c>
      <c r="CN7" s="12" t="str">
        <f>IFERROR(VLOOKUP($A7,'All Running Order working doc'!$A$4:$CO$60,CN$100,FALSE),"-")</f>
        <v xml:space="preserve"> </v>
      </c>
      <c r="CQ7" s="3">
        <v>4</v>
      </c>
    </row>
    <row r="8" spans="1:95" x14ac:dyDescent="0.2">
      <c r="A8" s="3" t="str">
        <f>CONCATENATE(Constants!$B$2,CQ8,)</f>
        <v>Red5</v>
      </c>
      <c r="B8" s="12">
        <f>IFERROR(VLOOKUP($A8,'All Running Order working doc'!$A$4:$CO$60,B$100,FALSE),"-")</f>
        <v>15</v>
      </c>
      <c r="C8" s="12" t="str">
        <f>IFERROR(VLOOKUP($A8,'All Running Order working doc'!$A$4:$CO$60,C$100,FALSE),"-")</f>
        <v>George Watson</v>
      </c>
      <c r="D8" s="12">
        <f>IFERROR(VLOOKUP($A8,'All Running Order working doc'!$A$4:$CO$60,D$100,FALSE),"-")</f>
        <v>0</v>
      </c>
      <c r="E8" s="12" t="str">
        <f>IFERROR(VLOOKUP($A8,'All Running Order working doc'!$A$4:$CO$60,E$100,FALSE),"-")</f>
        <v>Hamilton</v>
      </c>
      <c r="F8" s="12">
        <f>IFERROR(VLOOKUP($A8,'All Running Order working doc'!$A$4:$CO$60,F$100,FALSE),"-")</f>
        <v>1560</v>
      </c>
      <c r="G8" s="12" t="str">
        <f>IFERROR(VLOOKUP($A8,'All Running Order working doc'!$A$4:$CO$60,G$100,FALSE),"-")</f>
        <v>IRS</v>
      </c>
      <c r="H8" s="12">
        <f>IFERROR(VLOOKUP($A8,'All Running Order working doc'!$A$4:$CO$60,H$100,FALSE),"-")</f>
        <v>0</v>
      </c>
      <c r="I8" s="12">
        <f>IFERROR(VLOOKUP($A8,'All Running Order working doc'!$A$4:$CO$60,I$100,FALSE),"-")</f>
        <v>0</v>
      </c>
      <c r="J8" s="12">
        <f>IFERROR(VLOOKUP($A8,'All Running Order working doc'!$A$4:$CO$60,J$100,FALSE),"-")</f>
        <v>0</v>
      </c>
      <c r="K8" s="12">
        <f>IFERROR(VLOOKUP($A8,'All Running Order working doc'!$A$4:$CO$60,K$100,FALSE),"-")</f>
        <v>0</v>
      </c>
      <c r="L8" s="12">
        <f>IFERROR(VLOOKUP($A8,'All Running Order working doc'!$A$4:$CO$60,L$100,FALSE),"-")</f>
        <v>0</v>
      </c>
      <c r="M8" s="12" t="str">
        <f>IFERROR(VLOOKUP($A8,'All Running Order working doc'!$A$4:$CO$60,M$100,FALSE),"-")</f>
        <v>National</v>
      </c>
      <c r="N8" s="12" t="str">
        <f>IFERROR(VLOOKUP($A8,'All Running Order working doc'!$A$4:$CO$60,N$100,FALSE),"-")</f>
        <v>Red</v>
      </c>
      <c r="O8" s="12">
        <f>IFERROR(VLOOKUP($A8,'All Running Order working doc'!$A$4:$CO$60,O$100,FALSE),"-")</f>
        <v>1</v>
      </c>
      <c r="P8" s="12">
        <f>IFERROR(VLOOKUP($A8,'All Running Order working doc'!$A$4:$CO$60,P$100,FALSE),"-")</f>
        <v>0</v>
      </c>
      <c r="Q8" s="12">
        <f>IFERROR(VLOOKUP($A8,'All Running Order working doc'!$A$4:$CO$60,Q$100,FALSE),"-")</f>
        <v>6</v>
      </c>
      <c r="R8" s="12">
        <f>IFERROR(VLOOKUP($A8,'All Running Order working doc'!$A$4:$CO$60,R$100,FALSE),"-")</f>
        <v>0</v>
      </c>
      <c r="S8" s="12">
        <f>IFERROR(VLOOKUP($A8,'All Running Order working doc'!$A$4:$CO$60,S$100,FALSE),"-")</f>
        <v>0</v>
      </c>
      <c r="T8" s="12">
        <f>IFERROR(VLOOKUP($A8,'All Running Order working doc'!$A$4:$CO$60,T$100,FALSE),"-")</f>
        <v>5</v>
      </c>
      <c r="U8" s="12">
        <f>IFERROR(VLOOKUP($A8,'All Running Order working doc'!$A$4:$CO$60,U$100,FALSE),"-")</f>
        <v>0</v>
      </c>
      <c r="V8" s="12">
        <f>IFERROR(VLOOKUP($A8,'All Running Order working doc'!$A$4:$CO$60,V$100,FALSE),"-")</f>
        <v>4</v>
      </c>
      <c r="W8" s="12">
        <f>IFERROR(VLOOKUP($A8,'All Running Order working doc'!$A$4:$CO$60,W$100,FALSE),"-")</f>
        <v>0</v>
      </c>
      <c r="X8" s="12">
        <f>IFERROR(VLOOKUP($A8,'All Running Order working doc'!$A$4:$CO$60,X$100,FALSE),"-")</f>
        <v>0</v>
      </c>
      <c r="Y8" s="12">
        <f>IFERROR(VLOOKUP($A8,'All Running Order working doc'!$A$4:$CO$60,Y$100,FALSE),"-")</f>
        <v>16</v>
      </c>
      <c r="Z8" s="12">
        <f>IFERROR(VLOOKUP($A8,'All Running Order working doc'!$A$4:$CO$60,Z$100,FALSE),"-")</f>
        <v>5</v>
      </c>
      <c r="AA8" s="12">
        <f>IFERROR(VLOOKUP($A8,'All Running Order working doc'!$A$4:$CO$60,AA$100,FALSE),"-")</f>
        <v>1</v>
      </c>
      <c r="AB8" s="12">
        <f>IFERROR(VLOOKUP($A8,'All Running Order working doc'!$A$4:$CO$60,AB$100,FALSE),"-")</f>
        <v>3</v>
      </c>
      <c r="AC8" s="12">
        <f>IFERROR(VLOOKUP($A8,'All Running Order working doc'!$A$4:$CO$60,AC$100,FALSE),"-")</f>
        <v>2</v>
      </c>
      <c r="AD8" s="12">
        <f>IFERROR(VLOOKUP($A8,'All Running Order working doc'!$A$4:$CO$60,AD$100,FALSE),"-")</f>
        <v>3</v>
      </c>
      <c r="AE8" s="12">
        <f>IFERROR(VLOOKUP($A8,'All Running Order working doc'!$A$4:$CO$60,AE$100,FALSE),"-")</f>
        <v>0</v>
      </c>
      <c r="AF8" s="12">
        <f>IFERROR(VLOOKUP($A8,'All Running Order working doc'!$A$4:$CO$60,AF$100,FALSE),"-")</f>
        <v>0</v>
      </c>
      <c r="AG8" s="12">
        <f>IFERROR(VLOOKUP($A8,'All Running Order working doc'!$A$4:$CO$60,AG$100,FALSE),"-")</f>
        <v>0</v>
      </c>
      <c r="AH8" s="12">
        <f>IFERROR(VLOOKUP($A8,'All Running Order working doc'!$A$4:$CO$60,AH$100,FALSE),"-")</f>
        <v>0</v>
      </c>
      <c r="AI8" s="12">
        <f>IFERROR(VLOOKUP($A8,'All Running Order working doc'!$A$4:$CO$60,AI$100,FALSE),"-")</f>
        <v>0</v>
      </c>
      <c r="AJ8" s="12">
        <f>IFERROR(VLOOKUP($A8,'All Running Order working doc'!$A$4:$CO$60,AJ$100,FALSE),"-")</f>
        <v>14</v>
      </c>
      <c r="AK8" s="12">
        <f>IFERROR(VLOOKUP($A8,'All Running Order working doc'!$A$4:$CO$60,AK$100,FALSE),"-")</f>
        <v>30</v>
      </c>
      <c r="AL8" s="12">
        <f>IFERROR(VLOOKUP($A8,'All Running Order working doc'!$A$4:$CO$60,AL$100,FALSE),"-")</f>
        <v>0</v>
      </c>
      <c r="AM8" s="12">
        <f>IFERROR(VLOOKUP($A8,'All Running Order working doc'!$A$4:$CO$60,AM$100,FALSE),"-")</f>
        <v>3</v>
      </c>
      <c r="AN8" s="12">
        <f>IFERROR(VLOOKUP($A8,'All Running Order working doc'!$A$4:$CO$60,AN$100,FALSE),"-")</f>
        <v>3</v>
      </c>
      <c r="AO8" s="12">
        <f>IFERROR(VLOOKUP($A8,'All Running Order working doc'!$A$4:$CO$60,AO$100,FALSE),"-")</f>
        <v>0</v>
      </c>
      <c r="AP8" s="12">
        <f>IFERROR(VLOOKUP($A8,'All Running Order working doc'!$A$4:$CO$60,AP$100,FALSE),"-")</f>
        <v>3</v>
      </c>
      <c r="AQ8" s="12">
        <f>IFERROR(VLOOKUP($A8,'All Running Order working doc'!$A$4:$CO$60,AQ$100,FALSE),"-")</f>
        <v>0</v>
      </c>
      <c r="AR8" s="12">
        <f>IFERROR(VLOOKUP($A8,'All Running Order working doc'!$A$4:$CO$60,AR$100,FALSE),"-")</f>
        <v>4</v>
      </c>
      <c r="AS8" s="12">
        <f>IFERROR(VLOOKUP($A8,'All Running Order working doc'!$A$4:$CO$60,AS$100,FALSE),"-")</f>
        <v>3</v>
      </c>
      <c r="AT8" s="12">
        <f>IFERROR(VLOOKUP($A8,'All Running Order working doc'!$A$4:$CO$60,AT$100,FALSE),"-")</f>
        <v>0</v>
      </c>
      <c r="AU8" s="12">
        <f>IFERROR(VLOOKUP($A8,'All Running Order working doc'!$A$4:$CO$60,AU$100,FALSE),"-")</f>
        <v>0</v>
      </c>
      <c r="AV8" s="12">
        <f>IFERROR(VLOOKUP($A8,'All Running Order working doc'!$A$4:$CO$60,AV$100,FALSE),"-")</f>
        <v>16</v>
      </c>
      <c r="AW8" s="12">
        <f>IFERROR(VLOOKUP($A8,'All Running Order working doc'!$A$4:$CO$60,AW$100,FALSE),"-")</f>
        <v>46</v>
      </c>
      <c r="AX8" s="12">
        <f>IFERROR(VLOOKUP($A8,'All Running Order working doc'!$A$4:$CO$60,AX$100,FALSE),"-")</f>
        <v>0</v>
      </c>
      <c r="AY8" s="12">
        <f>IFERROR(VLOOKUP($A8,'All Running Order working doc'!$A$4:$CO$60,AY$100,FALSE),"-")</f>
        <v>0</v>
      </c>
      <c r="AZ8" s="12">
        <f>IFERROR(VLOOKUP($A8,'All Running Order working doc'!$A$4:$CO$60,AZ$100,FALSE),"-")</f>
        <v>0</v>
      </c>
      <c r="BA8" s="12">
        <f>IFERROR(VLOOKUP($A8,'All Running Order working doc'!$A$4:$CO$60,BA$100,FALSE),"-")</f>
        <v>0</v>
      </c>
      <c r="BB8" s="12">
        <f>IFERROR(VLOOKUP($A8,'All Running Order working doc'!$A$4:$CO$60,BB$100,FALSE),"-")</f>
        <v>0</v>
      </c>
      <c r="BC8" s="12">
        <f>IFERROR(VLOOKUP($A8,'All Running Order working doc'!$A$4:$CO$60,BC$100,FALSE),"-")</f>
        <v>0</v>
      </c>
      <c r="BD8" s="12">
        <f>IFERROR(VLOOKUP($A8,'All Running Order working doc'!$A$4:$CO$60,BD$100,FALSE),"-")</f>
        <v>0</v>
      </c>
      <c r="BE8" s="12">
        <f>IFERROR(VLOOKUP($A8,'All Running Order working doc'!$A$4:$CO$60,BE$100,FALSE),"-")</f>
        <v>0</v>
      </c>
      <c r="BF8" s="12">
        <f>IFERROR(VLOOKUP($A8,'All Running Order working doc'!$A$4:$CO$60,BF$100,FALSE),"-")</f>
        <v>0</v>
      </c>
      <c r="BG8" s="12">
        <f>IFERROR(VLOOKUP($A8,'All Running Order working doc'!$A$4:$CO$60,BG$100,FALSE),"-")</f>
        <v>0</v>
      </c>
      <c r="BH8" s="12">
        <f>IFERROR(VLOOKUP($A8,'All Running Order working doc'!$A$4:$CO$60,BH$100,FALSE),"-")</f>
        <v>0</v>
      </c>
      <c r="BI8" s="12">
        <f>IFERROR(VLOOKUP($A8,'All Running Order working doc'!$A$4:$CO$60,BI$100,FALSE),"-")</f>
        <v>46</v>
      </c>
      <c r="BJ8" s="12">
        <f>IFERROR(VLOOKUP($A8,'All Running Order working doc'!$A$4:$CO$60,BJ$100,FALSE),"-")</f>
        <v>3</v>
      </c>
      <c r="BK8" s="12">
        <f>IFERROR(VLOOKUP($A8,'All Running Order working doc'!$A$4:$CO$60,BK$100,FALSE),"-")</f>
        <v>5</v>
      </c>
      <c r="BL8" s="12">
        <f>IFERROR(VLOOKUP($A8,'All Running Order working doc'!$A$4:$CO$60,BL$100,FALSE),"-")</f>
        <v>6</v>
      </c>
      <c r="BM8" s="12">
        <f>IFERROR(VLOOKUP($A8,'All Running Order working doc'!$A$4:$CO$60,BM$100,FALSE),"-")</f>
        <v>6</v>
      </c>
      <c r="BN8" s="12">
        <f>IFERROR(VLOOKUP($A8,'All Running Order working doc'!$A$4:$CO$60,BN$100,FALSE),"-")</f>
        <v>3</v>
      </c>
      <c r="BO8" s="12">
        <f>IFERROR(VLOOKUP($A8,'All Running Order working doc'!$A$4:$CO$60,BO$100,FALSE),"-")</f>
        <v>5</v>
      </c>
      <c r="BP8" s="12">
        <f>IFERROR(VLOOKUP($A8,'All Running Order working doc'!$A$4:$CO$60,BP$100,FALSE),"-")</f>
        <v>6</v>
      </c>
      <c r="BQ8" s="12">
        <f>IFERROR(VLOOKUP($A8,'All Running Order working doc'!$A$4:$CO$60,BQ$100,FALSE),"-")</f>
        <v>6</v>
      </c>
      <c r="BR8" s="12">
        <f>IFERROR(VLOOKUP($A8,'All Running Order working doc'!$A$4:$CO$60,BR$100,FALSE),"-")</f>
        <v>6</v>
      </c>
      <c r="BS8" s="12">
        <f>IFERROR(VLOOKUP($A8,'All Running Order working doc'!$A$4:$CO$60,BS$100,FALSE),"-")</f>
        <v>6</v>
      </c>
      <c r="BT8" s="12">
        <f>IFERROR(VLOOKUP($A8,'All Running Order working doc'!$A$4:$CO$60,BT$100,FALSE),"-")</f>
        <v>6</v>
      </c>
      <c r="BU8" s="12">
        <f>IFERROR(VLOOKUP($A8,'All Running Order working doc'!$A$4:$CO$60,BU$100,FALSE),"-")</f>
        <v>5</v>
      </c>
      <c r="BV8" s="12" t="str">
        <f>IFERROR(VLOOKUP($A8,'All Running Order working doc'!$A$4:$CO$60,BV$100,FALSE),"-")</f>
        <v>-</v>
      </c>
      <c r="BW8" s="12" t="str">
        <f>IFERROR(VLOOKUP($A8,'All Running Order working doc'!$A$4:$CO$60,BW$100,FALSE),"-")</f>
        <v/>
      </c>
      <c r="BX8" s="12" t="str">
        <f>IFERROR(VLOOKUP($A8,'All Running Order working doc'!$A$4:$CO$60,BX$100,FALSE),"-")</f>
        <v>-</v>
      </c>
      <c r="BY8" s="12" t="str">
        <f>IFERROR(VLOOKUP($A8,'All Running Order working doc'!$A$4:$CO$60,BY$100,FALSE),"-")</f>
        <v/>
      </c>
      <c r="BZ8" s="12" t="str">
        <f>IFERROR(VLOOKUP($A8,'All Running Order working doc'!$A$4:$CO$60,BZ$100,FALSE),"-")</f>
        <v>-</v>
      </c>
      <c r="CA8" s="12" t="str">
        <f>IFERROR(VLOOKUP($A8,'All Running Order working doc'!$A$4:$CO$60,CA$100,FALSE),"-")</f>
        <v/>
      </c>
      <c r="CB8" s="12" t="str">
        <f>IFERROR(VLOOKUP($A8,'All Running Order working doc'!$A$4:$CO$60,CB$100,FALSE),"-")</f>
        <v>-</v>
      </c>
      <c r="CC8" s="12" t="str">
        <f>IFERROR(VLOOKUP($A8,'All Running Order working doc'!$A$4:$CO$60,CC$100,FALSE),"-")</f>
        <v/>
      </c>
      <c r="CD8" s="12" t="str">
        <f>IFERROR(VLOOKUP($A8,'All Running Order working doc'!$A$4:$CO$60,CD$100,FALSE),"-")</f>
        <v>-</v>
      </c>
      <c r="CE8" s="12" t="str">
        <f>IFERROR(VLOOKUP($A8,'All Running Order working doc'!$A$4:$CO$60,CE$100,FALSE),"-")</f>
        <v/>
      </c>
      <c r="CF8" s="12" t="str">
        <f>IFERROR(VLOOKUP($A8,'All Running Order working doc'!$A$4:$CO$60,CF$100,FALSE),"-")</f>
        <v>-</v>
      </c>
      <c r="CG8" s="12" t="str">
        <f>IFERROR(VLOOKUP($A8,'All Running Order working doc'!$A$4:$CO$60,CG$100,FALSE),"-")</f>
        <v/>
      </c>
      <c r="CH8" s="12" t="str">
        <f>IFERROR(VLOOKUP($A8,'All Running Order working doc'!$A$4:$CO$60,CH$100,FALSE),"-")</f>
        <v>-</v>
      </c>
      <c r="CI8" s="12" t="str">
        <f>IFERROR(VLOOKUP($A8,'All Running Order working doc'!$A$4:$CO$60,CI$100,FALSE),"-")</f>
        <v xml:space="preserve"> </v>
      </c>
      <c r="CJ8" s="12" t="str">
        <f>IFERROR(VLOOKUP($A8,'All Running Order working doc'!$A$4:$CO$60,CJ$100,FALSE),"-")</f>
        <v>-</v>
      </c>
      <c r="CK8" s="12" t="str">
        <f>IFERROR(VLOOKUP($A8,'All Running Order working doc'!$A$4:$CO$60,CK$100,FALSE),"-")</f>
        <v xml:space="preserve"> </v>
      </c>
      <c r="CL8" s="12" t="str">
        <f>IFERROR(VLOOKUP($A8,'All Running Order working doc'!$A$4:$CO$60,CL$100,FALSE),"-")</f>
        <v>5</v>
      </c>
      <c r="CM8" s="12" t="str">
        <f>IFERROR(VLOOKUP($A8,'All Running Order working doc'!$A$4:$CO$60,CM$100,FALSE),"-")</f>
        <v xml:space="preserve"> </v>
      </c>
      <c r="CN8" s="12" t="str">
        <f>IFERROR(VLOOKUP($A8,'All Running Order working doc'!$A$4:$CO$60,CN$100,FALSE),"-")</f>
        <v xml:space="preserve"> </v>
      </c>
      <c r="CQ8" s="3">
        <v>5</v>
      </c>
    </row>
    <row r="9" spans="1:95" x14ac:dyDescent="0.2">
      <c r="A9" s="3" t="str">
        <f>CONCATENATE(Constants!$B$2,CQ9,)</f>
        <v>Red6</v>
      </c>
      <c r="B9" s="12">
        <f>IFERROR(VLOOKUP($A9,'All Running Order working doc'!$A$4:$CO$60,B$100,FALSE),"-")</f>
        <v>5</v>
      </c>
      <c r="C9" s="12" t="str">
        <f>IFERROR(VLOOKUP($A9,'All Running Order working doc'!$A$4:$CO$60,C$100,FALSE),"-")</f>
        <v>Mark Howse</v>
      </c>
      <c r="D9" s="12">
        <f>IFERROR(VLOOKUP($A9,'All Running Order working doc'!$A$4:$CO$60,D$100,FALSE),"-")</f>
        <v>0</v>
      </c>
      <c r="E9" s="12" t="str">
        <f>IFERROR(VLOOKUP($A9,'All Running Order working doc'!$A$4:$CO$60,E$100,FALSE),"-")</f>
        <v>Impunity</v>
      </c>
      <c r="F9" s="12">
        <f>IFERROR(VLOOKUP($A9,'All Running Order working doc'!$A$4:$CO$60,F$100,FALSE),"-")</f>
        <v>1200</v>
      </c>
      <c r="G9" s="12" t="str">
        <f>IFERROR(VLOOKUP($A9,'All Running Order working doc'!$A$4:$CO$60,G$100,FALSE),"-")</f>
        <v>Live</v>
      </c>
      <c r="H9" s="12">
        <f>IFERROR(VLOOKUP($A9,'All Running Order working doc'!$A$4:$CO$60,H$100,FALSE),"-")</f>
        <v>0</v>
      </c>
      <c r="I9" s="12">
        <f>IFERROR(VLOOKUP($A9,'All Running Order working doc'!$A$4:$CO$60,I$100,FALSE),"-")</f>
        <v>0</v>
      </c>
      <c r="J9" s="12">
        <f>IFERROR(VLOOKUP($A9,'All Running Order working doc'!$A$4:$CO$60,J$100,FALSE),"-")</f>
        <v>0</v>
      </c>
      <c r="K9" s="12">
        <f>IFERROR(VLOOKUP($A9,'All Running Order working doc'!$A$4:$CO$60,K$100,FALSE),"-")</f>
        <v>0</v>
      </c>
      <c r="L9" s="12">
        <f>IFERROR(VLOOKUP($A9,'All Running Order working doc'!$A$4:$CO$60,L$100,FALSE),"-")</f>
        <v>0</v>
      </c>
      <c r="M9" s="12" t="str">
        <f>IFERROR(VLOOKUP($A9,'All Running Order working doc'!$A$4:$CO$60,M$100,FALSE),"-")</f>
        <v>National</v>
      </c>
      <c r="N9" s="12" t="str">
        <f>IFERROR(VLOOKUP($A9,'All Running Order working doc'!$A$4:$CO$60,N$100,FALSE),"-")</f>
        <v>Red</v>
      </c>
      <c r="O9" s="12">
        <f>IFERROR(VLOOKUP($A9,'All Running Order working doc'!$A$4:$CO$60,O$100,FALSE),"-")</f>
        <v>2</v>
      </c>
      <c r="P9" s="12">
        <f>IFERROR(VLOOKUP($A9,'All Running Order working doc'!$A$4:$CO$60,P$100,FALSE),"-")</f>
        <v>3</v>
      </c>
      <c r="Q9" s="12">
        <f>IFERROR(VLOOKUP($A9,'All Running Order working doc'!$A$4:$CO$60,Q$100,FALSE),"-")</f>
        <v>5</v>
      </c>
      <c r="R9" s="12">
        <f>IFERROR(VLOOKUP($A9,'All Running Order working doc'!$A$4:$CO$60,R$100,FALSE),"-")</f>
        <v>0</v>
      </c>
      <c r="S9" s="12">
        <f>IFERROR(VLOOKUP($A9,'All Running Order working doc'!$A$4:$CO$60,S$100,FALSE),"-")</f>
        <v>2</v>
      </c>
      <c r="T9" s="12">
        <f>IFERROR(VLOOKUP($A9,'All Running Order working doc'!$A$4:$CO$60,T$100,FALSE),"-")</f>
        <v>5</v>
      </c>
      <c r="U9" s="12">
        <f>IFERROR(VLOOKUP($A9,'All Running Order working doc'!$A$4:$CO$60,U$100,FALSE),"-")</f>
        <v>2</v>
      </c>
      <c r="V9" s="12">
        <f>IFERROR(VLOOKUP($A9,'All Running Order working doc'!$A$4:$CO$60,V$100,FALSE),"-")</f>
        <v>2</v>
      </c>
      <c r="W9" s="12">
        <f>IFERROR(VLOOKUP($A9,'All Running Order working doc'!$A$4:$CO$60,W$100,FALSE),"-")</f>
        <v>0</v>
      </c>
      <c r="X9" s="12">
        <f>IFERROR(VLOOKUP($A9,'All Running Order working doc'!$A$4:$CO$60,X$100,FALSE),"-")</f>
        <v>0</v>
      </c>
      <c r="Y9" s="12">
        <f>IFERROR(VLOOKUP($A9,'All Running Order working doc'!$A$4:$CO$60,Y$100,FALSE),"-")</f>
        <v>21</v>
      </c>
      <c r="Z9" s="12">
        <f>IFERROR(VLOOKUP($A9,'All Running Order working doc'!$A$4:$CO$60,Z$100,FALSE),"-")</f>
        <v>4</v>
      </c>
      <c r="AA9" s="12">
        <f>IFERROR(VLOOKUP($A9,'All Running Order working doc'!$A$4:$CO$60,AA$100,FALSE),"-")</f>
        <v>4</v>
      </c>
      <c r="AB9" s="12">
        <f>IFERROR(VLOOKUP($A9,'All Running Order working doc'!$A$4:$CO$60,AB$100,FALSE),"-")</f>
        <v>1</v>
      </c>
      <c r="AC9" s="12">
        <f>IFERROR(VLOOKUP($A9,'All Running Order working doc'!$A$4:$CO$60,AC$100,FALSE),"-")</f>
        <v>3</v>
      </c>
      <c r="AD9" s="12">
        <f>IFERROR(VLOOKUP($A9,'All Running Order working doc'!$A$4:$CO$60,AD$100,FALSE),"-")</f>
        <v>2</v>
      </c>
      <c r="AE9" s="12">
        <f>IFERROR(VLOOKUP($A9,'All Running Order working doc'!$A$4:$CO$60,AE$100,FALSE),"-")</f>
        <v>0</v>
      </c>
      <c r="AF9" s="12">
        <f>IFERROR(VLOOKUP($A9,'All Running Order working doc'!$A$4:$CO$60,AF$100,FALSE),"-")</f>
        <v>3</v>
      </c>
      <c r="AG9" s="12">
        <f>IFERROR(VLOOKUP($A9,'All Running Order working doc'!$A$4:$CO$60,AG$100,FALSE),"-")</f>
        <v>4</v>
      </c>
      <c r="AH9" s="12">
        <f>IFERROR(VLOOKUP($A9,'All Running Order working doc'!$A$4:$CO$60,AH$100,FALSE),"-")</f>
        <v>0</v>
      </c>
      <c r="AI9" s="12">
        <f>IFERROR(VLOOKUP($A9,'All Running Order working doc'!$A$4:$CO$60,AI$100,FALSE),"-")</f>
        <v>0</v>
      </c>
      <c r="AJ9" s="12">
        <f>IFERROR(VLOOKUP($A9,'All Running Order working doc'!$A$4:$CO$60,AJ$100,FALSE),"-")</f>
        <v>21</v>
      </c>
      <c r="AK9" s="12">
        <f>IFERROR(VLOOKUP($A9,'All Running Order working doc'!$A$4:$CO$60,AK$100,FALSE),"-")</f>
        <v>42</v>
      </c>
      <c r="AL9" s="12">
        <f>IFERROR(VLOOKUP($A9,'All Running Order working doc'!$A$4:$CO$60,AL$100,FALSE),"-")</f>
        <v>0</v>
      </c>
      <c r="AM9" s="12">
        <f>IFERROR(VLOOKUP($A9,'All Running Order working doc'!$A$4:$CO$60,AM$100,FALSE),"-")</f>
        <v>4</v>
      </c>
      <c r="AN9" s="12">
        <f>IFERROR(VLOOKUP($A9,'All Running Order working doc'!$A$4:$CO$60,AN$100,FALSE),"-")</f>
        <v>3</v>
      </c>
      <c r="AO9" s="12">
        <f>IFERROR(VLOOKUP($A9,'All Running Order working doc'!$A$4:$CO$60,AO$100,FALSE),"-")</f>
        <v>0</v>
      </c>
      <c r="AP9" s="12">
        <f>IFERROR(VLOOKUP($A9,'All Running Order working doc'!$A$4:$CO$60,AP$100,FALSE),"-")</f>
        <v>3</v>
      </c>
      <c r="AQ9" s="12">
        <f>IFERROR(VLOOKUP($A9,'All Running Order working doc'!$A$4:$CO$60,AQ$100,FALSE),"-")</f>
        <v>0</v>
      </c>
      <c r="AR9" s="12">
        <f>IFERROR(VLOOKUP($A9,'All Running Order working doc'!$A$4:$CO$60,AR$100,FALSE),"-")</f>
        <v>0</v>
      </c>
      <c r="AS9" s="12">
        <f>IFERROR(VLOOKUP($A9,'All Running Order working doc'!$A$4:$CO$60,AS$100,FALSE),"-")</f>
        <v>4</v>
      </c>
      <c r="AT9" s="12">
        <f>IFERROR(VLOOKUP($A9,'All Running Order working doc'!$A$4:$CO$60,AT$100,FALSE),"-")</f>
        <v>0</v>
      </c>
      <c r="AU9" s="12">
        <f>IFERROR(VLOOKUP($A9,'All Running Order working doc'!$A$4:$CO$60,AU$100,FALSE),"-")</f>
        <v>0</v>
      </c>
      <c r="AV9" s="12">
        <f>IFERROR(VLOOKUP($A9,'All Running Order working doc'!$A$4:$CO$60,AV$100,FALSE),"-")</f>
        <v>14</v>
      </c>
      <c r="AW9" s="12">
        <f>IFERROR(VLOOKUP($A9,'All Running Order working doc'!$A$4:$CO$60,AW$100,FALSE),"-")</f>
        <v>56</v>
      </c>
      <c r="AX9" s="12">
        <f>IFERROR(VLOOKUP($A9,'All Running Order working doc'!$A$4:$CO$60,AX$100,FALSE),"-")</f>
        <v>0</v>
      </c>
      <c r="AY9" s="12">
        <f>IFERROR(VLOOKUP($A9,'All Running Order working doc'!$A$4:$CO$60,AY$100,FALSE),"-")</f>
        <v>0</v>
      </c>
      <c r="AZ9" s="12">
        <f>IFERROR(VLOOKUP($A9,'All Running Order working doc'!$A$4:$CO$60,AZ$100,FALSE),"-")</f>
        <v>0</v>
      </c>
      <c r="BA9" s="12">
        <f>IFERROR(VLOOKUP($A9,'All Running Order working doc'!$A$4:$CO$60,BA$100,FALSE),"-")</f>
        <v>0</v>
      </c>
      <c r="BB9" s="12">
        <f>IFERROR(VLOOKUP($A9,'All Running Order working doc'!$A$4:$CO$60,BB$100,FALSE),"-")</f>
        <v>0</v>
      </c>
      <c r="BC9" s="12">
        <f>IFERROR(VLOOKUP($A9,'All Running Order working doc'!$A$4:$CO$60,BC$100,FALSE),"-")</f>
        <v>0</v>
      </c>
      <c r="BD9" s="12">
        <f>IFERROR(VLOOKUP($A9,'All Running Order working doc'!$A$4:$CO$60,BD$100,FALSE),"-")</f>
        <v>0</v>
      </c>
      <c r="BE9" s="12">
        <f>IFERROR(VLOOKUP($A9,'All Running Order working doc'!$A$4:$CO$60,BE$100,FALSE),"-")</f>
        <v>0</v>
      </c>
      <c r="BF9" s="12">
        <f>IFERROR(VLOOKUP($A9,'All Running Order working doc'!$A$4:$CO$60,BF$100,FALSE),"-")</f>
        <v>0</v>
      </c>
      <c r="BG9" s="12">
        <f>IFERROR(VLOOKUP($A9,'All Running Order working doc'!$A$4:$CO$60,BG$100,FALSE),"-")</f>
        <v>0</v>
      </c>
      <c r="BH9" s="12">
        <f>IFERROR(VLOOKUP($A9,'All Running Order working doc'!$A$4:$CO$60,BH$100,FALSE),"-")</f>
        <v>0</v>
      </c>
      <c r="BI9" s="12">
        <f>IFERROR(VLOOKUP($A9,'All Running Order working doc'!$A$4:$CO$60,BI$100,FALSE),"-")</f>
        <v>56</v>
      </c>
      <c r="BJ9" s="12">
        <f>IFERROR(VLOOKUP($A9,'All Running Order working doc'!$A$4:$CO$60,BJ$100,FALSE),"-")</f>
        <v>8</v>
      </c>
      <c r="BK9" s="12">
        <f>IFERROR(VLOOKUP($A9,'All Running Order working doc'!$A$4:$CO$60,BK$100,FALSE),"-")</f>
        <v>8</v>
      </c>
      <c r="BL9" s="12">
        <f>IFERROR(VLOOKUP($A9,'All Running Order working doc'!$A$4:$CO$60,BL$100,FALSE),"-")</f>
        <v>7</v>
      </c>
      <c r="BM9" s="12">
        <f>IFERROR(VLOOKUP($A9,'All Running Order working doc'!$A$4:$CO$60,BM$100,FALSE),"-")</f>
        <v>7</v>
      </c>
      <c r="BN9" s="12">
        <f>IFERROR(VLOOKUP($A9,'All Running Order working doc'!$A$4:$CO$60,BN$100,FALSE),"-")</f>
        <v>7</v>
      </c>
      <c r="BO9" s="12">
        <f>IFERROR(VLOOKUP($A9,'All Running Order working doc'!$A$4:$CO$60,BO$100,FALSE),"-")</f>
        <v>8</v>
      </c>
      <c r="BP9" s="12">
        <f>IFERROR(VLOOKUP($A9,'All Running Order working doc'!$A$4:$CO$60,BP$100,FALSE),"-")</f>
        <v>7</v>
      </c>
      <c r="BQ9" s="12">
        <f>IFERROR(VLOOKUP($A9,'All Running Order working doc'!$A$4:$CO$60,BQ$100,FALSE),"-")</f>
        <v>7</v>
      </c>
      <c r="BR9" s="12">
        <f>IFERROR(VLOOKUP($A9,'All Running Order working doc'!$A$4:$CO$60,BR$100,FALSE),"-")</f>
        <v>7</v>
      </c>
      <c r="BS9" s="12">
        <f>IFERROR(VLOOKUP($A9,'All Running Order working doc'!$A$4:$CO$60,BS$100,FALSE),"-")</f>
        <v>7</v>
      </c>
      <c r="BT9" s="12">
        <f>IFERROR(VLOOKUP($A9,'All Running Order working doc'!$A$4:$CO$60,BT$100,FALSE),"-")</f>
        <v>7</v>
      </c>
      <c r="BU9" s="12">
        <f>IFERROR(VLOOKUP($A9,'All Running Order working doc'!$A$4:$CO$60,BU$100,FALSE),"-")</f>
        <v>6</v>
      </c>
      <c r="BV9" s="12" t="str">
        <f>IFERROR(VLOOKUP($A9,'All Running Order working doc'!$A$4:$CO$60,BV$100,FALSE),"-")</f>
        <v>-</v>
      </c>
      <c r="BW9" s="12" t="str">
        <f>IFERROR(VLOOKUP($A9,'All Running Order working doc'!$A$4:$CO$60,BW$100,FALSE),"-")</f>
        <v/>
      </c>
      <c r="BX9" s="12" t="str">
        <f>IFERROR(VLOOKUP($A9,'All Running Order working doc'!$A$4:$CO$60,BX$100,FALSE),"-")</f>
        <v>-</v>
      </c>
      <c r="BY9" s="12" t="str">
        <f>IFERROR(VLOOKUP($A9,'All Running Order working doc'!$A$4:$CO$60,BY$100,FALSE),"-")</f>
        <v/>
      </c>
      <c r="BZ9" s="12" t="str">
        <f>IFERROR(VLOOKUP($A9,'All Running Order working doc'!$A$4:$CO$60,BZ$100,FALSE),"-")</f>
        <v>-</v>
      </c>
      <c r="CA9" s="12" t="str">
        <f>IFERROR(VLOOKUP($A9,'All Running Order working doc'!$A$4:$CO$60,CA$100,FALSE),"-")</f>
        <v/>
      </c>
      <c r="CB9" s="12" t="str">
        <f>IFERROR(VLOOKUP($A9,'All Running Order working doc'!$A$4:$CO$60,CB$100,FALSE),"-")</f>
        <v>-</v>
      </c>
      <c r="CC9" s="12" t="str">
        <f>IFERROR(VLOOKUP($A9,'All Running Order working doc'!$A$4:$CO$60,CC$100,FALSE),"-")</f>
        <v/>
      </c>
      <c r="CD9" s="12" t="str">
        <f>IFERROR(VLOOKUP($A9,'All Running Order working doc'!$A$4:$CO$60,CD$100,FALSE),"-")</f>
        <v>-</v>
      </c>
      <c r="CE9" s="12" t="str">
        <f>IFERROR(VLOOKUP($A9,'All Running Order working doc'!$A$4:$CO$60,CE$100,FALSE),"-")</f>
        <v/>
      </c>
      <c r="CF9" s="12" t="str">
        <f>IFERROR(VLOOKUP($A9,'All Running Order working doc'!$A$4:$CO$60,CF$100,FALSE),"-")</f>
        <v>-</v>
      </c>
      <c r="CG9" s="12" t="str">
        <f>IFERROR(VLOOKUP($A9,'All Running Order working doc'!$A$4:$CO$60,CG$100,FALSE),"-")</f>
        <v/>
      </c>
      <c r="CH9" s="12" t="str">
        <f>IFERROR(VLOOKUP($A9,'All Running Order working doc'!$A$4:$CO$60,CH$100,FALSE),"-")</f>
        <v>-</v>
      </c>
      <c r="CI9" s="12" t="str">
        <f>IFERROR(VLOOKUP($A9,'All Running Order working doc'!$A$4:$CO$60,CI$100,FALSE),"-")</f>
        <v xml:space="preserve"> </v>
      </c>
      <c r="CJ9" s="12">
        <f>IFERROR(VLOOKUP($A9,'All Running Order working doc'!$A$4:$CO$60,CJ$100,FALSE),"-")</f>
        <v>7</v>
      </c>
      <c r="CK9" s="12">
        <f>IFERROR(VLOOKUP($A9,'All Running Order working doc'!$A$4:$CO$60,CK$100,FALSE),"-")</f>
        <v>1</v>
      </c>
      <c r="CL9" s="12" t="str">
        <f>IFERROR(VLOOKUP($A9,'All Running Order working doc'!$A$4:$CO$60,CL$100,FALSE),"-")</f>
        <v>6</v>
      </c>
      <c r="CM9" s="12">
        <f>IFERROR(VLOOKUP($A9,'All Running Order working doc'!$A$4:$CO$60,CM$100,FALSE),"-")</f>
        <v>1</v>
      </c>
      <c r="CN9" s="12" t="str">
        <f>IFERROR(VLOOKUP($A9,'All Running Order working doc'!$A$4:$CO$60,CN$100,FALSE),"-")</f>
        <v xml:space="preserve"> </v>
      </c>
      <c r="CQ9" s="3">
        <v>6</v>
      </c>
    </row>
    <row r="10" spans="1:95" x14ac:dyDescent="0.2">
      <c r="A10" s="3" t="str">
        <f>CONCATENATE(Constants!$B$2,CQ10,)</f>
        <v>Red7</v>
      </c>
      <c r="B10" s="12">
        <f>IFERROR(VLOOKUP($A10,'All Running Order working doc'!$A$4:$CO$60,B$100,FALSE),"-")</f>
        <v>10</v>
      </c>
      <c r="C10" s="12" t="str">
        <f>IFERROR(VLOOKUP($A10,'All Running Order working doc'!$A$4:$CO$60,C$100,FALSE),"-")</f>
        <v>Ross Bruce</v>
      </c>
      <c r="D10" s="12">
        <f>IFERROR(VLOOKUP($A10,'All Running Order working doc'!$A$4:$CO$60,D$100,FALSE),"-")</f>
        <v>0</v>
      </c>
      <c r="E10" s="12" t="str">
        <f>IFERROR(VLOOKUP($A10,'All Running Order working doc'!$A$4:$CO$60,E$100,FALSE),"-")</f>
        <v>Concord</v>
      </c>
      <c r="F10" s="12">
        <f>IFERROR(VLOOKUP($A10,'All Running Order working doc'!$A$4:$CO$60,F$100,FALSE),"-")</f>
        <v>1335</v>
      </c>
      <c r="G10" s="12" t="str">
        <f>IFERROR(VLOOKUP($A10,'All Running Order working doc'!$A$4:$CO$60,G$100,FALSE),"-")</f>
        <v>Live</v>
      </c>
      <c r="H10" s="12">
        <f>IFERROR(VLOOKUP($A10,'All Running Order working doc'!$A$4:$CO$60,H$100,FALSE),"-")</f>
        <v>0</v>
      </c>
      <c r="I10" s="12">
        <f>IFERROR(VLOOKUP($A10,'All Running Order working doc'!$A$4:$CO$60,I$100,FALSE),"-")</f>
        <v>0</v>
      </c>
      <c r="J10" s="12">
        <f>IFERROR(VLOOKUP($A10,'All Running Order working doc'!$A$4:$CO$60,J$100,FALSE),"-")</f>
        <v>0</v>
      </c>
      <c r="K10" s="12">
        <f>IFERROR(VLOOKUP($A10,'All Running Order working doc'!$A$4:$CO$60,K$100,FALSE),"-")</f>
        <v>0</v>
      </c>
      <c r="L10" s="12">
        <f>IFERROR(VLOOKUP($A10,'All Running Order working doc'!$A$4:$CO$60,L$100,FALSE),"-")</f>
        <v>0</v>
      </c>
      <c r="M10" s="12" t="str">
        <f>IFERROR(VLOOKUP($A10,'All Running Order working doc'!$A$4:$CO$60,M$100,FALSE),"-")</f>
        <v>National</v>
      </c>
      <c r="N10" s="12" t="str">
        <f>IFERROR(VLOOKUP($A10,'All Running Order working doc'!$A$4:$CO$60,N$100,FALSE),"-")</f>
        <v>Red</v>
      </c>
      <c r="O10" s="12">
        <f>IFERROR(VLOOKUP($A10,'All Running Order working doc'!$A$4:$CO$60,O$100,FALSE),"-")</f>
        <v>0</v>
      </c>
      <c r="P10" s="12">
        <f>IFERROR(VLOOKUP($A10,'All Running Order working doc'!$A$4:$CO$60,P$100,FALSE),"-")</f>
        <v>8</v>
      </c>
      <c r="Q10" s="12">
        <f>IFERROR(VLOOKUP($A10,'All Running Order working doc'!$A$4:$CO$60,Q$100,FALSE),"-")</f>
        <v>5</v>
      </c>
      <c r="R10" s="12">
        <f>IFERROR(VLOOKUP($A10,'All Running Order working doc'!$A$4:$CO$60,R$100,FALSE),"-")</f>
        <v>2</v>
      </c>
      <c r="S10" s="12">
        <f>IFERROR(VLOOKUP($A10,'All Running Order working doc'!$A$4:$CO$60,S$100,FALSE),"-")</f>
        <v>4</v>
      </c>
      <c r="T10" s="12">
        <f>IFERROR(VLOOKUP($A10,'All Running Order working doc'!$A$4:$CO$60,T$100,FALSE),"-")</f>
        <v>5</v>
      </c>
      <c r="U10" s="12">
        <f>IFERROR(VLOOKUP($A10,'All Running Order working doc'!$A$4:$CO$60,U$100,FALSE),"-")</f>
        <v>0</v>
      </c>
      <c r="V10" s="12">
        <f>IFERROR(VLOOKUP($A10,'All Running Order working doc'!$A$4:$CO$60,V$100,FALSE),"-")</f>
        <v>3</v>
      </c>
      <c r="W10" s="12">
        <f>IFERROR(VLOOKUP($A10,'All Running Order working doc'!$A$4:$CO$60,W$100,FALSE),"-")</f>
        <v>0</v>
      </c>
      <c r="X10" s="12">
        <f>IFERROR(VLOOKUP($A10,'All Running Order working doc'!$A$4:$CO$60,X$100,FALSE),"-")</f>
        <v>0</v>
      </c>
      <c r="Y10" s="12">
        <f>IFERROR(VLOOKUP($A10,'All Running Order working doc'!$A$4:$CO$60,Y$100,FALSE),"-")</f>
        <v>27</v>
      </c>
      <c r="Z10" s="12">
        <f>IFERROR(VLOOKUP($A10,'All Running Order working doc'!$A$4:$CO$60,Z$100,FALSE),"-")</f>
        <v>4</v>
      </c>
      <c r="AA10" s="12">
        <f>IFERROR(VLOOKUP($A10,'All Running Order working doc'!$A$4:$CO$60,AA$100,FALSE),"-")</f>
        <v>4</v>
      </c>
      <c r="AB10" s="12">
        <f>IFERROR(VLOOKUP($A10,'All Running Order working doc'!$A$4:$CO$60,AB$100,FALSE),"-")</f>
        <v>3</v>
      </c>
      <c r="AC10" s="12">
        <f>IFERROR(VLOOKUP($A10,'All Running Order working doc'!$A$4:$CO$60,AC$100,FALSE),"-")</f>
        <v>4</v>
      </c>
      <c r="AD10" s="12">
        <f>IFERROR(VLOOKUP($A10,'All Running Order working doc'!$A$4:$CO$60,AD$100,FALSE),"-")</f>
        <v>3</v>
      </c>
      <c r="AE10" s="12">
        <f>IFERROR(VLOOKUP($A10,'All Running Order working doc'!$A$4:$CO$60,AE$100,FALSE),"-")</f>
        <v>2</v>
      </c>
      <c r="AF10" s="12">
        <f>IFERROR(VLOOKUP($A10,'All Running Order working doc'!$A$4:$CO$60,AF$100,FALSE),"-")</f>
        <v>0</v>
      </c>
      <c r="AG10" s="12">
        <f>IFERROR(VLOOKUP($A10,'All Running Order working doc'!$A$4:$CO$60,AG$100,FALSE),"-")</f>
        <v>3</v>
      </c>
      <c r="AH10" s="12">
        <f>IFERROR(VLOOKUP($A10,'All Running Order working doc'!$A$4:$CO$60,AH$100,FALSE),"-")</f>
        <v>0</v>
      </c>
      <c r="AI10" s="12">
        <f>IFERROR(VLOOKUP($A10,'All Running Order working doc'!$A$4:$CO$60,AI$100,FALSE),"-")</f>
        <v>0</v>
      </c>
      <c r="AJ10" s="12">
        <f>IFERROR(VLOOKUP($A10,'All Running Order working doc'!$A$4:$CO$60,AJ$100,FALSE),"-")</f>
        <v>23</v>
      </c>
      <c r="AK10" s="12">
        <f>IFERROR(VLOOKUP($A10,'All Running Order working doc'!$A$4:$CO$60,AK$100,FALSE),"-")</f>
        <v>50</v>
      </c>
      <c r="AL10" s="12">
        <f>IFERROR(VLOOKUP($A10,'All Running Order working doc'!$A$4:$CO$60,AL$100,FALSE),"-")</f>
        <v>4</v>
      </c>
      <c r="AM10" s="12">
        <f>IFERROR(VLOOKUP($A10,'All Running Order working doc'!$A$4:$CO$60,AM$100,FALSE),"-")</f>
        <v>1</v>
      </c>
      <c r="AN10" s="12">
        <f>IFERROR(VLOOKUP($A10,'All Running Order working doc'!$A$4:$CO$60,AN$100,FALSE),"-")</f>
        <v>6</v>
      </c>
      <c r="AO10" s="12">
        <f>IFERROR(VLOOKUP($A10,'All Running Order working doc'!$A$4:$CO$60,AO$100,FALSE),"-")</f>
        <v>3</v>
      </c>
      <c r="AP10" s="12">
        <f>IFERROR(VLOOKUP($A10,'All Running Order working doc'!$A$4:$CO$60,AP$100,FALSE),"-")</f>
        <v>3</v>
      </c>
      <c r="AQ10" s="12">
        <f>IFERROR(VLOOKUP($A10,'All Running Order working doc'!$A$4:$CO$60,AQ$100,FALSE),"-")</f>
        <v>3</v>
      </c>
      <c r="AR10" s="12">
        <f>IFERROR(VLOOKUP($A10,'All Running Order working doc'!$A$4:$CO$60,AR$100,FALSE),"-")</f>
        <v>4</v>
      </c>
      <c r="AS10" s="12">
        <f>IFERROR(VLOOKUP($A10,'All Running Order working doc'!$A$4:$CO$60,AS$100,FALSE),"-")</f>
        <v>4</v>
      </c>
      <c r="AT10" s="12">
        <f>IFERROR(VLOOKUP($A10,'All Running Order working doc'!$A$4:$CO$60,AT$100,FALSE),"-")</f>
        <v>0</v>
      </c>
      <c r="AU10" s="12">
        <f>IFERROR(VLOOKUP($A10,'All Running Order working doc'!$A$4:$CO$60,AU$100,FALSE),"-")</f>
        <v>0</v>
      </c>
      <c r="AV10" s="12">
        <f>IFERROR(VLOOKUP($A10,'All Running Order working doc'!$A$4:$CO$60,AV$100,FALSE),"-")</f>
        <v>28</v>
      </c>
      <c r="AW10" s="12">
        <f>IFERROR(VLOOKUP($A10,'All Running Order working doc'!$A$4:$CO$60,AW$100,FALSE),"-")</f>
        <v>78</v>
      </c>
      <c r="AX10" s="12">
        <f>IFERROR(VLOOKUP($A10,'All Running Order working doc'!$A$4:$CO$60,AX$100,FALSE),"-")</f>
        <v>0</v>
      </c>
      <c r="AY10" s="12">
        <f>IFERROR(VLOOKUP($A10,'All Running Order working doc'!$A$4:$CO$60,AY$100,FALSE),"-")</f>
        <v>0</v>
      </c>
      <c r="AZ10" s="12">
        <f>IFERROR(VLOOKUP($A10,'All Running Order working doc'!$A$4:$CO$60,AZ$100,FALSE),"-")</f>
        <v>0</v>
      </c>
      <c r="BA10" s="12">
        <f>IFERROR(VLOOKUP($A10,'All Running Order working doc'!$A$4:$CO$60,BA$100,FALSE),"-")</f>
        <v>0</v>
      </c>
      <c r="BB10" s="12">
        <f>IFERROR(VLOOKUP($A10,'All Running Order working doc'!$A$4:$CO$60,BB$100,FALSE),"-")</f>
        <v>0</v>
      </c>
      <c r="BC10" s="12">
        <f>IFERROR(VLOOKUP($A10,'All Running Order working doc'!$A$4:$CO$60,BC$100,FALSE),"-")</f>
        <v>0</v>
      </c>
      <c r="BD10" s="12">
        <f>IFERROR(VLOOKUP($A10,'All Running Order working doc'!$A$4:$CO$60,BD$100,FALSE),"-")</f>
        <v>0</v>
      </c>
      <c r="BE10" s="12">
        <f>IFERROR(VLOOKUP($A10,'All Running Order working doc'!$A$4:$CO$60,BE$100,FALSE),"-")</f>
        <v>0</v>
      </c>
      <c r="BF10" s="12">
        <f>IFERROR(VLOOKUP($A10,'All Running Order working doc'!$A$4:$CO$60,BF$100,FALSE),"-")</f>
        <v>0</v>
      </c>
      <c r="BG10" s="12">
        <f>IFERROR(VLOOKUP($A10,'All Running Order working doc'!$A$4:$CO$60,BG$100,FALSE),"-")</f>
        <v>0</v>
      </c>
      <c r="BH10" s="12">
        <f>IFERROR(VLOOKUP($A10,'All Running Order working doc'!$A$4:$CO$60,BH$100,FALSE),"-")</f>
        <v>0</v>
      </c>
      <c r="BI10" s="12">
        <f>IFERROR(VLOOKUP($A10,'All Running Order working doc'!$A$4:$CO$60,BI$100,FALSE),"-")</f>
        <v>78</v>
      </c>
      <c r="BJ10" s="12">
        <f>IFERROR(VLOOKUP($A10,'All Running Order working doc'!$A$4:$CO$60,BJ$100,FALSE),"-")</f>
        <v>10</v>
      </c>
      <c r="BK10" s="12">
        <f>IFERROR(VLOOKUP($A10,'All Running Order working doc'!$A$4:$CO$60,BK$100,FALSE),"-")</f>
        <v>11</v>
      </c>
      <c r="BL10" s="12">
        <f>IFERROR(VLOOKUP($A10,'All Running Order working doc'!$A$4:$CO$60,BL$100,FALSE),"-")</f>
        <v>13</v>
      </c>
      <c r="BM10" s="12">
        <f>IFERROR(VLOOKUP($A10,'All Running Order working doc'!$A$4:$CO$60,BM$100,FALSE),"-")</f>
        <v>13</v>
      </c>
      <c r="BN10" s="12">
        <f>IFERROR(VLOOKUP($A10,'All Running Order working doc'!$A$4:$CO$60,BN$100,FALSE),"-")</f>
        <v>9</v>
      </c>
      <c r="BO10" s="12">
        <f>IFERROR(VLOOKUP($A10,'All Running Order working doc'!$A$4:$CO$60,BO$100,FALSE),"-")</f>
        <v>11</v>
      </c>
      <c r="BP10" s="12">
        <f>IFERROR(VLOOKUP($A10,'All Running Order working doc'!$A$4:$CO$60,BP$100,FALSE),"-")</f>
        <v>13</v>
      </c>
      <c r="BQ10" s="12">
        <f>IFERROR(VLOOKUP($A10,'All Running Order working doc'!$A$4:$CO$60,BQ$100,FALSE),"-")</f>
        <v>13</v>
      </c>
      <c r="BR10" s="12">
        <f>IFERROR(VLOOKUP($A10,'All Running Order working doc'!$A$4:$CO$60,BR$100,FALSE),"-")</f>
        <v>13</v>
      </c>
      <c r="BS10" s="12">
        <f>IFERROR(VLOOKUP($A10,'All Running Order working doc'!$A$4:$CO$60,BS$100,FALSE),"-")</f>
        <v>11</v>
      </c>
      <c r="BT10" s="12">
        <f>IFERROR(VLOOKUP($A10,'All Running Order working doc'!$A$4:$CO$60,BT$100,FALSE),"-")</f>
        <v>13</v>
      </c>
      <c r="BU10" s="12">
        <f>IFERROR(VLOOKUP($A10,'All Running Order working doc'!$A$4:$CO$60,BU$100,FALSE),"-")</f>
        <v>7</v>
      </c>
      <c r="BV10" s="12" t="str">
        <f>IFERROR(VLOOKUP($A10,'All Running Order working doc'!$A$4:$CO$60,BV$100,FALSE),"-")</f>
        <v>-</v>
      </c>
      <c r="BW10" s="12" t="str">
        <f>IFERROR(VLOOKUP($A10,'All Running Order working doc'!$A$4:$CO$60,BW$100,FALSE),"-")</f>
        <v/>
      </c>
      <c r="BX10" s="12" t="str">
        <f>IFERROR(VLOOKUP($A10,'All Running Order working doc'!$A$4:$CO$60,BX$100,FALSE),"-")</f>
        <v>-</v>
      </c>
      <c r="BY10" s="12" t="str">
        <f>IFERROR(VLOOKUP($A10,'All Running Order working doc'!$A$4:$CO$60,BY$100,FALSE),"-")</f>
        <v/>
      </c>
      <c r="BZ10" s="12" t="str">
        <f>IFERROR(VLOOKUP($A10,'All Running Order working doc'!$A$4:$CO$60,BZ$100,FALSE),"-")</f>
        <v>-</v>
      </c>
      <c r="CA10" s="12" t="str">
        <f>IFERROR(VLOOKUP($A10,'All Running Order working doc'!$A$4:$CO$60,CA$100,FALSE),"-")</f>
        <v/>
      </c>
      <c r="CB10" s="12" t="str">
        <f>IFERROR(VLOOKUP($A10,'All Running Order working doc'!$A$4:$CO$60,CB$100,FALSE),"-")</f>
        <v>-</v>
      </c>
      <c r="CC10" s="12" t="str">
        <f>IFERROR(VLOOKUP($A10,'All Running Order working doc'!$A$4:$CO$60,CC$100,FALSE),"-")</f>
        <v/>
      </c>
      <c r="CD10" s="12" t="str">
        <f>IFERROR(VLOOKUP($A10,'All Running Order working doc'!$A$4:$CO$60,CD$100,FALSE),"-")</f>
        <v>-</v>
      </c>
      <c r="CE10" s="12" t="str">
        <f>IFERROR(VLOOKUP($A10,'All Running Order working doc'!$A$4:$CO$60,CE$100,FALSE),"-")</f>
        <v/>
      </c>
      <c r="CF10" s="12" t="str">
        <f>IFERROR(VLOOKUP($A10,'All Running Order working doc'!$A$4:$CO$60,CF$100,FALSE),"-")</f>
        <v>-</v>
      </c>
      <c r="CG10" s="12" t="str">
        <f>IFERROR(VLOOKUP($A10,'All Running Order working doc'!$A$4:$CO$60,CG$100,FALSE),"-")</f>
        <v/>
      </c>
      <c r="CH10" s="12" t="str">
        <f>IFERROR(VLOOKUP($A10,'All Running Order working doc'!$A$4:$CO$60,CH$100,FALSE),"-")</f>
        <v>-</v>
      </c>
      <c r="CI10" s="12" t="str">
        <f>IFERROR(VLOOKUP($A10,'All Running Order working doc'!$A$4:$CO$60,CI$100,FALSE),"-")</f>
        <v xml:space="preserve"> </v>
      </c>
      <c r="CJ10" s="12">
        <f>IFERROR(VLOOKUP($A10,'All Running Order working doc'!$A$4:$CO$60,CJ$100,FALSE),"-")</f>
        <v>13</v>
      </c>
      <c r="CK10" s="12">
        <f>IFERROR(VLOOKUP($A10,'All Running Order working doc'!$A$4:$CO$60,CK$100,FALSE),"-")</f>
        <v>7</v>
      </c>
      <c r="CL10" s="12" t="str">
        <f>IFERROR(VLOOKUP($A10,'All Running Order working doc'!$A$4:$CO$60,CL$100,FALSE),"-")</f>
        <v>7</v>
      </c>
      <c r="CM10" s="12">
        <f>IFERROR(VLOOKUP($A10,'All Running Order working doc'!$A$4:$CO$60,CM$100,FALSE),"-")</f>
        <v>7</v>
      </c>
      <c r="CN10" s="12" t="str">
        <f>IFERROR(VLOOKUP($A10,'All Running Order working doc'!$A$4:$CO$60,CN$100,FALSE),"-")</f>
        <v xml:space="preserve"> </v>
      </c>
      <c r="CQ10" s="3">
        <v>7</v>
      </c>
    </row>
    <row r="11" spans="1:95" x14ac:dyDescent="0.2">
      <c r="A11" s="3" t="str">
        <f>CONCATENATE(Constants!$B$2,CQ11,)</f>
        <v>Red8</v>
      </c>
      <c r="B11" s="12">
        <f>IFERROR(VLOOKUP($A11,'All Running Order working doc'!$A$4:$CO$60,B$100,FALSE),"-")</f>
        <v>33</v>
      </c>
      <c r="C11" s="12" t="str">
        <f>IFERROR(VLOOKUP($A11,'All Running Order working doc'!$A$4:$CO$60,C$100,FALSE),"-")</f>
        <v>Paul Price</v>
      </c>
      <c r="D11" s="12">
        <f>IFERROR(VLOOKUP($A11,'All Running Order working doc'!$A$4:$CO$60,D$100,FALSE),"-")</f>
        <v>0</v>
      </c>
      <c r="E11" s="12" t="str">
        <f>IFERROR(VLOOKUP($A11,'All Running Order working doc'!$A$4:$CO$60,E$100,FALSE),"-")</f>
        <v>CAP MkV</v>
      </c>
      <c r="F11" s="12">
        <f>IFERROR(VLOOKUP($A11,'All Running Order working doc'!$A$4:$CO$60,F$100,FALSE),"-")</f>
        <v>1600</v>
      </c>
      <c r="G11" s="12" t="str">
        <f>IFERROR(VLOOKUP($A11,'All Running Order working doc'!$A$4:$CO$60,G$100,FALSE),"-")</f>
        <v>IRS</v>
      </c>
      <c r="H11" s="12">
        <f>IFERROR(VLOOKUP($A11,'All Running Order working doc'!$A$4:$CO$60,H$100,FALSE),"-")</f>
        <v>0</v>
      </c>
      <c r="I11" s="12">
        <f>IFERROR(VLOOKUP($A11,'All Running Order working doc'!$A$4:$CO$60,I$100,FALSE),"-")</f>
        <v>0</v>
      </c>
      <c r="J11" s="12">
        <f>IFERROR(VLOOKUP($A11,'All Running Order working doc'!$A$4:$CO$60,J$100,FALSE),"-")</f>
        <v>0</v>
      </c>
      <c r="K11" s="12">
        <f>IFERROR(VLOOKUP($A11,'All Running Order working doc'!$A$4:$CO$60,K$100,FALSE),"-")</f>
        <v>0</v>
      </c>
      <c r="L11" s="12" t="str">
        <f>IFERROR(VLOOKUP($A11,'All Running Order working doc'!$A$4:$CO$60,L$100,FALSE),"-")</f>
        <v>Ret/NS</v>
      </c>
      <c r="M11" s="12" t="str">
        <f>IFERROR(VLOOKUP($A11,'All Running Order working doc'!$A$4:$CO$60,M$100,FALSE),"-")</f>
        <v>National</v>
      </c>
      <c r="N11" s="12" t="str">
        <f>IFERROR(VLOOKUP($A11,'All Running Order working doc'!$A$4:$CO$60,N$100,FALSE),"-")</f>
        <v>Red</v>
      </c>
      <c r="O11" s="12">
        <f>IFERROR(VLOOKUP($A11,'All Running Order working doc'!$A$4:$CO$60,O$100,FALSE),"-")</f>
        <v>0</v>
      </c>
      <c r="P11" s="12">
        <f>IFERROR(VLOOKUP($A11,'All Running Order working doc'!$A$4:$CO$60,P$100,FALSE),"-")</f>
        <v>0</v>
      </c>
      <c r="Q11" s="12">
        <f>IFERROR(VLOOKUP($A11,'All Running Order working doc'!$A$4:$CO$60,Q$100,FALSE),"-")</f>
        <v>0</v>
      </c>
      <c r="R11" s="12">
        <f>IFERROR(VLOOKUP($A11,'All Running Order working doc'!$A$4:$CO$60,R$100,FALSE),"-")</f>
        <v>0</v>
      </c>
      <c r="S11" s="12">
        <f>IFERROR(VLOOKUP($A11,'All Running Order working doc'!$A$4:$CO$60,S$100,FALSE),"-")</f>
        <v>0</v>
      </c>
      <c r="T11" s="12">
        <f>IFERROR(VLOOKUP($A11,'All Running Order working doc'!$A$4:$CO$60,T$100,FALSE),"-")</f>
        <v>0</v>
      </c>
      <c r="U11" s="12">
        <f>IFERROR(VLOOKUP($A11,'All Running Order working doc'!$A$4:$CO$60,U$100,FALSE),"-")</f>
        <v>0</v>
      </c>
      <c r="V11" s="12">
        <f>IFERROR(VLOOKUP($A11,'All Running Order working doc'!$A$4:$CO$60,V$100,FALSE),"-")</f>
        <v>0</v>
      </c>
      <c r="W11" s="12">
        <f>IFERROR(VLOOKUP($A11,'All Running Order working doc'!$A$4:$CO$60,W$100,FALSE),"-")</f>
        <v>0</v>
      </c>
      <c r="X11" s="12">
        <f>IFERROR(VLOOKUP($A11,'All Running Order working doc'!$A$4:$CO$60,X$100,FALSE),"-")</f>
        <v>0</v>
      </c>
      <c r="Y11" s="12">
        <f>IFERROR(VLOOKUP($A11,'All Running Order working doc'!$A$4:$CO$60,Y$100,FALSE),"-")</f>
        <v>1000</v>
      </c>
      <c r="Z11" s="12">
        <f>IFERROR(VLOOKUP($A11,'All Running Order working doc'!$A$4:$CO$60,Z$100,FALSE),"-")</f>
        <v>0</v>
      </c>
      <c r="AA11" s="12">
        <f>IFERROR(VLOOKUP($A11,'All Running Order working doc'!$A$4:$CO$60,AA$100,FALSE),"-")</f>
        <v>0</v>
      </c>
      <c r="AB11" s="12">
        <f>IFERROR(VLOOKUP($A11,'All Running Order working doc'!$A$4:$CO$60,AB$100,FALSE),"-")</f>
        <v>0</v>
      </c>
      <c r="AC11" s="12">
        <f>IFERROR(VLOOKUP($A11,'All Running Order working doc'!$A$4:$CO$60,AC$100,FALSE),"-")</f>
        <v>0</v>
      </c>
      <c r="AD11" s="12">
        <f>IFERROR(VLOOKUP($A11,'All Running Order working doc'!$A$4:$CO$60,AD$100,FALSE),"-")</f>
        <v>0</v>
      </c>
      <c r="AE11" s="12">
        <f>IFERROR(VLOOKUP($A11,'All Running Order working doc'!$A$4:$CO$60,AE$100,FALSE),"-")</f>
        <v>0</v>
      </c>
      <c r="AF11" s="12">
        <f>IFERROR(VLOOKUP($A11,'All Running Order working doc'!$A$4:$CO$60,AF$100,FALSE),"-")</f>
        <v>0</v>
      </c>
      <c r="AG11" s="12">
        <f>IFERROR(VLOOKUP($A11,'All Running Order working doc'!$A$4:$CO$60,AG$100,FALSE),"-")</f>
        <v>0</v>
      </c>
      <c r="AH11" s="12">
        <f>IFERROR(VLOOKUP($A11,'All Running Order working doc'!$A$4:$CO$60,AH$100,FALSE),"-")</f>
        <v>0</v>
      </c>
      <c r="AI11" s="12">
        <f>IFERROR(VLOOKUP($A11,'All Running Order working doc'!$A$4:$CO$60,AI$100,FALSE),"-")</f>
        <v>0</v>
      </c>
      <c r="AJ11" s="12">
        <f>IFERROR(VLOOKUP($A11,'All Running Order working doc'!$A$4:$CO$60,AJ$100,FALSE),"-")</f>
        <v>0</v>
      </c>
      <c r="AK11" s="12">
        <f>IFERROR(VLOOKUP($A11,'All Running Order working doc'!$A$4:$CO$60,AK$100,FALSE),"-")</f>
        <v>1000</v>
      </c>
      <c r="AL11" s="12">
        <f>IFERROR(VLOOKUP($A11,'All Running Order working doc'!$A$4:$CO$60,AL$100,FALSE),"-")</f>
        <v>0</v>
      </c>
      <c r="AM11" s="12">
        <f>IFERROR(VLOOKUP($A11,'All Running Order working doc'!$A$4:$CO$60,AM$100,FALSE),"-")</f>
        <v>0</v>
      </c>
      <c r="AN11" s="12">
        <f>IFERROR(VLOOKUP($A11,'All Running Order working doc'!$A$4:$CO$60,AN$100,FALSE),"-")</f>
        <v>0</v>
      </c>
      <c r="AO11" s="12">
        <f>IFERROR(VLOOKUP($A11,'All Running Order working doc'!$A$4:$CO$60,AO$100,FALSE),"-")</f>
        <v>0</v>
      </c>
      <c r="AP11" s="12">
        <f>IFERROR(VLOOKUP($A11,'All Running Order working doc'!$A$4:$CO$60,AP$100,FALSE),"-")</f>
        <v>0</v>
      </c>
      <c r="AQ11" s="12">
        <f>IFERROR(VLOOKUP($A11,'All Running Order working doc'!$A$4:$CO$60,AQ$100,FALSE),"-")</f>
        <v>0</v>
      </c>
      <c r="AR11" s="12">
        <f>IFERROR(VLOOKUP($A11,'All Running Order working doc'!$A$4:$CO$60,AR$100,FALSE),"-")</f>
        <v>0</v>
      </c>
      <c r="AS11" s="12">
        <f>IFERROR(VLOOKUP($A11,'All Running Order working doc'!$A$4:$CO$60,AS$100,FALSE),"-")</f>
        <v>0</v>
      </c>
      <c r="AT11" s="12">
        <f>IFERROR(VLOOKUP($A11,'All Running Order working doc'!$A$4:$CO$60,AT$100,FALSE),"-")</f>
        <v>0</v>
      </c>
      <c r="AU11" s="12">
        <f>IFERROR(VLOOKUP($A11,'All Running Order working doc'!$A$4:$CO$60,AU$100,FALSE),"-")</f>
        <v>0</v>
      </c>
      <c r="AV11" s="12">
        <f>IFERROR(VLOOKUP($A11,'All Running Order working doc'!$A$4:$CO$60,AV$100,FALSE),"-")</f>
        <v>0</v>
      </c>
      <c r="AW11" s="12">
        <f>IFERROR(VLOOKUP($A11,'All Running Order working doc'!$A$4:$CO$60,AW$100,FALSE),"-")</f>
        <v>1000</v>
      </c>
      <c r="AX11" s="12">
        <f>IFERROR(VLOOKUP($A11,'All Running Order working doc'!$A$4:$CO$60,AX$100,FALSE),"-")</f>
        <v>0</v>
      </c>
      <c r="AY11" s="12">
        <f>IFERROR(VLOOKUP($A11,'All Running Order working doc'!$A$4:$CO$60,AY$100,FALSE),"-")</f>
        <v>0</v>
      </c>
      <c r="AZ11" s="12">
        <f>IFERROR(VLOOKUP($A11,'All Running Order working doc'!$A$4:$CO$60,AZ$100,FALSE),"-")</f>
        <v>0</v>
      </c>
      <c r="BA11" s="12">
        <f>IFERROR(VLOOKUP($A11,'All Running Order working doc'!$A$4:$CO$60,BA$100,FALSE),"-")</f>
        <v>0</v>
      </c>
      <c r="BB11" s="12">
        <f>IFERROR(VLOOKUP($A11,'All Running Order working doc'!$A$4:$CO$60,BB$100,FALSE),"-")</f>
        <v>0</v>
      </c>
      <c r="BC11" s="12">
        <f>IFERROR(VLOOKUP($A11,'All Running Order working doc'!$A$4:$CO$60,BC$100,FALSE),"-")</f>
        <v>0</v>
      </c>
      <c r="BD11" s="12">
        <f>IFERROR(VLOOKUP($A11,'All Running Order working doc'!$A$4:$CO$60,BD$100,FALSE),"-")</f>
        <v>0</v>
      </c>
      <c r="BE11" s="12">
        <f>IFERROR(VLOOKUP($A11,'All Running Order working doc'!$A$4:$CO$60,BE$100,FALSE),"-")</f>
        <v>0</v>
      </c>
      <c r="BF11" s="12">
        <f>IFERROR(VLOOKUP($A11,'All Running Order working doc'!$A$4:$CO$60,BF$100,FALSE),"-")</f>
        <v>0</v>
      </c>
      <c r="BG11" s="12">
        <f>IFERROR(VLOOKUP($A11,'All Running Order working doc'!$A$4:$CO$60,BG$100,FALSE),"-")</f>
        <v>0</v>
      </c>
      <c r="BH11" s="12">
        <f>IFERROR(VLOOKUP($A11,'All Running Order working doc'!$A$4:$CO$60,BH$100,FALSE),"-")</f>
        <v>0</v>
      </c>
      <c r="BI11" s="12">
        <f>IFERROR(VLOOKUP($A11,'All Running Order working doc'!$A$4:$CO$60,BI$100,FALSE),"-")</f>
        <v>1000</v>
      </c>
      <c r="BJ11" s="12">
        <f>IFERROR(VLOOKUP($A11,'All Running Order working doc'!$A$4:$CO$60,BJ$100,FALSE),"-")</f>
        <v>32</v>
      </c>
      <c r="BK11" s="12">
        <f>IFERROR(VLOOKUP($A11,'All Running Order working doc'!$A$4:$CO$60,BK$100,FALSE),"-")</f>
        <v>31</v>
      </c>
      <c r="BL11" s="12">
        <f>IFERROR(VLOOKUP($A11,'All Running Order working doc'!$A$4:$CO$60,BL$100,FALSE),"-")</f>
        <v>32</v>
      </c>
      <c r="BM11" s="12">
        <f>IFERROR(VLOOKUP($A11,'All Running Order working doc'!$A$4:$CO$60,BM$100,FALSE),"-")</f>
        <v>32</v>
      </c>
      <c r="BN11" s="12">
        <f>IFERROR(VLOOKUP($A11,'All Running Order working doc'!$A$4:$CO$60,BN$100,FALSE),"-")</f>
        <v>31</v>
      </c>
      <c r="BO11" s="12">
        <f>IFERROR(VLOOKUP($A11,'All Running Order working doc'!$A$4:$CO$60,BO$100,FALSE),"-")</f>
        <v>31</v>
      </c>
      <c r="BP11" s="12">
        <f>IFERROR(VLOOKUP($A11,'All Running Order working doc'!$A$4:$CO$60,BP$100,FALSE),"-")</f>
        <v>31</v>
      </c>
      <c r="BQ11" s="12">
        <f>IFERROR(VLOOKUP($A11,'All Running Order working doc'!$A$4:$CO$60,BQ$100,FALSE),"-")</f>
        <v>31</v>
      </c>
      <c r="BR11" s="12">
        <f>IFERROR(VLOOKUP($A11,'All Running Order working doc'!$A$4:$CO$60,BR$100,FALSE),"-")</f>
        <v>32</v>
      </c>
      <c r="BS11" s="12">
        <f>IFERROR(VLOOKUP($A11,'All Running Order working doc'!$A$4:$CO$60,BS$100,FALSE),"-")</f>
        <v>21</v>
      </c>
      <c r="BT11" s="12">
        <f>IFERROR(VLOOKUP($A11,'All Running Order working doc'!$A$4:$CO$60,BT$100,FALSE),"-")</f>
        <v>32</v>
      </c>
      <c r="BU11" s="12">
        <f>IFERROR(VLOOKUP($A11,'All Running Order working doc'!$A$4:$CO$60,BU$100,FALSE),"-")</f>
        <v>8</v>
      </c>
      <c r="BV11" s="12" t="str">
        <f>IFERROR(VLOOKUP($A11,'All Running Order working doc'!$A$4:$CO$60,BV$100,FALSE),"-")</f>
        <v>-</v>
      </c>
      <c r="BW11" s="12" t="str">
        <f>IFERROR(VLOOKUP($A11,'All Running Order working doc'!$A$4:$CO$60,BW$100,FALSE),"-")</f>
        <v/>
      </c>
      <c r="BX11" s="12" t="str">
        <f>IFERROR(VLOOKUP($A11,'All Running Order working doc'!$A$4:$CO$60,BX$100,FALSE),"-")</f>
        <v>-</v>
      </c>
      <c r="BY11" s="12" t="str">
        <f>IFERROR(VLOOKUP($A11,'All Running Order working doc'!$A$4:$CO$60,BY$100,FALSE),"-")</f>
        <v/>
      </c>
      <c r="BZ11" s="12" t="str">
        <f>IFERROR(VLOOKUP($A11,'All Running Order working doc'!$A$4:$CO$60,BZ$100,FALSE),"-")</f>
        <v>-</v>
      </c>
      <c r="CA11" s="12" t="str">
        <f>IFERROR(VLOOKUP($A11,'All Running Order working doc'!$A$4:$CO$60,CA$100,FALSE),"-")</f>
        <v/>
      </c>
      <c r="CB11" s="12" t="str">
        <f>IFERROR(VLOOKUP($A11,'All Running Order working doc'!$A$4:$CO$60,CB$100,FALSE),"-")</f>
        <v>-</v>
      </c>
      <c r="CC11" s="12" t="str">
        <f>IFERROR(VLOOKUP($A11,'All Running Order working doc'!$A$4:$CO$60,CC$100,FALSE),"-")</f>
        <v/>
      </c>
      <c r="CD11" s="12" t="str">
        <f>IFERROR(VLOOKUP($A11,'All Running Order working doc'!$A$4:$CO$60,CD$100,FALSE),"-")</f>
        <v>-</v>
      </c>
      <c r="CE11" s="12" t="str">
        <f>IFERROR(VLOOKUP($A11,'All Running Order working doc'!$A$4:$CO$60,CE$100,FALSE),"-")</f>
        <v/>
      </c>
      <c r="CF11" s="12" t="str">
        <f>IFERROR(VLOOKUP($A11,'All Running Order working doc'!$A$4:$CO$60,CF$100,FALSE),"-")</f>
        <v>-</v>
      </c>
      <c r="CG11" s="12" t="str">
        <f>IFERROR(VLOOKUP($A11,'All Running Order working doc'!$A$4:$CO$60,CG$100,FALSE),"-")</f>
        <v/>
      </c>
      <c r="CH11" s="12" t="str">
        <f>IFERROR(VLOOKUP($A11,'All Running Order working doc'!$A$4:$CO$60,CH$100,FALSE),"-")</f>
        <v>-</v>
      </c>
      <c r="CI11" s="12" t="str">
        <f>IFERROR(VLOOKUP($A11,'All Running Order working doc'!$A$4:$CO$60,CI$100,FALSE),"-")</f>
        <v xml:space="preserve"> </v>
      </c>
      <c r="CJ11" s="12" t="str">
        <f>IFERROR(VLOOKUP($A11,'All Running Order working doc'!$A$4:$CO$60,CJ$100,FALSE),"-")</f>
        <v>-</v>
      </c>
      <c r="CK11" s="12" t="str">
        <f>IFERROR(VLOOKUP($A11,'All Running Order working doc'!$A$4:$CO$60,CK$100,FALSE),"-")</f>
        <v xml:space="preserve"> </v>
      </c>
      <c r="CL11" s="12" t="str">
        <f>IFERROR(VLOOKUP($A11,'All Running Order working doc'!$A$4:$CO$60,CL$100,FALSE),"-")</f>
        <v>8</v>
      </c>
      <c r="CM11" s="12" t="str">
        <f>IFERROR(VLOOKUP($A11,'All Running Order working doc'!$A$4:$CO$60,CM$100,FALSE),"-")</f>
        <v xml:space="preserve"> </v>
      </c>
      <c r="CN11" s="12" t="str">
        <f>IFERROR(VLOOKUP($A11,'All Running Order working doc'!$A$4:$CO$60,CN$100,FALSE),"-")</f>
        <v xml:space="preserve"> </v>
      </c>
      <c r="CQ11" s="3">
        <v>8</v>
      </c>
    </row>
    <row r="12" spans="1:95" x14ac:dyDescent="0.2">
      <c r="A12" s="3" t="str">
        <f>CONCATENATE(Constants!$B$2,CQ12,)</f>
        <v>Red9</v>
      </c>
      <c r="B12" s="12" t="str">
        <f>IFERROR(VLOOKUP($A12,'All Running Order working doc'!$A$4:$CO$60,B$100,FALSE),"-")</f>
        <v>-</v>
      </c>
      <c r="C12" s="12" t="str">
        <f>IFERROR(VLOOKUP($A12,'All Running Order working doc'!$A$4:$CO$60,C$100,FALSE),"-")</f>
        <v>-</v>
      </c>
      <c r="D12" s="12" t="str">
        <f>IFERROR(VLOOKUP($A12,'All Running Order working doc'!$A$4:$CO$60,D$100,FALSE),"-")</f>
        <v>-</v>
      </c>
      <c r="E12" s="12" t="str">
        <f>IFERROR(VLOOKUP($A12,'All Running Order working doc'!$A$4:$CO$60,E$100,FALSE),"-")</f>
        <v>-</v>
      </c>
      <c r="F12" s="12" t="str">
        <f>IFERROR(VLOOKUP($A12,'All Running Order working doc'!$A$4:$CO$60,F$100,FALSE),"-")</f>
        <v>-</v>
      </c>
      <c r="G12" s="12" t="str">
        <f>IFERROR(VLOOKUP($A12,'All Running Order working doc'!$A$4:$CO$60,G$100,FALSE),"-")</f>
        <v>-</v>
      </c>
      <c r="H12" s="12" t="str">
        <f>IFERROR(VLOOKUP($A12,'All Running Order working doc'!$A$4:$CO$60,H$100,FALSE),"-")</f>
        <v>-</v>
      </c>
      <c r="I12" s="12" t="str">
        <f>IFERROR(VLOOKUP($A12,'All Running Order working doc'!$A$4:$CO$60,I$100,FALSE),"-")</f>
        <v>-</v>
      </c>
      <c r="J12" s="12" t="str">
        <f>IFERROR(VLOOKUP($A12,'All Running Order working doc'!$A$4:$CO$60,J$100,FALSE),"-")</f>
        <v>-</v>
      </c>
      <c r="K12" s="12" t="str">
        <f>IFERROR(VLOOKUP($A12,'All Running Order working doc'!$A$4:$CO$60,K$100,FALSE),"-")</f>
        <v>-</v>
      </c>
      <c r="L12" s="12" t="str">
        <f>IFERROR(VLOOKUP($A12,'All Running Order working doc'!$A$4:$CO$60,L$100,FALSE),"-")</f>
        <v>-</v>
      </c>
      <c r="M12" s="12" t="str">
        <f>IFERROR(VLOOKUP($A12,'All Running Order working doc'!$A$4:$CO$60,M$100,FALSE),"-")</f>
        <v>-</v>
      </c>
      <c r="N12" s="12" t="str">
        <f>IFERROR(VLOOKUP($A12,'All Running Order working doc'!$A$4:$CO$60,N$100,FALSE),"-")</f>
        <v>-</v>
      </c>
      <c r="O12" s="12" t="str">
        <f>IFERROR(VLOOKUP($A12,'All Running Order working doc'!$A$4:$CO$60,O$100,FALSE),"-")</f>
        <v>-</v>
      </c>
      <c r="P12" s="12" t="str">
        <f>IFERROR(VLOOKUP($A12,'All Running Order working doc'!$A$4:$CO$60,P$100,FALSE),"-")</f>
        <v>-</v>
      </c>
      <c r="Q12" s="12" t="str">
        <f>IFERROR(VLOOKUP($A12,'All Running Order working doc'!$A$4:$CO$60,Q$100,FALSE),"-")</f>
        <v>-</v>
      </c>
      <c r="R12" s="12" t="str">
        <f>IFERROR(VLOOKUP($A12,'All Running Order working doc'!$A$4:$CO$60,R$100,FALSE),"-")</f>
        <v>-</v>
      </c>
      <c r="S12" s="12" t="str">
        <f>IFERROR(VLOOKUP($A12,'All Running Order working doc'!$A$4:$CO$60,S$100,FALSE),"-")</f>
        <v>-</v>
      </c>
      <c r="T12" s="12" t="str">
        <f>IFERROR(VLOOKUP($A12,'All Running Order working doc'!$A$4:$CO$60,T$100,FALSE),"-")</f>
        <v>-</v>
      </c>
      <c r="U12" s="12" t="str">
        <f>IFERROR(VLOOKUP($A12,'All Running Order working doc'!$A$4:$CO$60,U$100,FALSE),"-")</f>
        <v>-</v>
      </c>
      <c r="V12" s="12" t="str">
        <f>IFERROR(VLOOKUP($A12,'All Running Order working doc'!$A$4:$CO$60,V$100,FALSE),"-")</f>
        <v>-</v>
      </c>
      <c r="W12" s="12" t="str">
        <f>IFERROR(VLOOKUP($A12,'All Running Order working doc'!$A$4:$CO$60,W$100,FALSE),"-")</f>
        <v>-</v>
      </c>
      <c r="X12" s="12" t="str">
        <f>IFERROR(VLOOKUP($A12,'All Running Order working doc'!$A$4:$CO$60,X$100,FALSE),"-")</f>
        <v>-</v>
      </c>
      <c r="Y12" s="12" t="str">
        <f>IFERROR(VLOOKUP($A12,'All Running Order working doc'!$A$4:$CO$60,Y$100,FALSE),"-")</f>
        <v>-</v>
      </c>
      <c r="Z12" s="12" t="str">
        <f>IFERROR(VLOOKUP($A12,'All Running Order working doc'!$A$4:$CO$60,Z$100,FALSE),"-")</f>
        <v>-</v>
      </c>
      <c r="AA12" s="12" t="str">
        <f>IFERROR(VLOOKUP($A12,'All Running Order working doc'!$A$4:$CO$60,AA$100,FALSE),"-")</f>
        <v>-</v>
      </c>
      <c r="AB12" s="12" t="str">
        <f>IFERROR(VLOOKUP($A12,'All Running Order working doc'!$A$4:$CO$60,AB$100,FALSE),"-")</f>
        <v>-</v>
      </c>
      <c r="AC12" s="12" t="str">
        <f>IFERROR(VLOOKUP($A12,'All Running Order working doc'!$A$4:$CO$60,AC$100,FALSE),"-")</f>
        <v>-</v>
      </c>
      <c r="AD12" s="12" t="str">
        <f>IFERROR(VLOOKUP($A12,'All Running Order working doc'!$A$4:$CO$60,AD$100,FALSE),"-")</f>
        <v>-</v>
      </c>
      <c r="AE12" s="12" t="str">
        <f>IFERROR(VLOOKUP($A12,'All Running Order working doc'!$A$4:$CO$60,AE$100,FALSE),"-")</f>
        <v>-</v>
      </c>
      <c r="AF12" s="12" t="str">
        <f>IFERROR(VLOOKUP($A12,'All Running Order working doc'!$A$4:$CO$60,AF$100,FALSE),"-")</f>
        <v>-</v>
      </c>
      <c r="AG12" s="12" t="str">
        <f>IFERROR(VLOOKUP($A12,'All Running Order working doc'!$A$4:$CO$60,AG$100,FALSE),"-")</f>
        <v>-</v>
      </c>
      <c r="AH12" s="12" t="str">
        <f>IFERROR(VLOOKUP($A12,'All Running Order working doc'!$A$4:$CO$60,AH$100,FALSE),"-")</f>
        <v>-</v>
      </c>
      <c r="AI12" s="12" t="str">
        <f>IFERROR(VLOOKUP($A12,'All Running Order working doc'!$A$4:$CO$60,AI$100,FALSE),"-")</f>
        <v>-</v>
      </c>
      <c r="AJ12" s="12" t="str">
        <f>IFERROR(VLOOKUP($A12,'All Running Order working doc'!$A$4:$CO$60,AJ$100,FALSE),"-")</f>
        <v>-</v>
      </c>
      <c r="AK12" s="12" t="str">
        <f>IFERROR(VLOOKUP($A12,'All Running Order working doc'!$A$4:$CO$60,AK$100,FALSE),"-")</f>
        <v>-</v>
      </c>
      <c r="AL12" s="12" t="str">
        <f>IFERROR(VLOOKUP($A12,'All Running Order working doc'!$A$4:$CO$60,AL$100,FALSE),"-")</f>
        <v>-</v>
      </c>
      <c r="AM12" s="12" t="str">
        <f>IFERROR(VLOOKUP($A12,'All Running Order working doc'!$A$4:$CO$60,AM$100,FALSE),"-")</f>
        <v>-</v>
      </c>
      <c r="AN12" s="12" t="str">
        <f>IFERROR(VLOOKUP($A12,'All Running Order working doc'!$A$4:$CO$60,AN$100,FALSE),"-")</f>
        <v>-</v>
      </c>
      <c r="AO12" s="12" t="str">
        <f>IFERROR(VLOOKUP($A12,'All Running Order working doc'!$A$4:$CO$60,AO$100,FALSE),"-")</f>
        <v>-</v>
      </c>
      <c r="AP12" s="12" t="str">
        <f>IFERROR(VLOOKUP($A12,'All Running Order working doc'!$A$4:$CO$60,AP$100,FALSE),"-")</f>
        <v>-</v>
      </c>
      <c r="AQ12" s="12" t="str">
        <f>IFERROR(VLOOKUP($A12,'All Running Order working doc'!$A$4:$CO$60,AQ$100,FALSE),"-")</f>
        <v>-</v>
      </c>
      <c r="AR12" s="12" t="str">
        <f>IFERROR(VLOOKUP($A12,'All Running Order working doc'!$A$4:$CO$60,AR$100,FALSE),"-")</f>
        <v>-</v>
      </c>
      <c r="AS12" s="12" t="str">
        <f>IFERROR(VLOOKUP($A12,'All Running Order working doc'!$A$4:$CO$60,AS$100,FALSE),"-")</f>
        <v>-</v>
      </c>
      <c r="AT12" s="12" t="str">
        <f>IFERROR(VLOOKUP($A12,'All Running Order working doc'!$A$4:$CO$60,AT$100,FALSE),"-")</f>
        <v>-</v>
      </c>
      <c r="AU12" s="12" t="str">
        <f>IFERROR(VLOOKUP($A12,'All Running Order working doc'!$A$4:$CO$60,AU$100,FALSE),"-")</f>
        <v>-</v>
      </c>
      <c r="AV12" s="12" t="str">
        <f>IFERROR(VLOOKUP($A12,'All Running Order working doc'!$A$4:$CO$60,AV$100,FALSE),"-")</f>
        <v>-</v>
      </c>
      <c r="AW12" s="12" t="str">
        <f>IFERROR(VLOOKUP($A12,'All Running Order working doc'!$A$4:$CO$60,AW$100,FALSE),"-")</f>
        <v>-</v>
      </c>
      <c r="AX12" s="12" t="str">
        <f>IFERROR(VLOOKUP($A12,'All Running Order working doc'!$A$4:$CO$60,AX$100,FALSE),"-")</f>
        <v>-</v>
      </c>
      <c r="AY12" s="12" t="str">
        <f>IFERROR(VLOOKUP($A12,'All Running Order working doc'!$A$4:$CO$60,AY$100,FALSE),"-")</f>
        <v>-</v>
      </c>
      <c r="AZ12" s="12" t="str">
        <f>IFERROR(VLOOKUP($A12,'All Running Order working doc'!$A$4:$CO$60,AZ$100,FALSE),"-")</f>
        <v>-</v>
      </c>
      <c r="BA12" s="12" t="str">
        <f>IFERROR(VLOOKUP($A12,'All Running Order working doc'!$A$4:$CO$60,BA$100,FALSE),"-")</f>
        <v>-</v>
      </c>
      <c r="BB12" s="12" t="str">
        <f>IFERROR(VLOOKUP($A12,'All Running Order working doc'!$A$4:$CO$60,BB$100,FALSE),"-")</f>
        <v>-</v>
      </c>
      <c r="BC12" s="12" t="str">
        <f>IFERROR(VLOOKUP($A12,'All Running Order working doc'!$A$4:$CO$60,BC$100,FALSE),"-")</f>
        <v>-</v>
      </c>
      <c r="BD12" s="12" t="str">
        <f>IFERROR(VLOOKUP($A12,'All Running Order working doc'!$A$4:$CO$60,BD$100,FALSE),"-")</f>
        <v>-</v>
      </c>
      <c r="BE12" s="12" t="str">
        <f>IFERROR(VLOOKUP($A12,'All Running Order working doc'!$A$4:$CO$60,BE$100,FALSE),"-")</f>
        <v>-</v>
      </c>
      <c r="BF12" s="12" t="str">
        <f>IFERROR(VLOOKUP($A12,'All Running Order working doc'!$A$4:$CO$60,BF$100,FALSE),"-")</f>
        <v>-</v>
      </c>
      <c r="BG12" s="12" t="str">
        <f>IFERROR(VLOOKUP($A12,'All Running Order working doc'!$A$4:$CO$60,BG$100,FALSE),"-")</f>
        <v>-</v>
      </c>
      <c r="BH12" s="12" t="str">
        <f>IFERROR(VLOOKUP($A12,'All Running Order working doc'!$A$4:$CO$60,BH$100,FALSE),"-")</f>
        <v>-</v>
      </c>
      <c r="BI12" s="12" t="str">
        <f>IFERROR(VLOOKUP($A12,'All Running Order working doc'!$A$4:$CO$60,BI$100,FALSE),"-")</f>
        <v>-</v>
      </c>
      <c r="BJ12" s="12" t="str">
        <f>IFERROR(VLOOKUP($A12,'All Running Order working doc'!$A$4:$CO$60,BJ$100,FALSE),"-")</f>
        <v>-</v>
      </c>
      <c r="BK12" s="12" t="str">
        <f>IFERROR(VLOOKUP($A12,'All Running Order working doc'!$A$4:$CO$60,BK$100,FALSE),"-")</f>
        <v>-</v>
      </c>
      <c r="BL12" s="12" t="str">
        <f>IFERROR(VLOOKUP($A12,'All Running Order working doc'!$A$4:$CO$60,BL$100,FALSE),"-")</f>
        <v>-</v>
      </c>
      <c r="BM12" s="12" t="str">
        <f>IFERROR(VLOOKUP($A12,'All Running Order working doc'!$A$4:$CO$60,BM$100,FALSE),"-")</f>
        <v>-</v>
      </c>
      <c r="BN12" s="12" t="str">
        <f>IFERROR(VLOOKUP($A12,'All Running Order working doc'!$A$4:$CO$60,BN$100,FALSE),"-")</f>
        <v>-</v>
      </c>
      <c r="BO12" s="12" t="str">
        <f>IFERROR(VLOOKUP($A12,'All Running Order working doc'!$A$4:$CO$60,BO$100,FALSE),"-")</f>
        <v>-</v>
      </c>
      <c r="BP12" s="12" t="str">
        <f>IFERROR(VLOOKUP($A12,'All Running Order working doc'!$A$4:$CO$60,BP$100,FALSE),"-")</f>
        <v>-</v>
      </c>
      <c r="BQ12" s="12" t="str">
        <f>IFERROR(VLOOKUP($A12,'All Running Order working doc'!$A$4:$CO$60,BQ$100,FALSE),"-")</f>
        <v>-</v>
      </c>
      <c r="BR12" s="12" t="str">
        <f>IFERROR(VLOOKUP($A12,'All Running Order working doc'!$A$4:$CO$60,BR$100,FALSE),"-")</f>
        <v>-</v>
      </c>
      <c r="BS12" s="12" t="str">
        <f>IFERROR(VLOOKUP($A12,'All Running Order working doc'!$A$4:$CO$60,BS$100,FALSE),"-")</f>
        <v>-</v>
      </c>
      <c r="BT12" s="12" t="str">
        <f>IFERROR(VLOOKUP($A12,'All Running Order working doc'!$A$4:$CO$60,BT$100,FALSE),"-")</f>
        <v>-</v>
      </c>
      <c r="BU12" s="12" t="str">
        <f>IFERROR(VLOOKUP($A12,'All Running Order working doc'!$A$4:$CO$60,BU$100,FALSE),"-")</f>
        <v>-</v>
      </c>
      <c r="BV12" s="12" t="str">
        <f>IFERROR(VLOOKUP($A12,'All Running Order working doc'!$A$4:$CO$60,BV$100,FALSE),"-")</f>
        <v>-</v>
      </c>
      <c r="BW12" s="12" t="str">
        <f>IFERROR(VLOOKUP($A12,'All Running Order working doc'!$A$4:$CO$60,BW$100,FALSE),"-")</f>
        <v>-</v>
      </c>
      <c r="BX12" s="12" t="str">
        <f>IFERROR(VLOOKUP($A12,'All Running Order working doc'!$A$4:$CO$60,BX$100,FALSE),"-")</f>
        <v>-</v>
      </c>
      <c r="BY12" s="12" t="str">
        <f>IFERROR(VLOOKUP($A12,'All Running Order working doc'!$A$4:$CO$60,BY$100,FALSE),"-")</f>
        <v>-</v>
      </c>
      <c r="BZ12" s="12" t="str">
        <f>IFERROR(VLOOKUP($A12,'All Running Order working doc'!$A$4:$CO$60,BZ$100,FALSE),"-")</f>
        <v>-</v>
      </c>
      <c r="CA12" s="12" t="str">
        <f>IFERROR(VLOOKUP($A12,'All Running Order working doc'!$A$4:$CO$60,CA$100,FALSE),"-")</f>
        <v>-</v>
      </c>
      <c r="CB12" s="12" t="str">
        <f>IFERROR(VLOOKUP($A12,'All Running Order working doc'!$A$4:$CO$60,CB$100,FALSE),"-")</f>
        <v>-</v>
      </c>
      <c r="CC12" s="12" t="str">
        <f>IFERROR(VLOOKUP($A12,'All Running Order working doc'!$A$4:$CO$60,CC$100,FALSE),"-")</f>
        <v>-</v>
      </c>
      <c r="CD12" s="12" t="str">
        <f>IFERROR(VLOOKUP($A12,'All Running Order working doc'!$A$4:$CO$60,CD$100,FALSE),"-")</f>
        <v>-</v>
      </c>
      <c r="CE12" s="12" t="str">
        <f>IFERROR(VLOOKUP($A12,'All Running Order working doc'!$A$4:$CO$60,CE$100,FALSE),"-")</f>
        <v>-</v>
      </c>
      <c r="CF12" s="12" t="str">
        <f>IFERROR(VLOOKUP($A12,'All Running Order working doc'!$A$4:$CO$60,CF$100,FALSE),"-")</f>
        <v>-</v>
      </c>
      <c r="CG12" s="12" t="str">
        <f>IFERROR(VLOOKUP($A12,'All Running Order working doc'!$A$4:$CO$60,CG$100,FALSE),"-")</f>
        <v>-</v>
      </c>
      <c r="CH12" s="12" t="str">
        <f>IFERROR(VLOOKUP($A12,'All Running Order working doc'!$A$4:$CO$60,CH$100,FALSE),"-")</f>
        <v>-</v>
      </c>
      <c r="CI12" s="12" t="str">
        <f>IFERROR(VLOOKUP($A12,'All Running Order working doc'!$A$4:$CO$60,CI$100,FALSE),"-")</f>
        <v>-</v>
      </c>
      <c r="CJ12" s="12" t="str">
        <f>IFERROR(VLOOKUP($A12,'All Running Order working doc'!$A$4:$CO$60,CJ$100,FALSE),"-")</f>
        <v>-</v>
      </c>
      <c r="CK12" s="12" t="str">
        <f>IFERROR(VLOOKUP($A12,'All Running Order working doc'!$A$4:$CO$60,CK$100,FALSE),"-")</f>
        <v>-</v>
      </c>
      <c r="CL12" s="12" t="str">
        <f>IFERROR(VLOOKUP($A12,'All Running Order working doc'!$A$4:$CO$60,CL$100,FALSE),"-")</f>
        <v>-</v>
      </c>
      <c r="CM12" s="12" t="str">
        <f>IFERROR(VLOOKUP($A12,'All Running Order working doc'!$A$4:$CO$60,CM$100,FALSE),"-")</f>
        <v>-</v>
      </c>
      <c r="CN12" s="12" t="str">
        <f>IFERROR(VLOOKUP($A12,'All Running Order working doc'!$A$4:$CO$60,CN$100,FALSE),"-")</f>
        <v>-</v>
      </c>
      <c r="CQ12" s="3">
        <v>9</v>
      </c>
    </row>
    <row r="13" spans="1:95" x14ac:dyDescent="0.2">
      <c r="A13" s="3" t="str">
        <f>CONCATENATE(Constants!$B$2,CQ13,)</f>
        <v>Red10</v>
      </c>
      <c r="B13" s="12" t="str">
        <f>IFERROR(VLOOKUP($A13,'All Running Order working doc'!$A$4:$CO$60,B$100,FALSE),"-")</f>
        <v>-</v>
      </c>
      <c r="C13" s="12" t="str">
        <f>IFERROR(VLOOKUP($A13,'All Running Order working doc'!$A$4:$CO$60,C$100,FALSE),"-")</f>
        <v>-</v>
      </c>
      <c r="D13" s="12" t="str">
        <f>IFERROR(VLOOKUP($A13,'All Running Order working doc'!$A$4:$CO$60,D$100,FALSE),"-")</f>
        <v>-</v>
      </c>
      <c r="E13" s="12" t="str">
        <f>IFERROR(VLOOKUP($A13,'All Running Order working doc'!$A$4:$CO$60,E$100,FALSE),"-")</f>
        <v>-</v>
      </c>
      <c r="F13" s="12" t="str">
        <f>IFERROR(VLOOKUP($A13,'All Running Order working doc'!$A$4:$CO$60,F$100,FALSE),"-")</f>
        <v>-</v>
      </c>
      <c r="G13" s="12" t="str">
        <f>IFERROR(VLOOKUP($A13,'All Running Order working doc'!$A$4:$CO$60,G$100,FALSE),"-")</f>
        <v>-</v>
      </c>
      <c r="H13" s="12" t="str">
        <f>IFERROR(VLOOKUP($A13,'All Running Order working doc'!$A$4:$CO$60,H$100,FALSE),"-")</f>
        <v>-</v>
      </c>
      <c r="I13" s="12" t="str">
        <f>IFERROR(VLOOKUP($A13,'All Running Order working doc'!$A$4:$CO$60,I$100,FALSE),"-")</f>
        <v>-</v>
      </c>
      <c r="J13" s="12" t="str">
        <f>IFERROR(VLOOKUP($A13,'All Running Order working doc'!$A$4:$CO$60,J$100,FALSE),"-")</f>
        <v>-</v>
      </c>
      <c r="K13" s="12" t="str">
        <f>IFERROR(VLOOKUP($A13,'All Running Order working doc'!$A$4:$CO$60,K$100,FALSE),"-")</f>
        <v>-</v>
      </c>
      <c r="L13" s="12" t="str">
        <f>IFERROR(VLOOKUP($A13,'All Running Order working doc'!$A$4:$CO$60,L$100,FALSE),"-")</f>
        <v>-</v>
      </c>
      <c r="M13" s="12" t="str">
        <f>IFERROR(VLOOKUP($A13,'All Running Order working doc'!$A$4:$CO$60,M$100,FALSE),"-")</f>
        <v>-</v>
      </c>
      <c r="N13" s="12" t="str">
        <f>IFERROR(VLOOKUP($A13,'All Running Order working doc'!$A$4:$CO$60,N$100,FALSE),"-")</f>
        <v>-</v>
      </c>
      <c r="O13" s="12" t="str">
        <f>IFERROR(VLOOKUP($A13,'All Running Order working doc'!$A$4:$CO$60,O$100,FALSE),"-")</f>
        <v>-</v>
      </c>
      <c r="P13" s="12" t="str">
        <f>IFERROR(VLOOKUP($A13,'All Running Order working doc'!$A$4:$CO$60,P$100,FALSE),"-")</f>
        <v>-</v>
      </c>
      <c r="Q13" s="12" t="str">
        <f>IFERROR(VLOOKUP($A13,'All Running Order working doc'!$A$4:$CO$60,Q$100,FALSE),"-")</f>
        <v>-</v>
      </c>
      <c r="R13" s="12" t="str">
        <f>IFERROR(VLOOKUP($A13,'All Running Order working doc'!$A$4:$CO$60,R$100,FALSE),"-")</f>
        <v>-</v>
      </c>
      <c r="S13" s="12" t="str">
        <f>IFERROR(VLOOKUP($A13,'All Running Order working doc'!$A$4:$CO$60,S$100,FALSE),"-")</f>
        <v>-</v>
      </c>
      <c r="T13" s="12" t="str">
        <f>IFERROR(VLOOKUP($A13,'All Running Order working doc'!$A$4:$CO$60,T$100,FALSE),"-")</f>
        <v>-</v>
      </c>
      <c r="U13" s="12" t="str">
        <f>IFERROR(VLOOKUP($A13,'All Running Order working doc'!$A$4:$CO$60,U$100,FALSE),"-")</f>
        <v>-</v>
      </c>
      <c r="V13" s="12" t="str">
        <f>IFERROR(VLOOKUP($A13,'All Running Order working doc'!$A$4:$CO$60,V$100,FALSE),"-")</f>
        <v>-</v>
      </c>
      <c r="W13" s="12" t="str">
        <f>IFERROR(VLOOKUP($A13,'All Running Order working doc'!$A$4:$CO$60,W$100,FALSE),"-")</f>
        <v>-</v>
      </c>
      <c r="X13" s="12" t="str">
        <f>IFERROR(VLOOKUP($A13,'All Running Order working doc'!$A$4:$CO$60,X$100,FALSE),"-")</f>
        <v>-</v>
      </c>
      <c r="Y13" s="12" t="str">
        <f>IFERROR(VLOOKUP($A13,'All Running Order working doc'!$A$4:$CO$60,Y$100,FALSE),"-")</f>
        <v>-</v>
      </c>
      <c r="Z13" s="12" t="str">
        <f>IFERROR(VLOOKUP($A13,'All Running Order working doc'!$A$4:$CO$60,Z$100,FALSE),"-")</f>
        <v>-</v>
      </c>
      <c r="AA13" s="12" t="str">
        <f>IFERROR(VLOOKUP($A13,'All Running Order working doc'!$A$4:$CO$60,AA$100,FALSE),"-")</f>
        <v>-</v>
      </c>
      <c r="AB13" s="12" t="str">
        <f>IFERROR(VLOOKUP($A13,'All Running Order working doc'!$A$4:$CO$60,AB$100,FALSE),"-")</f>
        <v>-</v>
      </c>
      <c r="AC13" s="12" t="str">
        <f>IFERROR(VLOOKUP($A13,'All Running Order working doc'!$A$4:$CO$60,AC$100,FALSE),"-")</f>
        <v>-</v>
      </c>
      <c r="AD13" s="12" t="str">
        <f>IFERROR(VLOOKUP($A13,'All Running Order working doc'!$A$4:$CO$60,AD$100,FALSE),"-")</f>
        <v>-</v>
      </c>
      <c r="AE13" s="12" t="str">
        <f>IFERROR(VLOOKUP($A13,'All Running Order working doc'!$A$4:$CO$60,AE$100,FALSE),"-")</f>
        <v>-</v>
      </c>
      <c r="AF13" s="12" t="str">
        <f>IFERROR(VLOOKUP($A13,'All Running Order working doc'!$A$4:$CO$60,AF$100,FALSE),"-")</f>
        <v>-</v>
      </c>
      <c r="AG13" s="12" t="str">
        <f>IFERROR(VLOOKUP($A13,'All Running Order working doc'!$A$4:$CO$60,AG$100,FALSE),"-")</f>
        <v>-</v>
      </c>
      <c r="AH13" s="12" t="str">
        <f>IFERROR(VLOOKUP($A13,'All Running Order working doc'!$A$4:$CO$60,AH$100,FALSE),"-")</f>
        <v>-</v>
      </c>
      <c r="AI13" s="12" t="str">
        <f>IFERROR(VLOOKUP($A13,'All Running Order working doc'!$A$4:$CO$60,AI$100,FALSE),"-")</f>
        <v>-</v>
      </c>
      <c r="AJ13" s="12" t="str">
        <f>IFERROR(VLOOKUP($A13,'All Running Order working doc'!$A$4:$CO$60,AJ$100,FALSE),"-")</f>
        <v>-</v>
      </c>
      <c r="AK13" s="12" t="str">
        <f>IFERROR(VLOOKUP($A13,'All Running Order working doc'!$A$4:$CO$60,AK$100,FALSE),"-")</f>
        <v>-</v>
      </c>
      <c r="AL13" s="12" t="str">
        <f>IFERROR(VLOOKUP($A13,'All Running Order working doc'!$A$4:$CO$60,AL$100,FALSE),"-")</f>
        <v>-</v>
      </c>
      <c r="AM13" s="12" t="str">
        <f>IFERROR(VLOOKUP($A13,'All Running Order working doc'!$A$4:$CO$60,AM$100,FALSE),"-")</f>
        <v>-</v>
      </c>
      <c r="AN13" s="12" t="str">
        <f>IFERROR(VLOOKUP($A13,'All Running Order working doc'!$A$4:$CO$60,AN$100,FALSE),"-")</f>
        <v>-</v>
      </c>
      <c r="AO13" s="12" t="str">
        <f>IFERROR(VLOOKUP($A13,'All Running Order working doc'!$A$4:$CO$60,AO$100,FALSE),"-")</f>
        <v>-</v>
      </c>
      <c r="AP13" s="12" t="str">
        <f>IFERROR(VLOOKUP($A13,'All Running Order working doc'!$A$4:$CO$60,AP$100,FALSE),"-")</f>
        <v>-</v>
      </c>
      <c r="AQ13" s="12" t="str">
        <f>IFERROR(VLOOKUP($A13,'All Running Order working doc'!$A$4:$CO$60,AQ$100,FALSE),"-")</f>
        <v>-</v>
      </c>
      <c r="AR13" s="12" t="str">
        <f>IFERROR(VLOOKUP($A13,'All Running Order working doc'!$A$4:$CO$60,AR$100,FALSE),"-")</f>
        <v>-</v>
      </c>
      <c r="AS13" s="12" t="str">
        <f>IFERROR(VLOOKUP($A13,'All Running Order working doc'!$A$4:$CO$60,AS$100,FALSE),"-")</f>
        <v>-</v>
      </c>
      <c r="AT13" s="12" t="str">
        <f>IFERROR(VLOOKUP($A13,'All Running Order working doc'!$A$4:$CO$60,AT$100,FALSE),"-")</f>
        <v>-</v>
      </c>
      <c r="AU13" s="12" t="str">
        <f>IFERROR(VLOOKUP($A13,'All Running Order working doc'!$A$4:$CO$60,AU$100,FALSE),"-")</f>
        <v>-</v>
      </c>
      <c r="AV13" s="12" t="str">
        <f>IFERROR(VLOOKUP($A13,'All Running Order working doc'!$A$4:$CO$60,AV$100,FALSE),"-")</f>
        <v>-</v>
      </c>
      <c r="AW13" s="12" t="str">
        <f>IFERROR(VLOOKUP($A13,'All Running Order working doc'!$A$4:$CO$60,AW$100,FALSE),"-")</f>
        <v>-</v>
      </c>
      <c r="AX13" s="12" t="str">
        <f>IFERROR(VLOOKUP($A13,'All Running Order working doc'!$A$4:$CO$60,AX$100,FALSE),"-")</f>
        <v>-</v>
      </c>
      <c r="AY13" s="12" t="str">
        <f>IFERROR(VLOOKUP($A13,'All Running Order working doc'!$A$4:$CO$60,AY$100,FALSE),"-")</f>
        <v>-</v>
      </c>
      <c r="AZ13" s="12" t="str">
        <f>IFERROR(VLOOKUP($A13,'All Running Order working doc'!$A$4:$CO$60,AZ$100,FALSE),"-")</f>
        <v>-</v>
      </c>
      <c r="BA13" s="12" t="str">
        <f>IFERROR(VLOOKUP($A13,'All Running Order working doc'!$A$4:$CO$60,BA$100,FALSE),"-")</f>
        <v>-</v>
      </c>
      <c r="BB13" s="12" t="str">
        <f>IFERROR(VLOOKUP($A13,'All Running Order working doc'!$A$4:$CO$60,BB$100,FALSE),"-")</f>
        <v>-</v>
      </c>
      <c r="BC13" s="12" t="str">
        <f>IFERROR(VLOOKUP($A13,'All Running Order working doc'!$A$4:$CO$60,BC$100,FALSE),"-")</f>
        <v>-</v>
      </c>
      <c r="BD13" s="12" t="str">
        <f>IFERROR(VLOOKUP($A13,'All Running Order working doc'!$A$4:$CO$60,BD$100,FALSE),"-")</f>
        <v>-</v>
      </c>
      <c r="BE13" s="12" t="str">
        <f>IFERROR(VLOOKUP($A13,'All Running Order working doc'!$A$4:$CO$60,BE$100,FALSE),"-")</f>
        <v>-</v>
      </c>
      <c r="BF13" s="12" t="str">
        <f>IFERROR(VLOOKUP($A13,'All Running Order working doc'!$A$4:$CO$60,BF$100,FALSE),"-")</f>
        <v>-</v>
      </c>
      <c r="BG13" s="12" t="str">
        <f>IFERROR(VLOOKUP($A13,'All Running Order working doc'!$A$4:$CO$60,BG$100,FALSE),"-")</f>
        <v>-</v>
      </c>
      <c r="BH13" s="12" t="str">
        <f>IFERROR(VLOOKUP($A13,'All Running Order working doc'!$A$4:$CO$60,BH$100,FALSE),"-")</f>
        <v>-</v>
      </c>
      <c r="BI13" s="12" t="str">
        <f>IFERROR(VLOOKUP($A13,'All Running Order working doc'!$A$4:$CO$60,BI$100,FALSE),"-")</f>
        <v>-</v>
      </c>
      <c r="BJ13" s="12" t="str">
        <f>IFERROR(VLOOKUP($A13,'All Running Order working doc'!$A$4:$CO$60,BJ$100,FALSE),"-")</f>
        <v>-</v>
      </c>
      <c r="BK13" s="12" t="str">
        <f>IFERROR(VLOOKUP($A13,'All Running Order working doc'!$A$4:$CO$60,BK$100,FALSE),"-")</f>
        <v>-</v>
      </c>
      <c r="BL13" s="12" t="str">
        <f>IFERROR(VLOOKUP($A13,'All Running Order working doc'!$A$4:$CO$60,BL$100,FALSE),"-")</f>
        <v>-</v>
      </c>
      <c r="BM13" s="12" t="str">
        <f>IFERROR(VLOOKUP($A13,'All Running Order working doc'!$A$4:$CO$60,BM$100,FALSE),"-")</f>
        <v>-</v>
      </c>
      <c r="BN13" s="12" t="str">
        <f>IFERROR(VLOOKUP($A13,'All Running Order working doc'!$A$4:$CO$60,BN$100,FALSE),"-")</f>
        <v>-</v>
      </c>
      <c r="BO13" s="12" t="str">
        <f>IFERROR(VLOOKUP($A13,'All Running Order working doc'!$A$4:$CO$60,BO$100,FALSE),"-")</f>
        <v>-</v>
      </c>
      <c r="BP13" s="12" t="str">
        <f>IFERROR(VLOOKUP($A13,'All Running Order working doc'!$A$4:$CO$60,BP$100,FALSE),"-")</f>
        <v>-</v>
      </c>
      <c r="BQ13" s="12" t="str">
        <f>IFERROR(VLOOKUP($A13,'All Running Order working doc'!$A$4:$CO$60,BQ$100,FALSE),"-")</f>
        <v>-</v>
      </c>
      <c r="BR13" s="12" t="str">
        <f>IFERROR(VLOOKUP($A13,'All Running Order working doc'!$A$4:$CO$60,BR$100,FALSE),"-")</f>
        <v>-</v>
      </c>
      <c r="BS13" s="12" t="str">
        <f>IFERROR(VLOOKUP($A13,'All Running Order working doc'!$A$4:$CO$60,BS$100,FALSE),"-")</f>
        <v>-</v>
      </c>
      <c r="BT13" s="12" t="str">
        <f>IFERROR(VLOOKUP($A13,'All Running Order working doc'!$A$4:$CO$60,BT$100,FALSE),"-")</f>
        <v>-</v>
      </c>
      <c r="BU13" s="12" t="str">
        <f>IFERROR(VLOOKUP($A13,'All Running Order working doc'!$A$4:$CO$60,BU$100,FALSE),"-")</f>
        <v>-</v>
      </c>
      <c r="BV13" s="12" t="str">
        <f>IFERROR(VLOOKUP($A13,'All Running Order working doc'!$A$4:$CO$60,BV$100,FALSE),"-")</f>
        <v>-</v>
      </c>
      <c r="BW13" s="12" t="str">
        <f>IFERROR(VLOOKUP($A13,'All Running Order working doc'!$A$4:$CO$60,BW$100,FALSE),"-")</f>
        <v>-</v>
      </c>
      <c r="BX13" s="12" t="str">
        <f>IFERROR(VLOOKUP($A13,'All Running Order working doc'!$A$4:$CO$60,BX$100,FALSE),"-")</f>
        <v>-</v>
      </c>
      <c r="BY13" s="12" t="str">
        <f>IFERROR(VLOOKUP($A13,'All Running Order working doc'!$A$4:$CO$60,BY$100,FALSE),"-")</f>
        <v>-</v>
      </c>
      <c r="BZ13" s="12" t="str">
        <f>IFERROR(VLOOKUP($A13,'All Running Order working doc'!$A$4:$CO$60,BZ$100,FALSE),"-")</f>
        <v>-</v>
      </c>
      <c r="CA13" s="12" t="str">
        <f>IFERROR(VLOOKUP($A13,'All Running Order working doc'!$A$4:$CO$60,CA$100,FALSE),"-")</f>
        <v>-</v>
      </c>
      <c r="CB13" s="12" t="str">
        <f>IFERROR(VLOOKUP($A13,'All Running Order working doc'!$A$4:$CO$60,CB$100,FALSE),"-")</f>
        <v>-</v>
      </c>
      <c r="CC13" s="12" t="str">
        <f>IFERROR(VLOOKUP($A13,'All Running Order working doc'!$A$4:$CO$60,CC$100,FALSE),"-")</f>
        <v>-</v>
      </c>
      <c r="CD13" s="12" t="str">
        <f>IFERROR(VLOOKUP($A13,'All Running Order working doc'!$A$4:$CO$60,CD$100,FALSE),"-")</f>
        <v>-</v>
      </c>
      <c r="CE13" s="12" t="str">
        <f>IFERROR(VLOOKUP($A13,'All Running Order working doc'!$A$4:$CO$60,CE$100,FALSE),"-")</f>
        <v>-</v>
      </c>
      <c r="CF13" s="12" t="str">
        <f>IFERROR(VLOOKUP($A13,'All Running Order working doc'!$A$4:$CO$60,CF$100,FALSE),"-")</f>
        <v>-</v>
      </c>
      <c r="CG13" s="12" t="str">
        <f>IFERROR(VLOOKUP($A13,'All Running Order working doc'!$A$4:$CO$60,CG$100,FALSE),"-")</f>
        <v>-</v>
      </c>
      <c r="CH13" s="12" t="str">
        <f>IFERROR(VLOOKUP($A13,'All Running Order working doc'!$A$4:$CO$60,CH$100,FALSE),"-")</f>
        <v>-</v>
      </c>
      <c r="CI13" s="12" t="str">
        <f>IFERROR(VLOOKUP($A13,'All Running Order working doc'!$A$4:$CO$60,CI$100,FALSE),"-")</f>
        <v>-</v>
      </c>
      <c r="CJ13" s="12" t="str">
        <f>IFERROR(VLOOKUP($A13,'All Running Order working doc'!$A$4:$CO$60,CJ$100,FALSE),"-")</f>
        <v>-</v>
      </c>
      <c r="CK13" s="12" t="str">
        <f>IFERROR(VLOOKUP($A13,'All Running Order working doc'!$A$4:$CO$60,CK$100,FALSE),"-")</f>
        <v>-</v>
      </c>
      <c r="CL13" s="12" t="str">
        <f>IFERROR(VLOOKUP($A13,'All Running Order working doc'!$A$4:$CO$60,CL$100,FALSE),"-")</f>
        <v>-</v>
      </c>
      <c r="CM13" s="12" t="str">
        <f>IFERROR(VLOOKUP($A13,'All Running Order working doc'!$A$4:$CO$60,CM$100,FALSE),"-")</f>
        <v>-</v>
      </c>
      <c r="CN13" s="12" t="str">
        <f>IFERROR(VLOOKUP($A13,'All Running Order working doc'!$A$4:$CO$60,CN$100,FALSE),"-")</f>
        <v>-</v>
      </c>
      <c r="CQ13" s="3">
        <v>10</v>
      </c>
    </row>
    <row r="14" spans="1:95" x14ac:dyDescent="0.2">
      <c r="A14" s="3" t="str">
        <f>CONCATENATE(Constants!$B$2,CQ14,)</f>
        <v>Red11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2">
      <c r="A15" s="3" t="str">
        <f>CONCATENATE(Constants!$B$2,CQ15,)</f>
        <v>Red12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2">
      <c r="A16" s="3" t="str">
        <f>CONCATENATE(Constants!$B$2,CQ16,)</f>
        <v>Red13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2">
      <c r="A17" s="3" t="str">
        <f>CONCATENATE(Constants!$B$2,CQ17,)</f>
        <v>Red14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2">
      <c r="A18" s="3" t="str">
        <f>CONCATENATE(Constants!$B$2,CQ18,)</f>
        <v>Red15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2">
      <c r="A19" s="3" t="str">
        <f>CONCATENATE(Constants!$B$2,CQ19,)</f>
        <v>Red16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2">
      <c r="A20" s="3" t="str">
        <f>CONCATENATE(Constants!$B$2,CQ20,)</f>
        <v>Red17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2">
      <c r="A21" s="3" t="str">
        <f>CONCATENATE(Constants!$B$2,CQ21,)</f>
        <v>Red18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2">
      <c r="A22" s="3" t="str">
        <f>CONCATENATE(Constants!$B$2,CQ22,)</f>
        <v>Red19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2">
      <c r="A23" s="3" t="str">
        <f>CONCATENATE(Constants!$B$2,CQ23,)</f>
        <v>Red20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2">
      <c r="A24" s="3" t="str">
        <f>CONCATENATE(Constants!$B$2,CQ24,)</f>
        <v>Red21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2">
      <c r="A25" s="3" t="str">
        <f>CONCATENATE(Constants!$B$2,CQ25,)</f>
        <v>Red22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2">
      <c r="A26" s="3" t="str">
        <f>CONCATENATE(Constants!$B$2,CQ26,)</f>
        <v>Red23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2">
      <c r="A27" s="3" t="str">
        <f>CONCATENATE(Constants!$B$2,CQ27,)</f>
        <v>Red24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2">
      <c r="A28" s="3" t="str">
        <f>CONCATENATE(Constants!$B$2,CQ28,)</f>
        <v>Red25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2">
      <c r="A29" s="3" t="str">
        <f>CONCATENATE(Constants!$B$2,CQ29,)</f>
        <v>Red26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2">
      <c r="A30" s="3" t="str">
        <f>CONCATENATE(Constants!$B$2,CQ30,)</f>
        <v>Red27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2">
      <c r="A31" s="3" t="str">
        <f>CONCATENATE(Constants!$B$2,CQ31,)</f>
        <v>Red28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2">
      <c r="A32" s="3" t="str">
        <f>CONCATENATE(Constants!$B$2,CQ32,)</f>
        <v>Red29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2">
      <c r="A33" s="3" t="str">
        <f>CONCATENATE(Constants!$B$2,CQ33,)</f>
        <v>Red30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2">
      <c r="A34" s="3" t="str">
        <f>CONCATENATE(Constants!$B$2,CQ34,)</f>
        <v>Red31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2">
      <c r="A35" s="3" t="str">
        <f>CONCATENATE(Constants!$B$2,CQ35,)</f>
        <v>Red32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2">
      <c r="A36" s="3" t="str">
        <f>CONCATENATE(Constants!$B$2,CQ36,)</f>
        <v>Red33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2">
      <c r="A37" s="3" t="str">
        <f>CONCATENATE(Constants!$B$2,CQ37,)</f>
        <v>Red34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2">
      <c r="A38" s="3" t="str">
        <f>CONCATENATE(Constants!$B$2,CQ38,)</f>
        <v>Red35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2">
      <c r="A39" s="3" t="str">
        <f>CONCATENATE(Constants!$B$2,CQ39,)</f>
        <v>Red36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2">
      <c r="A40" s="3" t="str">
        <f>CONCATENATE(Constants!$B$2,CQ40,)</f>
        <v>Red37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2">
      <c r="A41" s="3" t="str">
        <f>CONCATENATE(Constants!$B$2,CQ41,)</f>
        <v>Red38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2">
      <c r="A42" s="3" t="str">
        <f>CONCATENATE(Constants!$B$2,CQ42,)</f>
        <v>Red39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2">
      <c r="A43" s="3" t="str">
        <f>CONCATENATE(Constants!$B$2,CQ43,)</f>
        <v>Red40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2">
      <c r="A44" s="3" t="str">
        <f>CONCATENATE(Constants!$B$2,CQ44,)</f>
        <v>Red41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2">
      <c r="A45" s="3" t="str">
        <f>CONCATENATE(Constants!$B$2,CQ45,)</f>
        <v>Red42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2">
      <c r="A46" s="3" t="str">
        <f>CONCATENATE(Constants!$B$2,CQ46,)</f>
        <v>Red43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2">
      <c r="A47" s="3" t="str">
        <f>CONCATENATE(Constants!$B$2,CQ47,)</f>
        <v>Red44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2">
      <c r="A48" s="3" t="str">
        <f>CONCATENATE(Constants!$B$2,CQ48,)</f>
        <v>Red45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2">
      <c r="A49" s="3" t="str">
        <f>CONCATENATE(Constants!$B$2,CQ49,)</f>
        <v>Red46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2">
      <c r="A50" s="3" t="str">
        <f>CONCATENATE(Constants!$B$2,CQ50,)</f>
        <v>Red47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2">
      <c r="A51" s="3" t="str">
        <f>CONCATENATE(Constants!$B$2,CQ51,)</f>
        <v>Red48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2">
      <c r="A52" s="3" t="str">
        <f>CONCATENATE(Constants!$B$2,CQ52,)</f>
        <v>Red49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2">
      <c r="A53" s="3" t="str">
        <f>CONCATENATE(Constants!$B$2,CQ53,)</f>
        <v>Red50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2">
      <c r="A54" s="3" t="str">
        <f>CONCATENATE(Constants!$B$2,CQ54,)</f>
        <v>Red51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2">
      <c r="A55" s="3" t="str">
        <f>CONCATENATE(Constants!$B$2,CQ55,)</f>
        <v>Red52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2">
      <c r="A56" s="3" t="str">
        <f>CONCATENATE(Constants!$B$2,CQ56,)</f>
        <v>Red53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2">
      <c r="A57" s="3" t="str">
        <f>CONCATENATE(Constants!$B$2,CQ57,)</f>
        <v>Red54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2">
      <c r="A58" s="3" t="str">
        <f>CONCATENATE(Constants!$B$2,CQ58,)</f>
        <v>Red55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2">
      <c r="A59" s="3" t="str">
        <f>CONCATENATE(Constants!$B$2,CQ59,)</f>
        <v>Red56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2">
      <c r="A60" s="3" t="str">
        <f>CONCATENATE(Constants!$B$2,CQ60,)</f>
        <v>Red57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2">
      <c r="A80" s="3" t="s">
        <v>57</v>
      </c>
    </row>
    <row r="100" spans="1:92" x14ac:dyDescent="0.2">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2">
      <c r="F1003" s="3" t="s">
        <v>46</v>
      </c>
    </row>
    <row r="1004" spans="6:6" x14ac:dyDescent="0.2">
      <c r="F1004" s="3" t="s">
        <v>54</v>
      </c>
    </row>
  </sheetData>
  <sheetProtection sheet="1" objects="1" scenarios="1" deleteRows="0"/>
  <mergeCells count="39">
    <mergeCell ref="CG1:CG2"/>
    <mergeCell ref="CB1:CB2"/>
    <mergeCell ref="CC1:CC2"/>
    <mergeCell ref="CD1:CD2"/>
    <mergeCell ref="CE1:CE2"/>
    <mergeCell ref="CF1:CF2"/>
    <mergeCell ref="BR1:BR2"/>
    <mergeCell ref="BS1:BS2"/>
    <mergeCell ref="BZ1:BZ2"/>
    <mergeCell ref="CA1:CA2"/>
    <mergeCell ref="BY1:BY2"/>
    <mergeCell ref="BT1:BT2"/>
    <mergeCell ref="BU1:BU2"/>
    <mergeCell ref="BV1:BV2"/>
    <mergeCell ref="BW1:BW2"/>
    <mergeCell ref="BX1:BX2"/>
    <mergeCell ref="H1:K1"/>
    <mergeCell ref="AX1:BG1"/>
    <mergeCell ref="BJ1:BM1"/>
    <mergeCell ref="BN1:BQ1"/>
    <mergeCell ref="BH1:BH2"/>
    <mergeCell ref="AJ1:AJ2"/>
    <mergeCell ref="AK1:AK2"/>
    <mergeCell ref="AL1:AU1"/>
    <mergeCell ref="AV1:AV2"/>
    <mergeCell ref="AW1:AW2"/>
    <mergeCell ref="L1:L2"/>
    <mergeCell ref="N1:N2"/>
    <mergeCell ref="O1:X1"/>
    <mergeCell ref="Y1:Y2"/>
    <mergeCell ref="Z1:AI1"/>
    <mergeCell ref="BI1:BI2"/>
    <mergeCell ref="CN1:CN2"/>
    <mergeCell ref="CH1:CH2"/>
    <mergeCell ref="CI1:CI2"/>
    <mergeCell ref="CJ1:CJ2"/>
    <mergeCell ref="CK1:CK2"/>
    <mergeCell ref="CL1:CL2"/>
    <mergeCell ref="CM1:CM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Q1004"/>
  <sheetViews>
    <sheetView topLeftCell="B1" zoomScale="80" zoomScaleNormal="80" workbookViewId="0" xr3:uid="{85D5C41F-068E-5C55-9968-509E7C2A5619}">
      <selection activeCell="D3" sqref="D3"/>
    </sheetView>
  </sheetViews>
  <sheetFormatPr defaultColWidth="9.14453125" defaultRowHeight="15" x14ac:dyDescent="0.2"/>
  <cols>
    <col min="1" max="1" width="9.14453125" style="3" hidden="1" customWidth="1"/>
    <col min="2" max="2" width="4.5703125" style="3" bestFit="1" customWidth="1"/>
    <col min="3" max="4" width="20.71484375" style="22" customWidth="1"/>
    <col min="5" max="5" width="15.73828125" style="22" customWidth="1"/>
    <col min="6" max="6" width="5.6484375" style="3" customWidth="1"/>
    <col min="7" max="7" width="12.64453125" style="3" bestFit="1" customWidth="1"/>
    <col min="8" max="11" width="2.95703125" style="3" customWidth="1"/>
    <col min="12" max="12" width="7.6640625" style="3" bestFit="1" customWidth="1"/>
    <col min="13" max="13" width="9.14453125" style="3" bestFit="1" customWidth="1"/>
    <col min="14" max="14" width="6.58984375" style="3" bestFit="1" customWidth="1"/>
    <col min="15" max="24" width="2.95703125" style="3" customWidth="1"/>
    <col min="25" max="25" width="8.203125" style="3" bestFit="1" customWidth="1"/>
    <col min="26" max="35" width="2.95703125" style="3" customWidth="1"/>
    <col min="36" max="36" width="8.203125" style="3" bestFit="1" customWidth="1"/>
    <col min="37" max="37" width="11.296875" style="3" bestFit="1" customWidth="1"/>
    <col min="38" max="47" width="2.95703125" style="3" customWidth="1"/>
    <col min="48" max="48" width="8.203125" style="3" bestFit="1" customWidth="1"/>
    <col min="49" max="49" width="11.296875" style="3" bestFit="1" customWidth="1"/>
    <col min="50" max="59" width="2.95703125" style="3" customWidth="1"/>
    <col min="60" max="60" width="8.203125" style="3" bestFit="1" customWidth="1"/>
    <col min="61" max="61" width="7.93359375" style="3" bestFit="1" customWidth="1"/>
    <col min="62" max="65" width="3.765625" style="3" customWidth="1"/>
    <col min="66" max="69" width="3.765625" style="3" hidden="1" customWidth="1"/>
    <col min="70" max="71" width="9.14453125" style="3" customWidth="1"/>
    <col min="72" max="72" width="8.47265625" style="3" bestFit="1" customWidth="1"/>
    <col min="73" max="73" width="10.22265625" style="3" bestFit="1" customWidth="1"/>
    <col min="74" max="74" width="8.47265625" style="3" bestFit="1" customWidth="1"/>
    <col min="75" max="75" width="10.22265625" style="3" bestFit="1" customWidth="1"/>
    <col min="76" max="76" width="7.26171875" style="3" bestFit="1" customWidth="1"/>
    <col min="77" max="77" width="10.22265625" style="3" bestFit="1" customWidth="1"/>
    <col min="78" max="85" width="10.22265625" style="3" customWidth="1"/>
    <col min="86" max="86" width="7.93359375" style="3" bestFit="1" customWidth="1"/>
    <col min="87" max="87" width="12.375" style="3" bestFit="1" customWidth="1"/>
    <col min="88" max="88" width="9.81640625" style="3" bestFit="1" customWidth="1"/>
    <col min="89" max="89" width="10.22265625" style="3" bestFit="1" customWidth="1"/>
    <col min="90" max="90" width="12.23828125" style="3" bestFit="1" customWidth="1"/>
    <col min="91" max="92" width="16.27734375" style="3" bestFit="1" customWidth="1"/>
    <col min="93" max="94" width="9.14453125" style="3"/>
    <col min="95" max="95" width="3.359375" style="3" hidden="1" customWidth="1"/>
    <col min="96" max="16384" width="9.14453125" style="3"/>
  </cols>
  <sheetData>
    <row r="1" spans="1:95" ht="51.75" customHeight="1" x14ac:dyDescent="0.2">
      <c r="B1" s="13"/>
      <c r="C1" s="20"/>
      <c r="D1" s="20"/>
      <c r="E1" s="20"/>
      <c r="F1" s="13"/>
      <c r="G1" s="13"/>
      <c r="H1" s="35" t="s">
        <v>0</v>
      </c>
      <c r="I1" s="35"/>
      <c r="J1" s="35"/>
      <c r="K1" s="35"/>
      <c r="L1" s="36" t="s">
        <v>1</v>
      </c>
      <c r="M1" s="1"/>
      <c r="N1" s="42" t="s">
        <v>2</v>
      </c>
      <c r="O1" s="38" t="s">
        <v>3</v>
      </c>
      <c r="P1" s="38"/>
      <c r="Q1" s="38"/>
      <c r="R1" s="38"/>
      <c r="S1" s="38"/>
      <c r="T1" s="38"/>
      <c r="U1" s="38"/>
      <c r="V1" s="38"/>
      <c r="W1" s="38"/>
      <c r="X1" s="38"/>
      <c r="Y1" s="35" t="s">
        <v>4</v>
      </c>
      <c r="Z1" s="38" t="s">
        <v>5</v>
      </c>
      <c r="AA1" s="38"/>
      <c r="AB1" s="38"/>
      <c r="AC1" s="38"/>
      <c r="AD1" s="38"/>
      <c r="AE1" s="38"/>
      <c r="AF1" s="38"/>
      <c r="AG1" s="38"/>
      <c r="AH1" s="38"/>
      <c r="AI1" s="38"/>
      <c r="AJ1" s="35" t="s">
        <v>4</v>
      </c>
      <c r="AK1" s="35" t="s">
        <v>6</v>
      </c>
      <c r="AL1" s="38" t="s">
        <v>7</v>
      </c>
      <c r="AM1" s="38"/>
      <c r="AN1" s="38"/>
      <c r="AO1" s="38"/>
      <c r="AP1" s="38"/>
      <c r="AQ1" s="38"/>
      <c r="AR1" s="38"/>
      <c r="AS1" s="38"/>
      <c r="AT1" s="38"/>
      <c r="AU1" s="38"/>
      <c r="AV1" s="35" t="s">
        <v>4</v>
      </c>
      <c r="AW1" s="35" t="s">
        <v>6</v>
      </c>
      <c r="AX1" s="38" t="s">
        <v>43</v>
      </c>
      <c r="AY1" s="38"/>
      <c r="AZ1" s="38"/>
      <c r="BA1" s="38"/>
      <c r="BB1" s="38"/>
      <c r="BC1" s="38"/>
      <c r="BD1" s="38"/>
      <c r="BE1" s="38"/>
      <c r="BF1" s="38"/>
      <c r="BG1" s="38"/>
      <c r="BH1" s="35" t="s">
        <v>4</v>
      </c>
      <c r="BI1" s="35" t="s">
        <v>8</v>
      </c>
      <c r="BJ1" s="32" t="s">
        <v>9</v>
      </c>
      <c r="BK1" s="33"/>
      <c r="BL1" s="33"/>
      <c r="BM1" s="34"/>
      <c r="BN1" s="32" t="s">
        <v>9</v>
      </c>
      <c r="BO1" s="33"/>
      <c r="BP1" s="33"/>
      <c r="BQ1" s="34"/>
      <c r="BR1" s="36" t="str">
        <f>Constants!$D$2</f>
        <v>National</v>
      </c>
      <c r="BS1" s="36" t="str">
        <f>CONCATENATE("Position in "," ",Constants!$D$2)</f>
        <v>Position in  National</v>
      </c>
      <c r="BT1" s="36" t="str">
        <f>CONCATENATE(,"CLASS"," ",Constants!$B$2)</f>
        <v>CLASS Red</v>
      </c>
      <c r="BU1" s="36" t="str">
        <f>CONCATENATE("Position in CLASS"," ",Constants!$B$2)</f>
        <v>Position in CLASS Red</v>
      </c>
      <c r="BV1" s="36" t="str">
        <f>CONCATENATE(,"CLASS"," ",Constants!$B$3)</f>
        <v>CLASS Blue</v>
      </c>
      <c r="BW1" s="36" t="str">
        <f>CONCATENATE("Position in CLASS"," ",Constants!$B$3)</f>
        <v>Position in CLASS Blue</v>
      </c>
      <c r="BX1" s="36" t="str">
        <f>CONCATENATE(,Constants!$B$4," ","CLASS")</f>
        <v>Rookie CLASS</v>
      </c>
      <c r="BY1" s="36" t="str">
        <f>CONCATENATE("Position in ",Constants!$B$4," ","CLASS")</f>
        <v>Position in Rookie CLASS</v>
      </c>
      <c r="BZ1" s="36" t="str">
        <f>Constants!$D$3</f>
        <v>Clubman</v>
      </c>
      <c r="CA1" s="36" t="str">
        <f>CONCATENATE("Position in "," ",Constants!$D$3)</f>
        <v>Position in  Clubman</v>
      </c>
      <c r="CB1" s="36" t="str">
        <f>CONCATENATE(,Constants!$B$5," ","CLASS")</f>
        <v>Club-A CLASS</v>
      </c>
      <c r="CC1" s="36" t="str">
        <f>CONCATENATE("Position in ",Constants!$B$5," ","CLASS")</f>
        <v>Position in Club-A CLASS</v>
      </c>
      <c r="CD1" s="36" t="str">
        <f>CONCATENATE(,Constants!$B$6," ","CLASS")</f>
        <v>Club-B CLASS</v>
      </c>
      <c r="CE1" s="36" t="str">
        <f>CONCATENATE("Position in ",Constants!$B$6," ","CLASS")</f>
        <v>Position in Club-B CLASS</v>
      </c>
      <c r="CF1" s="36" t="str">
        <f>CONCATENATE(,Constants!$B$7," ","CLASS")</f>
        <v>Club-N CLASS</v>
      </c>
      <c r="CG1" s="36" t="str">
        <f>CONCATENATE("Position in ",Constants!$B$7," ","CLASS")</f>
        <v>Position in Club-N CLASS</v>
      </c>
      <c r="CH1" s="36" t="s">
        <v>49</v>
      </c>
      <c r="CI1" s="36" t="str">
        <f>CONCATENATE("Position in ",Constants!$C$4," ","CLASS")</f>
        <v>Position in Post-Historic CLASS</v>
      </c>
      <c r="CJ1" s="36" t="s">
        <v>10</v>
      </c>
      <c r="CK1" s="36" t="s">
        <v>11</v>
      </c>
      <c r="CL1" s="35" t="s">
        <v>12</v>
      </c>
      <c r="CM1" s="35" t="s">
        <v>13</v>
      </c>
      <c r="CN1" s="35" t="s">
        <v>50</v>
      </c>
      <c r="CO1" s="2"/>
      <c r="CP1" s="2"/>
      <c r="CQ1" s="2"/>
    </row>
    <row r="2" spans="1:95" ht="16.5" customHeight="1" x14ac:dyDescent="0.2">
      <c r="B2" s="4" t="s">
        <v>21</v>
      </c>
      <c r="C2" s="5" t="s">
        <v>22</v>
      </c>
      <c r="D2" s="5" t="s">
        <v>23</v>
      </c>
      <c r="E2" s="5" t="s">
        <v>24</v>
      </c>
      <c r="F2" s="4" t="s">
        <v>25</v>
      </c>
      <c r="G2" s="4" t="s">
        <v>26</v>
      </c>
      <c r="H2" s="6">
        <v>1</v>
      </c>
      <c r="I2" s="6">
        <v>2</v>
      </c>
      <c r="J2" s="6">
        <v>3</v>
      </c>
      <c r="K2" s="6">
        <v>4</v>
      </c>
      <c r="L2" s="37"/>
      <c r="M2" s="15" t="s">
        <v>78</v>
      </c>
      <c r="N2" s="42"/>
      <c r="O2" s="4" t="s">
        <v>27</v>
      </c>
      <c r="P2" s="4" t="s">
        <v>28</v>
      </c>
      <c r="Q2" s="4" t="s">
        <v>29</v>
      </c>
      <c r="R2" s="4" t="s">
        <v>30</v>
      </c>
      <c r="S2" s="4" t="s">
        <v>31</v>
      </c>
      <c r="T2" s="4" t="s">
        <v>32</v>
      </c>
      <c r="U2" s="4" t="s">
        <v>33</v>
      </c>
      <c r="V2" s="4" t="s">
        <v>34</v>
      </c>
      <c r="W2" s="4" t="s">
        <v>35</v>
      </c>
      <c r="X2" s="4" t="s">
        <v>36</v>
      </c>
      <c r="Y2" s="35"/>
      <c r="Z2" s="4" t="s">
        <v>27</v>
      </c>
      <c r="AA2" s="4" t="s">
        <v>28</v>
      </c>
      <c r="AB2" s="4" t="s">
        <v>29</v>
      </c>
      <c r="AC2" s="4" t="s">
        <v>30</v>
      </c>
      <c r="AD2" s="4" t="s">
        <v>31</v>
      </c>
      <c r="AE2" s="4" t="s">
        <v>32</v>
      </c>
      <c r="AF2" s="4" t="s">
        <v>33</v>
      </c>
      <c r="AG2" s="4" t="s">
        <v>34</v>
      </c>
      <c r="AH2" s="4" t="s">
        <v>35</v>
      </c>
      <c r="AI2" s="4" t="s">
        <v>36</v>
      </c>
      <c r="AJ2" s="35"/>
      <c r="AK2" s="35"/>
      <c r="AL2" s="4" t="s">
        <v>27</v>
      </c>
      <c r="AM2" s="4" t="s">
        <v>28</v>
      </c>
      <c r="AN2" s="4" t="s">
        <v>29</v>
      </c>
      <c r="AO2" s="4" t="s">
        <v>30</v>
      </c>
      <c r="AP2" s="4" t="s">
        <v>31</v>
      </c>
      <c r="AQ2" s="4" t="s">
        <v>32</v>
      </c>
      <c r="AR2" s="4" t="s">
        <v>33</v>
      </c>
      <c r="AS2" s="4" t="s">
        <v>34</v>
      </c>
      <c r="AT2" s="4" t="s">
        <v>35</v>
      </c>
      <c r="AU2" s="4" t="s">
        <v>36</v>
      </c>
      <c r="AV2" s="35"/>
      <c r="AW2" s="35"/>
      <c r="AX2" s="4" t="s">
        <v>27</v>
      </c>
      <c r="AY2" s="4" t="s">
        <v>28</v>
      </c>
      <c r="AZ2" s="4" t="s">
        <v>29</v>
      </c>
      <c r="BA2" s="4" t="s">
        <v>30</v>
      </c>
      <c r="BB2" s="4" t="s">
        <v>31</v>
      </c>
      <c r="BC2" s="4" t="s">
        <v>32</v>
      </c>
      <c r="BD2" s="4" t="s">
        <v>33</v>
      </c>
      <c r="BE2" s="4" t="s">
        <v>34</v>
      </c>
      <c r="BF2" s="4" t="s">
        <v>35</v>
      </c>
      <c r="BG2" s="4" t="s">
        <v>36</v>
      </c>
      <c r="BH2" s="35"/>
      <c r="BI2" s="35"/>
      <c r="BJ2" s="6">
        <v>1</v>
      </c>
      <c r="BK2" s="6">
        <v>2</v>
      </c>
      <c r="BL2" s="6">
        <v>3</v>
      </c>
      <c r="BM2" s="6">
        <v>4</v>
      </c>
      <c r="BN2" s="6">
        <v>1</v>
      </c>
      <c r="BO2" s="6">
        <v>2</v>
      </c>
      <c r="BP2" s="6">
        <v>3</v>
      </c>
      <c r="BQ2" s="15">
        <v>4</v>
      </c>
      <c r="BR2" s="37"/>
      <c r="BS2" s="37"/>
      <c r="BT2" s="37"/>
      <c r="BU2" s="37"/>
      <c r="BV2" s="37"/>
      <c r="BW2" s="37"/>
      <c r="BX2" s="37"/>
      <c r="BY2" s="37"/>
      <c r="BZ2" s="37"/>
      <c r="CA2" s="37"/>
      <c r="CB2" s="37"/>
      <c r="CC2" s="37"/>
      <c r="CD2" s="37"/>
      <c r="CE2" s="37"/>
      <c r="CF2" s="37"/>
      <c r="CG2" s="37"/>
      <c r="CH2" s="37"/>
      <c r="CI2" s="37"/>
      <c r="CJ2" s="37"/>
      <c r="CK2" s="37"/>
      <c r="CL2" s="35"/>
      <c r="CM2" s="35" t="s">
        <v>13</v>
      </c>
      <c r="CN2" s="35" t="s">
        <v>13</v>
      </c>
      <c r="CO2" s="2"/>
      <c r="CP2" s="2"/>
      <c r="CQ2" s="2"/>
    </row>
    <row r="3" spans="1:95" ht="16.5" customHeight="1" x14ac:dyDescent="0.2">
      <c r="C3" s="17" t="s">
        <v>39</v>
      </c>
      <c r="D3" s="17"/>
      <c r="E3" s="17"/>
      <c r="F3" s="7"/>
      <c r="G3" s="7"/>
      <c r="H3" s="8"/>
      <c r="I3" s="8"/>
      <c r="J3" s="8"/>
      <c r="K3" s="8"/>
      <c r="L3" s="8"/>
      <c r="M3" s="8"/>
      <c r="N3" s="7" t="s">
        <v>40</v>
      </c>
      <c r="O3" s="7">
        <f t="shared" ref="O3:X3" si="0">MIN(O4:O60)</f>
        <v>0</v>
      </c>
      <c r="P3" s="7">
        <f t="shared" si="0"/>
        <v>0</v>
      </c>
      <c r="Q3" s="7">
        <f t="shared" si="0"/>
        <v>0</v>
      </c>
      <c r="R3" s="7">
        <f t="shared" si="0"/>
        <v>0</v>
      </c>
      <c r="S3" s="7">
        <f t="shared" si="0"/>
        <v>0</v>
      </c>
      <c r="T3" s="7">
        <f t="shared" si="0"/>
        <v>0</v>
      </c>
      <c r="U3" s="7">
        <f t="shared" si="0"/>
        <v>0</v>
      </c>
      <c r="V3" s="7">
        <f t="shared" si="0"/>
        <v>0</v>
      </c>
      <c r="W3" s="7">
        <f t="shared" si="0"/>
        <v>0</v>
      </c>
      <c r="X3" s="7">
        <f t="shared" si="0"/>
        <v>0</v>
      </c>
      <c r="Y3" s="8">
        <f>SUM(O3:X3)</f>
        <v>0</v>
      </c>
      <c r="Z3" s="7">
        <f t="shared" ref="Z3:AI3" si="1">MIN(Z4:Z60)</f>
        <v>0</v>
      </c>
      <c r="AA3" s="7">
        <f t="shared" si="1"/>
        <v>0</v>
      </c>
      <c r="AB3" s="7">
        <f t="shared" si="1"/>
        <v>0</v>
      </c>
      <c r="AC3" s="7">
        <f t="shared" si="1"/>
        <v>0</v>
      </c>
      <c r="AD3" s="7">
        <f t="shared" si="1"/>
        <v>0</v>
      </c>
      <c r="AE3" s="7">
        <f t="shared" si="1"/>
        <v>0</v>
      </c>
      <c r="AF3" s="7">
        <f t="shared" si="1"/>
        <v>0</v>
      </c>
      <c r="AG3" s="7">
        <f t="shared" si="1"/>
        <v>0</v>
      </c>
      <c r="AH3" s="7">
        <f t="shared" si="1"/>
        <v>0</v>
      </c>
      <c r="AI3" s="7">
        <f t="shared" si="1"/>
        <v>0</v>
      </c>
      <c r="AJ3" s="8">
        <f>SUM(Z3:AI3)</f>
        <v>0</v>
      </c>
      <c r="AK3" s="8">
        <f>AJ3+Y3</f>
        <v>0</v>
      </c>
      <c r="AL3" s="7">
        <f t="shared" ref="AL3:AU3" si="2">MIN(AL4:AL60)</f>
        <v>0</v>
      </c>
      <c r="AM3" s="7">
        <f t="shared" si="2"/>
        <v>0</v>
      </c>
      <c r="AN3" s="7">
        <f t="shared" si="2"/>
        <v>0</v>
      </c>
      <c r="AO3" s="7">
        <f t="shared" si="2"/>
        <v>0</v>
      </c>
      <c r="AP3" s="7">
        <f t="shared" si="2"/>
        <v>0</v>
      </c>
      <c r="AQ3" s="7">
        <f t="shared" si="2"/>
        <v>0</v>
      </c>
      <c r="AR3" s="7">
        <f t="shared" si="2"/>
        <v>0</v>
      </c>
      <c r="AS3" s="7">
        <f t="shared" si="2"/>
        <v>0</v>
      </c>
      <c r="AT3" s="7">
        <f t="shared" si="2"/>
        <v>0</v>
      </c>
      <c r="AU3" s="7">
        <f t="shared" si="2"/>
        <v>0</v>
      </c>
      <c r="AV3" s="8">
        <f>SUM(AL3:AU3)</f>
        <v>0</v>
      </c>
      <c r="AW3" s="8">
        <f>AV3+AK3</f>
        <v>0</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0</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2">
      <c r="A4" s="3" t="str">
        <f>CONCATENATE(Constants!$B$3,CQ4,)</f>
        <v>Blue1</v>
      </c>
      <c r="B4" s="12">
        <f>IFERROR(VLOOKUP($A4,'All Running Order working doc'!$A$4:$CO$60,B$100,FALSE),"-")</f>
        <v>30</v>
      </c>
      <c r="C4" s="12" t="str">
        <f>IFERROR(VLOOKUP($A4,'All Running Order working doc'!$A$4:$CO$60,C$100,FALSE),"-")</f>
        <v>Andy Wilks</v>
      </c>
      <c r="D4" s="12">
        <f>IFERROR(VLOOKUP($A4,'All Running Order working doc'!$A$4:$CO$60,D$100,FALSE),"-")</f>
        <v>0</v>
      </c>
      <c r="E4" s="12" t="str">
        <f>IFERROR(VLOOKUP($A4,'All Running Order working doc'!$A$4:$CO$60,E$100,FALSE),"-")</f>
        <v>Crossle</v>
      </c>
      <c r="F4" s="12">
        <f>IFERROR(VLOOKUP($A4,'All Running Order working doc'!$A$4:$CO$60,F$100,FALSE),"-")</f>
        <v>1650</v>
      </c>
      <c r="G4" s="12" t="str">
        <f>IFERROR(VLOOKUP($A4,'All Running Order working doc'!$A$4:$CO$60,G$100,FALSE),"-")</f>
        <v>IRS</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National</v>
      </c>
      <c r="N4" s="12" t="str">
        <f>IFERROR(VLOOKUP($A4,'All Running Order working doc'!$A$4:$CO$60,N$100,FALSE),"-")</f>
        <v>Blue</v>
      </c>
      <c r="O4" s="12">
        <f>IFERROR(VLOOKUP($A4,'All Running Order working doc'!$A$4:$CO$60,O$100,FALSE),"-")</f>
        <v>3</v>
      </c>
      <c r="P4" s="12">
        <f>IFERROR(VLOOKUP($A4,'All Running Order working doc'!$A$4:$CO$60,P$100,FALSE),"-")</f>
        <v>1</v>
      </c>
      <c r="Q4" s="12">
        <f>IFERROR(VLOOKUP($A4,'All Running Order working doc'!$A$4:$CO$60,Q$100,FALSE),"-")</f>
        <v>5</v>
      </c>
      <c r="R4" s="12">
        <f>IFERROR(VLOOKUP($A4,'All Running Order working doc'!$A$4:$CO$60,R$100,FALSE),"-")</f>
        <v>0</v>
      </c>
      <c r="S4" s="12">
        <f>IFERROR(VLOOKUP($A4,'All Running Order working doc'!$A$4:$CO$60,S$100,FALSE),"-")</f>
        <v>2</v>
      </c>
      <c r="T4" s="12">
        <f>IFERROR(VLOOKUP($A4,'All Running Order working doc'!$A$4:$CO$60,T$100,FALSE),"-")</f>
        <v>3</v>
      </c>
      <c r="U4" s="12">
        <f>IFERROR(VLOOKUP($A4,'All Running Order working doc'!$A$4:$CO$60,U$100,FALSE),"-")</f>
        <v>0</v>
      </c>
      <c r="V4" s="12">
        <f>IFERROR(VLOOKUP($A4,'All Running Order working doc'!$A$4:$CO$60,V$100,FALSE),"-")</f>
        <v>4</v>
      </c>
      <c r="W4" s="12">
        <f>IFERROR(VLOOKUP($A4,'All Running Order working doc'!$A$4:$CO$60,W$100,FALSE),"-")</f>
        <v>0</v>
      </c>
      <c r="X4" s="12">
        <f>IFERROR(VLOOKUP($A4,'All Running Order working doc'!$A$4:$CO$60,X$100,FALSE),"-")</f>
        <v>0</v>
      </c>
      <c r="Y4" s="12">
        <f>IFERROR(VLOOKUP($A4,'All Running Order working doc'!$A$4:$CO$60,Y$100,FALSE),"-")</f>
        <v>18</v>
      </c>
      <c r="Z4" s="12">
        <f>IFERROR(VLOOKUP($A4,'All Running Order working doc'!$A$4:$CO$60,Z$100,FALSE),"-")</f>
        <v>0</v>
      </c>
      <c r="AA4" s="12">
        <f>IFERROR(VLOOKUP($A4,'All Running Order working doc'!$A$4:$CO$60,AA$100,FALSE),"-")</f>
        <v>1</v>
      </c>
      <c r="AB4" s="12">
        <f>IFERROR(VLOOKUP($A4,'All Running Order working doc'!$A$4:$CO$60,AB$100,FALSE),"-")</f>
        <v>0</v>
      </c>
      <c r="AC4" s="12">
        <f>IFERROR(VLOOKUP($A4,'All Running Order working doc'!$A$4:$CO$60,AC$100,FALSE),"-")</f>
        <v>0</v>
      </c>
      <c r="AD4" s="12">
        <f>IFERROR(VLOOKUP($A4,'All Running Order working doc'!$A$4:$CO$60,AD$100,FALSE),"-")</f>
        <v>1</v>
      </c>
      <c r="AE4" s="12">
        <f>IFERROR(VLOOKUP($A4,'All Running Order working doc'!$A$4:$CO$60,AE$100,FALSE),"-")</f>
        <v>3</v>
      </c>
      <c r="AF4" s="12">
        <f>IFERROR(VLOOKUP($A4,'All Running Order working doc'!$A$4:$CO$60,AF$100,FALSE),"-")</f>
        <v>0</v>
      </c>
      <c r="AG4" s="12">
        <f>IFERROR(VLOOKUP($A4,'All Running Order working doc'!$A$4:$CO$60,AG$100,FALSE),"-")</f>
        <v>4</v>
      </c>
      <c r="AH4" s="12">
        <f>IFERROR(VLOOKUP($A4,'All Running Order working doc'!$A$4:$CO$60,AH$100,FALSE),"-")</f>
        <v>0</v>
      </c>
      <c r="AI4" s="12">
        <f>IFERROR(VLOOKUP($A4,'All Running Order working doc'!$A$4:$CO$60,AI$100,FALSE),"-")</f>
        <v>0</v>
      </c>
      <c r="AJ4" s="12">
        <f>IFERROR(VLOOKUP($A4,'All Running Order working doc'!$A$4:$CO$60,AJ$100,FALSE),"-")</f>
        <v>9</v>
      </c>
      <c r="AK4" s="12">
        <f>IFERROR(VLOOKUP($A4,'All Running Order working doc'!$A$4:$CO$60,AK$100,FALSE),"-")</f>
        <v>27</v>
      </c>
      <c r="AL4" s="12">
        <f>IFERROR(VLOOKUP($A4,'All Running Order working doc'!$A$4:$CO$60,AL$100,FALSE),"-")</f>
        <v>0</v>
      </c>
      <c r="AM4" s="12">
        <f>IFERROR(VLOOKUP($A4,'All Running Order working doc'!$A$4:$CO$60,AM$100,FALSE),"-")</f>
        <v>1</v>
      </c>
      <c r="AN4" s="12">
        <f>IFERROR(VLOOKUP($A4,'All Running Order working doc'!$A$4:$CO$60,AN$100,FALSE),"-")</f>
        <v>2</v>
      </c>
      <c r="AO4" s="12">
        <f>IFERROR(VLOOKUP($A4,'All Running Order working doc'!$A$4:$CO$60,AO$100,FALSE),"-")</f>
        <v>0</v>
      </c>
      <c r="AP4" s="12">
        <f>IFERROR(VLOOKUP($A4,'All Running Order working doc'!$A$4:$CO$60,AP$100,FALSE),"-")</f>
        <v>2</v>
      </c>
      <c r="AQ4" s="12">
        <f>IFERROR(VLOOKUP($A4,'All Running Order working doc'!$A$4:$CO$60,AQ$100,FALSE),"-")</f>
        <v>3</v>
      </c>
      <c r="AR4" s="12">
        <f>IFERROR(VLOOKUP($A4,'All Running Order working doc'!$A$4:$CO$60,AR$100,FALSE),"-")</f>
        <v>3</v>
      </c>
      <c r="AS4" s="12">
        <f>IFERROR(VLOOKUP($A4,'All Running Order working doc'!$A$4:$CO$60,AS$100,FALSE),"-")</f>
        <v>3</v>
      </c>
      <c r="AT4" s="12">
        <f>IFERROR(VLOOKUP($A4,'All Running Order working doc'!$A$4:$CO$60,AT$100,FALSE),"-")</f>
        <v>0</v>
      </c>
      <c r="AU4" s="12">
        <f>IFERROR(VLOOKUP($A4,'All Running Order working doc'!$A$4:$CO$60,AU$100,FALSE),"-")</f>
        <v>0</v>
      </c>
      <c r="AV4" s="12">
        <f>IFERROR(VLOOKUP($A4,'All Running Order working doc'!$A$4:$CO$60,AV$100,FALSE),"-")</f>
        <v>14</v>
      </c>
      <c r="AW4" s="12">
        <f>IFERROR(VLOOKUP($A4,'All Running Order working doc'!$A$4:$CO$60,AW$100,FALSE),"-")</f>
        <v>41</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41</v>
      </c>
      <c r="BJ4" s="12">
        <f>IFERROR(VLOOKUP($A4,'All Running Order working doc'!$A$4:$CO$60,BJ$100,FALSE),"-")</f>
        <v>5</v>
      </c>
      <c r="BK4" s="12">
        <f>IFERROR(VLOOKUP($A4,'All Running Order working doc'!$A$4:$CO$60,BK$100,FALSE),"-")</f>
        <v>4</v>
      </c>
      <c r="BL4" s="12">
        <f>IFERROR(VLOOKUP($A4,'All Running Order working doc'!$A$4:$CO$60,BL$100,FALSE),"-")</f>
        <v>4</v>
      </c>
      <c r="BM4" s="12">
        <f>IFERROR(VLOOKUP($A4,'All Running Order working doc'!$A$4:$CO$60,BM$100,FALSE),"-")</f>
        <v>4</v>
      </c>
      <c r="BN4" s="12">
        <f>IFERROR(VLOOKUP($A4,'All Running Order working doc'!$A$4:$CO$60,BN$100,FALSE),"-")</f>
        <v>5</v>
      </c>
      <c r="BO4" s="12">
        <f>IFERROR(VLOOKUP($A4,'All Running Order working doc'!$A$4:$CO$60,BO$100,FALSE),"-")</f>
        <v>4</v>
      </c>
      <c r="BP4" s="12">
        <f>IFERROR(VLOOKUP($A4,'All Running Order working doc'!$A$4:$CO$60,BP$100,FALSE),"-")</f>
        <v>4</v>
      </c>
      <c r="BQ4" s="12">
        <f>IFERROR(VLOOKUP($A4,'All Running Order working doc'!$A$4:$CO$60,BQ$100,FALSE),"-")</f>
        <v>4</v>
      </c>
      <c r="BR4" s="12">
        <f>IFERROR(VLOOKUP($A4,'All Running Order working doc'!$A$4:$CO$60,BR$100,FALSE),"-")</f>
        <v>4</v>
      </c>
      <c r="BS4" s="12">
        <f>IFERROR(VLOOKUP($A4,'All Running Order working doc'!$A$4:$CO$60,BS$100,FALSE),"-")</f>
        <v>4</v>
      </c>
      <c r="BT4" s="12" t="str">
        <f>IFERROR(VLOOKUP($A4,'All Running Order working doc'!$A$4:$CO$60,BT$100,FALSE),"-")</f>
        <v>-</v>
      </c>
      <c r="BU4" s="12" t="str">
        <f>IFERROR(VLOOKUP($A4,'All Running Order working doc'!$A$4:$CO$60,BU$100,FALSE),"-")</f>
        <v/>
      </c>
      <c r="BV4" s="12">
        <f>IFERROR(VLOOKUP($A4,'All Running Order working doc'!$A$4:$CO$60,BV$100,FALSE),"-")</f>
        <v>4</v>
      </c>
      <c r="BW4" s="12">
        <f>IFERROR(VLOOKUP($A4,'All Running Order working doc'!$A$4:$CO$60,BW$100,FALSE),"-")</f>
        <v>1</v>
      </c>
      <c r="BX4" s="12" t="str">
        <f>IFERROR(VLOOKUP($A4,'All Running Order working doc'!$A$4:$CO$60,BX$100,FALSE),"-")</f>
        <v>-</v>
      </c>
      <c r="BY4" s="12" t="str">
        <f>IFERROR(VLOOKUP($A4,'All Running Order working doc'!$A$4:$CO$60,BY$100,FALSE),"-")</f>
        <v/>
      </c>
      <c r="BZ4" s="12" t="str">
        <f>IFERROR(VLOOKUP($A4,'All Running Order working doc'!$A$4:$CO$60,BZ$100,FALSE),"-")</f>
        <v>-</v>
      </c>
      <c r="CA4" s="12" t="str">
        <f>IFERROR(VLOOKUP($A4,'All Running Order working doc'!$A$4:$CO$60,CA$100,FALSE),"-")</f>
        <v/>
      </c>
      <c r="CB4" s="12" t="str">
        <f>IFERROR(VLOOKUP($A4,'All Running Order working doc'!$A$4:$CO$60,CB$100,FALSE),"-")</f>
        <v>-</v>
      </c>
      <c r="CC4" s="12" t="str">
        <f>IFERROR(VLOOKUP($A4,'All Running Order working doc'!$A$4:$CO$60,CC$100,FALSE),"-")</f>
        <v/>
      </c>
      <c r="CD4" s="12" t="str">
        <f>IFERROR(VLOOKUP($A4,'All Running Order working doc'!$A$4:$CO$60,CD$100,FALSE),"-")</f>
        <v>-</v>
      </c>
      <c r="CE4" s="12" t="str">
        <f>IFERROR(VLOOKUP($A4,'All Running Order working doc'!$A$4:$CO$60,CE$100,FALSE),"-")</f>
        <v/>
      </c>
      <c r="CF4" s="12" t="str">
        <f>IFERROR(VLOOKUP($A4,'All Running Order working doc'!$A$4:$CO$60,CF$100,FALSE),"-")</f>
        <v>-</v>
      </c>
      <c r="CG4" s="12" t="str">
        <f>IFERROR(VLOOKUP($A4,'All Running Order working doc'!$A$4:$CO$60,CG$100,FALSE),"-")</f>
        <v/>
      </c>
      <c r="CH4" s="12" t="str">
        <f>IFERROR(VLOOKUP($A4,'All Running Order working doc'!$A$4:$CO$60,CH$100,FALSE),"-")</f>
        <v>-</v>
      </c>
      <c r="CI4" s="12" t="str">
        <f>IFERROR(VLOOKUP($A4,'All Running Order working doc'!$A$4:$CO$60,CI$100,FALSE),"-")</f>
        <v xml:space="preserve"> </v>
      </c>
      <c r="CJ4" s="12" t="str">
        <f>IFERROR(VLOOKUP($A4,'All Running Order working doc'!$A$4:$CO$60,CJ$100,FALSE),"-")</f>
        <v>-</v>
      </c>
      <c r="CK4" s="12" t="str">
        <f>IFERROR(VLOOKUP($A4,'All Running Order working doc'!$A$4:$CO$60,CK$100,FALSE),"-")</f>
        <v xml:space="preserve"> </v>
      </c>
      <c r="CL4" s="12" t="str">
        <f>IFERROR(VLOOKUP($A4,'All Running Order working doc'!$A$4:$CO$60,CL$100,FALSE),"-")</f>
        <v>1</v>
      </c>
      <c r="CM4" s="12" t="str">
        <f>IFERROR(VLOOKUP($A4,'All Running Order working doc'!$A$4:$CO$60,CM$100,FALSE),"-")</f>
        <v xml:space="preserve"> </v>
      </c>
      <c r="CN4" s="12" t="str">
        <f>IFERROR(VLOOKUP($A4,'All Running Order working doc'!$A$4:$CO$60,CN$100,FALSE),"-")</f>
        <v xml:space="preserve"> </v>
      </c>
      <c r="CO4" s="19"/>
      <c r="CP4" s="19"/>
      <c r="CQ4" s="19">
        <v>1</v>
      </c>
    </row>
    <row r="5" spans="1:95" x14ac:dyDescent="0.2">
      <c r="A5" s="3" t="str">
        <f>CONCATENATE(Constants!$B$3,CQ5,)</f>
        <v>Blue2</v>
      </c>
      <c r="B5" s="12">
        <f>IFERROR(VLOOKUP($A5,'All Running Order working doc'!$A$4:$CO$60,B$100,FALSE),"-")</f>
        <v>35</v>
      </c>
      <c r="C5" s="12" t="str">
        <f>IFERROR(VLOOKUP($A5,'All Running Order working doc'!$A$4:$CO$60,C$100,FALSE),"-")</f>
        <v>Sam Beare</v>
      </c>
      <c r="D5" s="12">
        <f>IFERROR(VLOOKUP($A5,'All Running Order working doc'!$A$4:$CO$60,D$100,FALSE),"-")</f>
        <v>0</v>
      </c>
      <c r="E5" s="12" t="str">
        <f>IFERROR(VLOOKUP($A5,'All Running Order working doc'!$A$4:$CO$60,E$100,FALSE),"-")</f>
        <v>Sherpa</v>
      </c>
      <c r="F5" s="12">
        <f>IFERROR(VLOOKUP($A5,'All Running Order working doc'!$A$4:$CO$60,F$100,FALSE),"-")</f>
        <v>1340</v>
      </c>
      <c r="G5" s="12" t="str">
        <f>IFERROR(VLOOKUP($A5,'All Running Order working doc'!$A$4:$CO$60,G$100,FALSE),"-")</f>
        <v>Live</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f>IFERROR(VLOOKUP($A5,'All Running Order working doc'!$A$4:$CO$60,L$100,FALSE),"-")</f>
        <v>0</v>
      </c>
      <c r="M5" s="12" t="str">
        <f>IFERROR(VLOOKUP($A5,'All Running Order working doc'!$A$4:$CO$60,M$100,FALSE),"-")</f>
        <v>National</v>
      </c>
      <c r="N5" s="12" t="str">
        <f>IFERROR(VLOOKUP($A5,'All Running Order working doc'!$A$4:$CO$60,N$100,FALSE),"-")</f>
        <v>Blue</v>
      </c>
      <c r="O5" s="12">
        <f>IFERROR(VLOOKUP($A5,'All Running Order working doc'!$A$4:$CO$60,O$100,FALSE),"-")</f>
        <v>4</v>
      </c>
      <c r="P5" s="12">
        <f>IFERROR(VLOOKUP($A5,'All Running Order working doc'!$A$4:$CO$60,P$100,FALSE),"-")</f>
        <v>7</v>
      </c>
      <c r="Q5" s="12">
        <f>IFERROR(VLOOKUP($A5,'All Running Order working doc'!$A$4:$CO$60,Q$100,FALSE),"-")</f>
        <v>6</v>
      </c>
      <c r="R5" s="12">
        <f>IFERROR(VLOOKUP($A5,'All Running Order working doc'!$A$4:$CO$60,R$100,FALSE),"-")</f>
        <v>1</v>
      </c>
      <c r="S5" s="12">
        <f>IFERROR(VLOOKUP($A5,'All Running Order working doc'!$A$4:$CO$60,S$100,FALSE),"-")</f>
        <v>3</v>
      </c>
      <c r="T5" s="12">
        <f>IFERROR(VLOOKUP($A5,'All Running Order working doc'!$A$4:$CO$60,T$100,FALSE),"-")</f>
        <v>4</v>
      </c>
      <c r="U5" s="12">
        <f>IFERROR(VLOOKUP($A5,'All Running Order working doc'!$A$4:$CO$60,U$100,FALSE),"-")</f>
        <v>4</v>
      </c>
      <c r="V5" s="12">
        <f>IFERROR(VLOOKUP($A5,'All Running Order working doc'!$A$4:$CO$60,V$100,FALSE),"-")</f>
        <v>3</v>
      </c>
      <c r="W5" s="12">
        <f>IFERROR(VLOOKUP($A5,'All Running Order working doc'!$A$4:$CO$60,W$100,FALSE),"-")</f>
        <v>0</v>
      </c>
      <c r="X5" s="12">
        <f>IFERROR(VLOOKUP($A5,'All Running Order working doc'!$A$4:$CO$60,X$100,FALSE),"-")</f>
        <v>0</v>
      </c>
      <c r="Y5" s="12">
        <f>IFERROR(VLOOKUP($A5,'All Running Order working doc'!$A$4:$CO$60,Y$100,FALSE),"-")</f>
        <v>32</v>
      </c>
      <c r="Z5" s="12">
        <f>IFERROR(VLOOKUP($A5,'All Running Order working doc'!$A$4:$CO$60,Z$100,FALSE),"-")</f>
        <v>0</v>
      </c>
      <c r="AA5" s="12">
        <f>IFERROR(VLOOKUP($A5,'All Running Order working doc'!$A$4:$CO$60,AA$100,FALSE),"-")</f>
        <v>2</v>
      </c>
      <c r="AB5" s="12">
        <f>IFERROR(VLOOKUP($A5,'All Running Order working doc'!$A$4:$CO$60,AB$100,FALSE),"-")</f>
        <v>1</v>
      </c>
      <c r="AC5" s="12">
        <f>IFERROR(VLOOKUP($A5,'All Running Order working doc'!$A$4:$CO$60,AC$100,FALSE),"-")</f>
        <v>3</v>
      </c>
      <c r="AD5" s="12">
        <f>IFERROR(VLOOKUP($A5,'All Running Order working doc'!$A$4:$CO$60,AD$100,FALSE),"-")</f>
        <v>3</v>
      </c>
      <c r="AE5" s="12">
        <f>IFERROR(VLOOKUP($A5,'All Running Order working doc'!$A$4:$CO$60,AE$100,FALSE),"-")</f>
        <v>4</v>
      </c>
      <c r="AF5" s="12">
        <f>IFERROR(VLOOKUP($A5,'All Running Order working doc'!$A$4:$CO$60,AF$100,FALSE),"-")</f>
        <v>1</v>
      </c>
      <c r="AG5" s="12">
        <f>IFERROR(VLOOKUP($A5,'All Running Order working doc'!$A$4:$CO$60,AG$100,FALSE),"-")</f>
        <v>3</v>
      </c>
      <c r="AH5" s="12">
        <f>IFERROR(VLOOKUP($A5,'All Running Order working doc'!$A$4:$CO$60,AH$100,FALSE),"-")</f>
        <v>0</v>
      </c>
      <c r="AI5" s="12">
        <f>IFERROR(VLOOKUP($A5,'All Running Order working doc'!$A$4:$CO$60,AI$100,FALSE),"-")</f>
        <v>0</v>
      </c>
      <c r="AJ5" s="12">
        <f>IFERROR(VLOOKUP($A5,'All Running Order working doc'!$A$4:$CO$60,AJ$100,FALSE),"-")</f>
        <v>17</v>
      </c>
      <c r="AK5" s="12">
        <f>IFERROR(VLOOKUP($A5,'All Running Order working doc'!$A$4:$CO$60,AK$100,FALSE),"-")</f>
        <v>49</v>
      </c>
      <c r="AL5" s="12">
        <f>IFERROR(VLOOKUP($A5,'All Running Order working doc'!$A$4:$CO$60,AL$100,FALSE),"-")</f>
        <v>0</v>
      </c>
      <c r="AM5" s="12">
        <f>IFERROR(VLOOKUP($A5,'All Running Order working doc'!$A$4:$CO$60,AM$100,FALSE),"-")</f>
        <v>1</v>
      </c>
      <c r="AN5" s="12">
        <f>IFERROR(VLOOKUP($A5,'All Running Order working doc'!$A$4:$CO$60,AN$100,FALSE),"-")</f>
        <v>2</v>
      </c>
      <c r="AO5" s="12">
        <f>IFERROR(VLOOKUP($A5,'All Running Order working doc'!$A$4:$CO$60,AO$100,FALSE),"-")</f>
        <v>3</v>
      </c>
      <c r="AP5" s="12">
        <f>IFERROR(VLOOKUP($A5,'All Running Order working doc'!$A$4:$CO$60,AP$100,FALSE),"-")</f>
        <v>3</v>
      </c>
      <c r="AQ5" s="12">
        <f>IFERROR(VLOOKUP($A5,'All Running Order working doc'!$A$4:$CO$60,AQ$100,FALSE),"-")</f>
        <v>4</v>
      </c>
      <c r="AR5" s="12">
        <f>IFERROR(VLOOKUP($A5,'All Running Order working doc'!$A$4:$CO$60,AR$100,FALSE),"-")</f>
        <v>4</v>
      </c>
      <c r="AS5" s="12">
        <f>IFERROR(VLOOKUP($A5,'All Running Order working doc'!$A$4:$CO$60,AS$100,FALSE),"-")</f>
        <v>3</v>
      </c>
      <c r="AT5" s="12">
        <f>IFERROR(VLOOKUP($A5,'All Running Order working doc'!$A$4:$CO$60,AT$100,FALSE),"-")</f>
        <v>0</v>
      </c>
      <c r="AU5" s="12">
        <f>IFERROR(VLOOKUP($A5,'All Running Order working doc'!$A$4:$CO$60,AU$100,FALSE),"-")</f>
        <v>0</v>
      </c>
      <c r="AV5" s="12">
        <f>IFERROR(VLOOKUP($A5,'All Running Order working doc'!$A$4:$CO$60,AV$100,FALSE),"-")</f>
        <v>20</v>
      </c>
      <c r="AW5" s="12">
        <f>IFERROR(VLOOKUP($A5,'All Running Order working doc'!$A$4:$CO$60,AW$100,FALSE),"-")</f>
        <v>69</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69</v>
      </c>
      <c r="BJ5" s="12">
        <f>IFERROR(VLOOKUP($A5,'All Running Order working doc'!$A$4:$CO$60,BJ$100,FALSE),"-")</f>
        <v>14</v>
      </c>
      <c r="BK5" s="12">
        <f>IFERROR(VLOOKUP($A5,'All Running Order working doc'!$A$4:$CO$60,BK$100,FALSE),"-")</f>
        <v>10</v>
      </c>
      <c r="BL5" s="12">
        <f>IFERROR(VLOOKUP($A5,'All Running Order working doc'!$A$4:$CO$60,BL$100,FALSE),"-")</f>
        <v>10</v>
      </c>
      <c r="BM5" s="12">
        <f>IFERROR(VLOOKUP($A5,'All Running Order working doc'!$A$4:$CO$60,BM$100,FALSE),"-")</f>
        <v>10</v>
      </c>
      <c r="BN5" s="12">
        <f>IFERROR(VLOOKUP($A5,'All Running Order working doc'!$A$4:$CO$60,BN$100,FALSE),"-")</f>
        <v>14</v>
      </c>
      <c r="BO5" s="12">
        <f>IFERROR(VLOOKUP($A5,'All Running Order working doc'!$A$4:$CO$60,BO$100,FALSE),"-")</f>
        <v>10</v>
      </c>
      <c r="BP5" s="12">
        <f>IFERROR(VLOOKUP($A5,'All Running Order working doc'!$A$4:$CO$60,BP$100,FALSE),"-")</f>
        <v>10</v>
      </c>
      <c r="BQ5" s="12">
        <f>IFERROR(VLOOKUP($A5,'All Running Order working doc'!$A$4:$CO$60,BQ$100,FALSE),"-")</f>
        <v>10</v>
      </c>
      <c r="BR5" s="12">
        <f>IFERROR(VLOOKUP($A5,'All Running Order working doc'!$A$4:$CO$60,BR$100,FALSE),"-")</f>
        <v>10</v>
      </c>
      <c r="BS5" s="12">
        <f>IFERROR(VLOOKUP($A5,'All Running Order working doc'!$A$4:$CO$60,BS$100,FALSE),"-")</f>
        <v>8</v>
      </c>
      <c r="BT5" s="12" t="str">
        <f>IFERROR(VLOOKUP($A5,'All Running Order working doc'!$A$4:$CO$60,BT$100,FALSE),"-")</f>
        <v>-</v>
      </c>
      <c r="BU5" s="12" t="str">
        <f>IFERROR(VLOOKUP($A5,'All Running Order working doc'!$A$4:$CO$60,BU$100,FALSE),"-")</f>
        <v/>
      </c>
      <c r="BV5" s="12">
        <f>IFERROR(VLOOKUP($A5,'All Running Order working doc'!$A$4:$CO$60,BV$100,FALSE),"-")</f>
        <v>10</v>
      </c>
      <c r="BW5" s="12">
        <f>IFERROR(VLOOKUP($A5,'All Running Order working doc'!$A$4:$CO$60,BW$100,FALSE),"-")</f>
        <v>2</v>
      </c>
      <c r="BX5" s="12" t="str">
        <f>IFERROR(VLOOKUP($A5,'All Running Order working doc'!$A$4:$CO$60,BX$100,FALSE),"-")</f>
        <v>-</v>
      </c>
      <c r="BY5" s="12" t="str">
        <f>IFERROR(VLOOKUP($A5,'All Running Order working doc'!$A$4:$CO$60,BY$100,FALSE),"-")</f>
        <v/>
      </c>
      <c r="BZ5" s="12" t="str">
        <f>IFERROR(VLOOKUP($A5,'All Running Order working doc'!$A$4:$CO$60,BZ$100,FALSE),"-")</f>
        <v>-</v>
      </c>
      <c r="CA5" s="12" t="str">
        <f>IFERROR(VLOOKUP($A5,'All Running Order working doc'!$A$4:$CO$60,CA$100,FALSE),"-")</f>
        <v/>
      </c>
      <c r="CB5" s="12" t="str">
        <f>IFERROR(VLOOKUP($A5,'All Running Order working doc'!$A$4:$CO$60,CB$100,FALSE),"-")</f>
        <v>-</v>
      </c>
      <c r="CC5" s="12" t="str">
        <f>IFERROR(VLOOKUP($A5,'All Running Order working doc'!$A$4:$CO$60,CC$100,FALSE),"-")</f>
        <v/>
      </c>
      <c r="CD5" s="12" t="str">
        <f>IFERROR(VLOOKUP($A5,'All Running Order working doc'!$A$4:$CO$60,CD$100,FALSE),"-")</f>
        <v>-</v>
      </c>
      <c r="CE5" s="12" t="str">
        <f>IFERROR(VLOOKUP($A5,'All Running Order working doc'!$A$4:$CO$60,CE$100,FALSE),"-")</f>
        <v/>
      </c>
      <c r="CF5" s="12" t="str">
        <f>IFERROR(VLOOKUP($A5,'All Running Order working doc'!$A$4:$CO$60,CF$100,FALSE),"-")</f>
        <v>-</v>
      </c>
      <c r="CG5" s="12" t="str">
        <f>IFERROR(VLOOKUP($A5,'All Running Order working doc'!$A$4:$CO$60,CG$100,FALSE),"-")</f>
        <v/>
      </c>
      <c r="CH5" s="12" t="str">
        <f>IFERROR(VLOOKUP($A5,'All Running Order working doc'!$A$4:$CO$60,CH$100,FALSE),"-")</f>
        <v>-</v>
      </c>
      <c r="CI5" s="12" t="str">
        <f>IFERROR(VLOOKUP($A5,'All Running Order working doc'!$A$4:$CO$60,CI$100,FALSE),"-")</f>
        <v xml:space="preserve"> </v>
      </c>
      <c r="CJ5" s="12">
        <f>IFERROR(VLOOKUP($A5,'All Running Order working doc'!$A$4:$CO$60,CJ$100,FALSE),"-")</f>
        <v>10</v>
      </c>
      <c r="CK5" s="12">
        <f>IFERROR(VLOOKUP($A5,'All Running Order working doc'!$A$4:$CO$60,CK$100,FALSE),"-")</f>
        <v>4</v>
      </c>
      <c r="CL5" s="12" t="str">
        <f>IFERROR(VLOOKUP($A5,'All Running Order working doc'!$A$4:$CO$60,CL$100,FALSE),"-")</f>
        <v>2</v>
      </c>
      <c r="CM5" s="12">
        <f>IFERROR(VLOOKUP($A5,'All Running Order working doc'!$A$4:$CO$60,CM$100,FALSE),"-")</f>
        <v>4</v>
      </c>
      <c r="CN5" s="12" t="str">
        <f>IFERROR(VLOOKUP($A5,'All Running Order working doc'!$A$4:$CO$60,CN$100,FALSE),"-")</f>
        <v xml:space="preserve"> </v>
      </c>
      <c r="CQ5" s="3">
        <v>2</v>
      </c>
    </row>
    <row r="6" spans="1:95" x14ac:dyDescent="0.2">
      <c r="A6" s="3" t="str">
        <f>CONCATENATE(Constants!$B$3,CQ6,)</f>
        <v>Blue3</v>
      </c>
      <c r="B6" s="12">
        <f>IFERROR(VLOOKUP($A6,'All Running Order working doc'!$A$4:$CO$60,B$100,FALSE),"-")</f>
        <v>21</v>
      </c>
      <c r="C6" s="12" t="str">
        <f>IFERROR(VLOOKUP($A6,'All Running Order working doc'!$A$4:$CO$60,C$100,FALSE),"-")</f>
        <v>Alan Baker</v>
      </c>
      <c r="D6" s="12">
        <f>IFERROR(VLOOKUP($A6,'All Running Order working doc'!$A$4:$CO$60,D$100,FALSE),"-")</f>
        <v>0</v>
      </c>
      <c r="E6" s="12" t="str">
        <f>IFERROR(VLOOKUP($A6,'All Running Order working doc'!$A$4:$CO$60,E$100,FALSE),"-")</f>
        <v>Apex</v>
      </c>
      <c r="F6" s="12">
        <f>IFERROR(VLOOKUP($A6,'All Running Order working doc'!$A$4:$CO$60,F$100,FALSE),"-")</f>
        <v>1440</v>
      </c>
      <c r="G6" s="12" t="str">
        <f>IFERROR(VLOOKUP($A6,'All Running Order working doc'!$A$4:$CO$60,G$100,FALSE),"-")</f>
        <v>Live</v>
      </c>
      <c r="H6" s="12">
        <f>IFERROR(VLOOKUP($A6,'All Running Order working doc'!$A$4:$CO$60,H$100,FALSE),"-")</f>
        <v>0</v>
      </c>
      <c r="I6" s="12">
        <f>IFERROR(VLOOKUP($A6,'All Running Order working doc'!$A$4:$CO$60,I$100,FALSE),"-")</f>
        <v>0</v>
      </c>
      <c r="J6" s="12">
        <f>IFERROR(VLOOKUP($A6,'All Running Order working doc'!$A$4:$CO$60,J$100,FALSE),"-")</f>
        <v>0</v>
      </c>
      <c r="K6" s="12">
        <f>IFERROR(VLOOKUP($A6,'All Running Order working doc'!$A$4:$CO$60,K$100,FALSE),"-")</f>
        <v>0</v>
      </c>
      <c r="L6" s="12">
        <f>IFERROR(VLOOKUP($A6,'All Running Order working doc'!$A$4:$CO$60,L$100,FALSE),"-")</f>
        <v>0</v>
      </c>
      <c r="M6" s="12" t="str">
        <f>IFERROR(VLOOKUP($A6,'All Running Order working doc'!$A$4:$CO$60,M$100,FALSE),"-")</f>
        <v>National</v>
      </c>
      <c r="N6" s="12" t="str">
        <f>IFERROR(VLOOKUP($A6,'All Running Order working doc'!$A$4:$CO$60,N$100,FALSE),"-")</f>
        <v>Blue</v>
      </c>
      <c r="O6" s="12">
        <f>IFERROR(VLOOKUP($A6,'All Running Order working doc'!$A$4:$CO$60,O$100,FALSE),"-")</f>
        <v>2</v>
      </c>
      <c r="P6" s="12">
        <f>IFERROR(VLOOKUP($A6,'All Running Order working doc'!$A$4:$CO$60,P$100,FALSE),"-")</f>
        <v>1</v>
      </c>
      <c r="Q6" s="12">
        <f>IFERROR(VLOOKUP($A6,'All Running Order working doc'!$A$4:$CO$60,Q$100,FALSE),"-")</f>
        <v>6</v>
      </c>
      <c r="R6" s="12">
        <f>IFERROR(VLOOKUP($A6,'All Running Order working doc'!$A$4:$CO$60,R$100,FALSE),"-")</f>
        <v>0</v>
      </c>
      <c r="S6" s="12">
        <f>IFERROR(VLOOKUP($A6,'All Running Order working doc'!$A$4:$CO$60,S$100,FALSE),"-")</f>
        <v>5</v>
      </c>
      <c r="T6" s="12">
        <f>IFERROR(VLOOKUP($A6,'All Running Order working doc'!$A$4:$CO$60,T$100,FALSE),"-")</f>
        <v>4</v>
      </c>
      <c r="U6" s="12">
        <f>IFERROR(VLOOKUP($A6,'All Running Order working doc'!$A$4:$CO$60,U$100,FALSE),"-")</f>
        <v>0</v>
      </c>
      <c r="V6" s="12">
        <f>IFERROR(VLOOKUP($A6,'All Running Order working doc'!$A$4:$CO$60,V$100,FALSE),"-")</f>
        <v>3</v>
      </c>
      <c r="W6" s="12">
        <f>IFERROR(VLOOKUP($A6,'All Running Order working doc'!$A$4:$CO$60,W$100,FALSE),"-")</f>
        <v>0</v>
      </c>
      <c r="X6" s="12">
        <f>IFERROR(VLOOKUP($A6,'All Running Order working doc'!$A$4:$CO$60,X$100,FALSE),"-")</f>
        <v>0</v>
      </c>
      <c r="Y6" s="12">
        <f>IFERROR(VLOOKUP($A6,'All Running Order working doc'!$A$4:$CO$60,Y$100,FALSE),"-")</f>
        <v>21</v>
      </c>
      <c r="Z6" s="12">
        <f>IFERROR(VLOOKUP($A6,'All Running Order working doc'!$A$4:$CO$60,Z$100,FALSE),"-")</f>
        <v>6</v>
      </c>
      <c r="AA6" s="12">
        <f>IFERROR(VLOOKUP($A6,'All Running Order working doc'!$A$4:$CO$60,AA$100,FALSE),"-")</f>
        <v>2</v>
      </c>
      <c r="AB6" s="12">
        <f>IFERROR(VLOOKUP($A6,'All Running Order working doc'!$A$4:$CO$60,AB$100,FALSE),"-")</f>
        <v>5</v>
      </c>
      <c r="AC6" s="12">
        <f>IFERROR(VLOOKUP($A6,'All Running Order working doc'!$A$4:$CO$60,AC$100,FALSE),"-")</f>
        <v>5</v>
      </c>
      <c r="AD6" s="12">
        <f>IFERROR(VLOOKUP($A6,'All Running Order working doc'!$A$4:$CO$60,AD$100,FALSE),"-")</f>
        <v>3</v>
      </c>
      <c r="AE6" s="12">
        <f>IFERROR(VLOOKUP($A6,'All Running Order working doc'!$A$4:$CO$60,AE$100,FALSE),"-")</f>
        <v>3</v>
      </c>
      <c r="AF6" s="12">
        <f>IFERROR(VLOOKUP($A6,'All Running Order working doc'!$A$4:$CO$60,AF$100,FALSE),"-")</f>
        <v>4</v>
      </c>
      <c r="AG6" s="12">
        <f>IFERROR(VLOOKUP($A6,'All Running Order working doc'!$A$4:$CO$60,AG$100,FALSE),"-")</f>
        <v>3</v>
      </c>
      <c r="AH6" s="12">
        <f>IFERROR(VLOOKUP($A6,'All Running Order working doc'!$A$4:$CO$60,AH$100,FALSE),"-")</f>
        <v>0</v>
      </c>
      <c r="AI6" s="12">
        <f>IFERROR(VLOOKUP($A6,'All Running Order working doc'!$A$4:$CO$60,AI$100,FALSE),"-")</f>
        <v>0</v>
      </c>
      <c r="AJ6" s="12">
        <f>IFERROR(VLOOKUP($A6,'All Running Order working doc'!$A$4:$CO$60,AJ$100,FALSE),"-")</f>
        <v>31</v>
      </c>
      <c r="AK6" s="12">
        <f>IFERROR(VLOOKUP($A6,'All Running Order working doc'!$A$4:$CO$60,AK$100,FALSE),"-")</f>
        <v>52</v>
      </c>
      <c r="AL6" s="12">
        <f>IFERROR(VLOOKUP($A6,'All Running Order working doc'!$A$4:$CO$60,AL$100,FALSE),"-")</f>
        <v>7</v>
      </c>
      <c r="AM6" s="12">
        <f>IFERROR(VLOOKUP($A6,'All Running Order working doc'!$A$4:$CO$60,AM$100,FALSE),"-")</f>
        <v>1</v>
      </c>
      <c r="AN6" s="12">
        <f>IFERROR(VLOOKUP($A6,'All Running Order working doc'!$A$4:$CO$60,AN$100,FALSE),"-")</f>
        <v>8</v>
      </c>
      <c r="AO6" s="12">
        <f>IFERROR(VLOOKUP($A6,'All Running Order working doc'!$A$4:$CO$60,AO$100,FALSE),"-")</f>
        <v>0</v>
      </c>
      <c r="AP6" s="12">
        <f>IFERROR(VLOOKUP($A6,'All Running Order working doc'!$A$4:$CO$60,AP$100,FALSE),"-")</f>
        <v>2</v>
      </c>
      <c r="AQ6" s="12">
        <f>IFERROR(VLOOKUP($A6,'All Running Order working doc'!$A$4:$CO$60,AQ$100,FALSE),"-")</f>
        <v>1</v>
      </c>
      <c r="AR6" s="12">
        <f>IFERROR(VLOOKUP($A6,'All Running Order working doc'!$A$4:$CO$60,AR$100,FALSE),"-")</f>
        <v>2</v>
      </c>
      <c r="AS6" s="12">
        <f>IFERROR(VLOOKUP($A6,'All Running Order working doc'!$A$4:$CO$60,AS$100,FALSE),"-")</f>
        <v>3</v>
      </c>
      <c r="AT6" s="12">
        <f>IFERROR(VLOOKUP($A6,'All Running Order working doc'!$A$4:$CO$60,AT$100,FALSE),"-")</f>
        <v>0</v>
      </c>
      <c r="AU6" s="12">
        <f>IFERROR(VLOOKUP($A6,'All Running Order working doc'!$A$4:$CO$60,AU$100,FALSE),"-")</f>
        <v>0</v>
      </c>
      <c r="AV6" s="12">
        <f>IFERROR(VLOOKUP($A6,'All Running Order working doc'!$A$4:$CO$60,AV$100,FALSE),"-")</f>
        <v>24</v>
      </c>
      <c r="AW6" s="12">
        <f>IFERROR(VLOOKUP($A6,'All Running Order working doc'!$A$4:$CO$60,AW$100,FALSE),"-")</f>
        <v>76</v>
      </c>
      <c r="AX6" s="12">
        <f>IFERROR(VLOOKUP($A6,'All Running Order working doc'!$A$4:$CO$60,AX$100,FALSE),"-")</f>
        <v>0</v>
      </c>
      <c r="AY6" s="12">
        <f>IFERROR(VLOOKUP($A6,'All Running Order working doc'!$A$4:$CO$60,AY$100,FALSE),"-")</f>
        <v>0</v>
      </c>
      <c r="AZ6" s="12">
        <f>IFERROR(VLOOKUP($A6,'All Running Order working doc'!$A$4:$CO$60,AZ$100,FALSE),"-")</f>
        <v>0</v>
      </c>
      <c r="BA6" s="12">
        <f>IFERROR(VLOOKUP($A6,'All Running Order working doc'!$A$4:$CO$60,BA$100,FALSE),"-")</f>
        <v>0</v>
      </c>
      <c r="BB6" s="12">
        <f>IFERROR(VLOOKUP($A6,'All Running Order working doc'!$A$4:$CO$60,BB$100,FALSE),"-")</f>
        <v>0</v>
      </c>
      <c r="BC6" s="12">
        <f>IFERROR(VLOOKUP($A6,'All Running Order working doc'!$A$4:$CO$60,BC$100,FALSE),"-")</f>
        <v>0</v>
      </c>
      <c r="BD6" s="12">
        <f>IFERROR(VLOOKUP($A6,'All Running Order working doc'!$A$4:$CO$60,BD$100,FALSE),"-")</f>
        <v>0</v>
      </c>
      <c r="BE6" s="12">
        <f>IFERROR(VLOOKUP($A6,'All Running Order working doc'!$A$4:$CO$60,BE$100,FALSE),"-")</f>
        <v>0</v>
      </c>
      <c r="BF6" s="12">
        <f>IFERROR(VLOOKUP($A6,'All Running Order working doc'!$A$4:$CO$60,BF$100,FALSE),"-")</f>
        <v>0</v>
      </c>
      <c r="BG6" s="12">
        <f>IFERROR(VLOOKUP($A6,'All Running Order working doc'!$A$4:$CO$60,BG$100,FALSE),"-")</f>
        <v>0</v>
      </c>
      <c r="BH6" s="12">
        <f>IFERROR(VLOOKUP($A6,'All Running Order working doc'!$A$4:$CO$60,BH$100,FALSE),"-")</f>
        <v>0</v>
      </c>
      <c r="BI6" s="12">
        <f>IFERROR(VLOOKUP($A6,'All Running Order working doc'!$A$4:$CO$60,BI$100,FALSE),"-")</f>
        <v>76</v>
      </c>
      <c r="BJ6" s="12">
        <f>IFERROR(VLOOKUP($A6,'All Running Order working doc'!$A$4:$CO$60,BJ$100,FALSE),"-")</f>
        <v>7</v>
      </c>
      <c r="BK6" s="12">
        <f>IFERROR(VLOOKUP($A6,'All Running Order working doc'!$A$4:$CO$60,BK$100,FALSE),"-")</f>
        <v>12</v>
      </c>
      <c r="BL6" s="12">
        <f>IFERROR(VLOOKUP($A6,'All Running Order working doc'!$A$4:$CO$60,BL$100,FALSE),"-")</f>
        <v>12</v>
      </c>
      <c r="BM6" s="12">
        <f>IFERROR(VLOOKUP($A6,'All Running Order working doc'!$A$4:$CO$60,BM$100,FALSE),"-")</f>
        <v>12</v>
      </c>
      <c r="BN6" s="12">
        <f>IFERROR(VLOOKUP($A6,'All Running Order working doc'!$A$4:$CO$60,BN$100,FALSE),"-")</f>
        <v>7</v>
      </c>
      <c r="BO6" s="12">
        <f>IFERROR(VLOOKUP($A6,'All Running Order working doc'!$A$4:$CO$60,BO$100,FALSE),"-")</f>
        <v>12</v>
      </c>
      <c r="BP6" s="12">
        <f>IFERROR(VLOOKUP($A6,'All Running Order working doc'!$A$4:$CO$60,BP$100,FALSE),"-")</f>
        <v>12</v>
      </c>
      <c r="BQ6" s="12">
        <f>IFERROR(VLOOKUP($A6,'All Running Order working doc'!$A$4:$CO$60,BQ$100,FALSE),"-")</f>
        <v>12</v>
      </c>
      <c r="BR6" s="12">
        <f>IFERROR(VLOOKUP($A6,'All Running Order working doc'!$A$4:$CO$60,BR$100,FALSE),"-")</f>
        <v>12</v>
      </c>
      <c r="BS6" s="12">
        <f>IFERROR(VLOOKUP($A6,'All Running Order working doc'!$A$4:$CO$60,BS$100,FALSE),"-")</f>
        <v>10</v>
      </c>
      <c r="BT6" s="12" t="str">
        <f>IFERROR(VLOOKUP($A6,'All Running Order working doc'!$A$4:$CO$60,BT$100,FALSE),"-")</f>
        <v>-</v>
      </c>
      <c r="BU6" s="12" t="str">
        <f>IFERROR(VLOOKUP($A6,'All Running Order working doc'!$A$4:$CO$60,BU$100,FALSE),"-")</f>
        <v/>
      </c>
      <c r="BV6" s="12">
        <f>IFERROR(VLOOKUP($A6,'All Running Order working doc'!$A$4:$CO$60,BV$100,FALSE),"-")</f>
        <v>12</v>
      </c>
      <c r="BW6" s="12">
        <f>IFERROR(VLOOKUP($A6,'All Running Order working doc'!$A$4:$CO$60,BW$100,FALSE),"-")</f>
        <v>3</v>
      </c>
      <c r="BX6" s="12" t="str">
        <f>IFERROR(VLOOKUP($A6,'All Running Order working doc'!$A$4:$CO$60,BX$100,FALSE),"-")</f>
        <v>-</v>
      </c>
      <c r="BY6" s="12" t="str">
        <f>IFERROR(VLOOKUP($A6,'All Running Order working doc'!$A$4:$CO$60,BY$100,FALSE),"-")</f>
        <v/>
      </c>
      <c r="BZ6" s="12" t="str">
        <f>IFERROR(VLOOKUP($A6,'All Running Order working doc'!$A$4:$CO$60,BZ$100,FALSE),"-")</f>
        <v>-</v>
      </c>
      <c r="CA6" s="12" t="str">
        <f>IFERROR(VLOOKUP($A6,'All Running Order working doc'!$A$4:$CO$60,CA$100,FALSE),"-")</f>
        <v/>
      </c>
      <c r="CB6" s="12" t="str">
        <f>IFERROR(VLOOKUP($A6,'All Running Order working doc'!$A$4:$CO$60,CB$100,FALSE),"-")</f>
        <v>-</v>
      </c>
      <c r="CC6" s="12" t="str">
        <f>IFERROR(VLOOKUP($A6,'All Running Order working doc'!$A$4:$CO$60,CC$100,FALSE),"-")</f>
        <v/>
      </c>
      <c r="CD6" s="12" t="str">
        <f>IFERROR(VLOOKUP($A6,'All Running Order working doc'!$A$4:$CO$60,CD$100,FALSE),"-")</f>
        <v>-</v>
      </c>
      <c r="CE6" s="12" t="str">
        <f>IFERROR(VLOOKUP($A6,'All Running Order working doc'!$A$4:$CO$60,CE$100,FALSE),"-")</f>
        <v/>
      </c>
      <c r="CF6" s="12" t="str">
        <f>IFERROR(VLOOKUP($A6,'All Running Order working doc'!$A$4:$CO$60,CF$100,FALSE),"-")</f>
        <v>-</v>
      </c>
      <c r="CG6" s="12" t="str">
        <f>IFERROR(VLOOKUP($A6,'All Running Order working doc'!$A$4:$CO$60,CG$100,FALSE),"-")</f>
        <v/>
      </c>
      <c r="CH6" s="12" t="str">
        <f>IFERROR(VLOOKUP($A6,'All Running Order working doc'!$A$4:$CO$60,CH$100,FALSE),"-")</f>
        <v>-</v>
      </c>
      <c r="CI6" s="12" t="str">
        <f>IFERROR(VLOOKUP($A6,'All Running Order working doc'!$A$4:$CO$60,CI$100,FALSE),"-")</f>
        <v xml:space="preserve"> </v>
      </c>
      <c r="CJ6" s="12">
        <f>IFERROR(VLOOKUP($A6,'All Running Order working doc'!$A$4:$CO$60,CJ$100,FALSE),"-")</f>
        <v>12</v>
      </c>
      <c r="CK6" s="12">
        <f>IFERROR(VLOOKUP($A6,'All Running Order working doc'!$A$4:$CO$60,CK$100,FALSE),"-")</f>
        <v>6</v>
      </c>
      <c r="CL6" s="12" t="str">
        <f>IFERROR(VLOOKUP($A6,'All Running Order working doc'!$A$4:$CO$60,CL$100,FALSE),"-")</f>
        <v>3</v>
      </c>
      <c r="CM6" s="12">
        <f>IFERROR(VLOOKUP($A6,'All Running Order working doc'!$A$4:$CO$60,CM$100,FALSE),"-")</f>
        <v>6</v>
      </c>
      <c r="CN6" s="12" t="str">
        <f>IFERROR(VLOOKUP($A6,'All Running Order working doc'!$A$4:$CO$60,CN$100,FALSE),"-")</f>
        <v xml:space="preserve"> </v>
      </c>
      <c r="CQ6" s="3">
        <v>3</v>
      </c>
    </row>
    <row r="7" spans="1:95" x14ac:dyDescent="0.2">
      <c r="A7" s="3" t="str">
        <f>CONCATENATE(Constants!$B$3,CQ7,)</f>
        <v>Blue4</v>
      </c>
      <c r="B7" s="12">
        <f>IFERROR(VLOOKUP($A7,'All Running Order working doc'!$A$4:$CO$60,B$100,FALSE),"-")</f>
        <v>7</v>
      </c>
      <c r="C7" s="12" t="str">
        <f>IFERROR(VLOOKUP($A7,'All Running Order working doc'!$A$4:$CO$60,C$100,FALSE),"-")</f>
        <v>John Cole</v>
      </c>
      <c r="D7" s="12">
        <f>IFERROR(VLOOKUP($A7,'All Running Order working doc'!$A$4:$CO$60,D$100,FALSE),"-")</f>
        <v>0</v>
      </c>
      <c r="E7" s="12" t="str">
        <f>IFERROR(VLOOKUP($A7,'All Running Order working doc'!$A$4:$CO$60,E$100,FALSE),"-")</f>
        <v>Crossle</v>
      </c>
      <c r="F7" s="12">
        <f>IFERROR(VLOOKUP($A7,'All Running Order working doc'!$A$4:$CO$60,F$100,FALSE),"-")</f>
        <v>1600</v>
      </c>
      <c r="G7" s="12" t="str">
        <f>IFERROR(VLOOKUP($A7,'All Running Order working doc'!$A$4:$CO$60,G$100,FALSE),"-")</f>
        <v>IRS</v>
      </c>
      <c r="H7" s="12">
        <f>IFERROR(VLOOKUP($A7,'All Running Order working doc'!$A$4:$CO$60,H$100,FALSE),"-")</f>
        <v>0</v>
      </c>
      <c r="I7" s="12">
        <f>IFERROR(VLOOKUP($A7,'All Running Order working doc'!$A$4:$CO$60,I$100,FALSE),"-")</f>
        <v>0</v>
      </c>
      <c r="J7" s="12">
        <f>IFERROR(VLOOKUP($A7,'All Running Order working doc'!$A$4:$CO$60,J$100,FALSE),"-")</f>
        <v>0</v>
      </c>
      <c r="K7" s="12">
        <f>IFERROR(VLOOKUP($A7,'All Running Order working doc'!$A$4:$CO$60,K$100,FALSE),"-")</f>
        <v>0</v>
      </c>
      <c r="L7" s="12">
        <f>IFERROR(VLOOKUP($A7,'All Running Order working doc'!$A$4:$CO$60,L$100,FALSE),"-")</f>
        <v>0</v>
      </c>
      <c r="M7" s="12" t="str">
        <f>IFERROR(VLOOKUP($A7,'All Running Order working doc'!$A$4:$CO$60,M$100,FALSE),"-")</f>
        <v>National</v>
      </c>
      <c r="N7" s="12" t="str">
        <f>IFERROR(VLOOKUP($A7,'All Running Order working doc'!$A$4:$CO$60,N$100,FALSE),"-")</f>
        <v>Blue</v>
      </c>
      <c r="O7" s="12">
        <f>IFERROR(VLOOKUP($A7,'All Running Order working doc'!$A$4:$CO$60,O$100,FALSE),"-")</f>
        <v>2</v>
      </c>
      <c r="P7" s="12">
        <f>IFERROR(VLOOKUP($A7,'All Running Order working doc'!$A$4:$CO$60,P$100,FALSE),"-")</f>
        <v>7</v>
      </c>
      <c r="Q7" s="12">
        <f>IFERROR(VLOOKUP($A7,'All Running Order working doc'!$A$4:$CO$60,Q$100,FALSE),"-")</f>
        <v>6</v>
      </c>
      <c r="R7" s="12">
        <f>IFERROR(VLOOKUP($A7,'All Running Order working doc'!$A$4:$CO$60,R$100,FALSE),"-")</f>
        <v>2</v>
      </c>
      <c r="S7" s="12">
        <f>IFERROR(VLOOKUP($A7,'All Running Order working doc'!$A$4:$CO$60,S$100,FALSE),"-")</f>
        <v>3</v>
      </c>
      <c r="T7" s="12">
        <f>IFERROR(VLOOKUP($A7,'All Running Order working doc'!$A$4:$CO$60,T$100,FALSE),"-")</f>
        <v>4</v>
      </c>
      <c r="U7" s="12">
        <f>IFERROR(VLOOKUP($A7,'All Running Order working doc'!$A$4:$CO$60,U$100,FALSE),"-")</f>
        <v>4</v>
      </c>
      <c r="V7" s="12">
        <f>IFERROR(VLOOKUP($A7,'All Running Order working doc'!$A$4:$CO$60,V$100,FALSE),"-")</f>
        <v>3</v>
      </c>
      <c r="W7" s="12">
        <f>IFERROR(VLOOKUP($A7,'All Running Order working doc'!$A$4:$CO$60,W$100,FALSE),"-")</f>
        <v>0</v>
      </c>
      <c r="X7" s="12">
        <f>IFERROR(VLOOKUP($A7,'All Running Order working doc'!$A$4:$CO$60,X$100,FALSE),"-")</f>
        <v>0</v>
      </c>
      <c r="Y7" s="12">
        <f>IFERROR(VLOOKUP($A7,'All Running Order working doc'!$A$4:$CO$60,Y$100,FALSE),"-")</f>
        <v>31</v>
      </c>
      <c r="Z7" s="12">
        <f>IFERROR(VLOOKUP($A7,'All Running Order working doc'!$A$4:$CO$60,Z$100,FALSE),"-")</f>
        <v>1</v>
      </c>
      <c r="AA7" s="12">
        <f>IFERROR(VLOOKUP($A7,'All Running Order working doc'!$A$4:$CO$60,AA$100,FALSE),"-")</f>
        <v>4</v>
      </c>
      <c r="AB7" s="12">
        <f>IFERROR(VLOOKUP($A7,'All Running Order working doc'!$A$4:$CO$60,AB$100,FALSE),"-")</f>
        <v>3</v>
      </c>
      <c r="AC7" s="12">
        <f>IFERROR(VLOOKUP($A7,'All Running Order working doc'!$A$4:$CO$60,AC$100,FALSE),"-")</f>
        <v>5</v>
      </c>
      <c r="AD7" s="12">
        <f>IFERROR(VLOOKUP($A7,'All Running Order working doc'!$A$4:$CO$60,AD$100,FALSE),"-")</f>
        <v>5</v>
      </c>
      <c r="AE7" s="12">
        <f>IFERROR(VLOOKUP($A7,'All Running Order working doc'!$A$4:$CO$60,AE$100,FALSE),"-")</f>
        <v>3</v>
      </c>
      <c r="AF7" s="12">
        <f>IFERROR(VLOOKUP($A7,'All Running Order working doc'!$A$4:$CO$60,AF$100,FALSE),"-")</f>
        <v>4</v>
      </c>
      <c r="AG7" s="12">
        <f>IFERROR(VLOOKUP($A7,'All Running Order working doc'!$A$4:$CO$60,AG$100,FALSE),"-")</f>
        <v>3</v>
      </c>
      <c r="AH7" s="12">
        <f>IFERROR(VLOOKUP($A7,'All Running Order working doc'!$A$4:$CO$60,AH$100,FALSE),"-")</f>
        <v>0</v>
      </c>
      <c r="AI7" s="12">
        <f>IFERROR(VLOOKUP($A7,'All Running Order working doc'!$A$4:$CO$60,AI$100,FALSE),"-")</f>
        <v>0</v>
      </c>
      <c r="AJ7" s="12">
        <f>IFERROR(VLOOKUP($A7,'All Running Order working doc'!$A$4:$CO$60,AJ$100,FALSE),"-")</f>
        <v>28</v>
      </c>
      <c r="AK7" s="12">
        <f>IFERROR(VLOOKUP($A7,'All Running Order working doc'!$A$4:$CO$60,AK$100,FALSE),"-")</f>
        <v>59</v>
      </c>
      <c r="AL7" s="12">
        <f>IFERROR(VLOOKUP($A7,'All Running Order working doc'!$A$4:$CO$60,AL$100,FALSE),"-")</f>
        <v>0</v>
      </c>
      <c r="AM7" s="12">
        <f>IFERROR(VLOOKUP($A7,'All Running Order working doc'!$A$4:$CO$60,AM$100,FALSE),"-")</f>
        <v>2</v>
      </c>
      <c r="AN7" s="12">
        <f>IFERROR(VLOOKUP($A7,'All Running Order working doc'!$A$4:$CO$60,AN$100,FALSE),"-")</f>
        <v>3</v>
      </c>
      <c r="AO7" s="12">
        <f>IFERROR(VLOOKUP($A7,'All Running Order working doc'!$A$4:$CO$60,AO$100,FALSE),"-")</f>
        <v>4</v>
      </c>
      <c r="AP7" s="12">
        <f>IFERROR(VLOOKUP($A7,'All Running Order working doc'!$A$4:$CO$60,AP$100,FALSE),"-")</f>
        <v>3</v>
      </c>
      <c r="AQ7" s="12">
        <f>IFERROR(VLOOKUP($A7,'All Running Order working doc'!$A$4:$CO$60,AQ$100,FALSE),"-")</f>
        <v>0</v>
      </c>
      <c r="AR7" s="12">
        <f>IFERROR(VLOOKUP($A7,'All Running Order working doc'!$A$4:$CO$60,AR$100,FALSE),"-")</f>
        <v>4</v>
      </c>
      <c r="AS7" s="12">
        <f>IFERROR(VLOOKUP($A7,'All Running Order working doc'!$A$4:$CO$60,AS$100,FALSE),"-")</f>
        <v>4</v>
      </c>
      <c r="AT7" s="12">
        <f>IFERROR(VLOOKUP($A7,'All Running Order working doc'!$A$4:$CO$60,AT$100,FALSE),"-")</f>
        <v>0</v>
      </c>
      <c r="AU7" s="12">
        <f>IFERROR(VLOOKUP($A7,'All Running Order working doc'!$A$4:$CO$60,AU$100,FALSE),"-")</f>
        <v>0</v>
      </c>
      <c r="AV7" s="12">
        <f>IFERROR(VLOOKUP($A7,'All Running Order working doc'!$A$4:$CO$60,AV$100,FALSE),"-")</f>
        <v>20</v>
      </c>
      <c r="AW7" s="12">
        <f>IFERROR(VLOOKUP($A7,'All Running Order working doc'!$A$4:$CO$60,AW$100,FALSE),"-")</f>
        <v>79</v>
      </c>
      <c r="AX7" s="12">
        <f>IFERROR(VLOOKUP($A7,'All Running Order working doc'!$A$4:$CO$60,AX$100,FALSE),"-")</f>
        <v>0</v>
      </c>
      <c r="AY7" s="12">
        <f>IFERROR(VLOOKUP($A7,'All Running Order working doc'!$A$4:$CO$60,AY$100,FALSE),"-")</f>
        <v>0</v>
      </c>
      <c r="AZ7" s="12">
        <f>IFERROR(VLOOKUP($A7,'All Running Order working doc'!$A$4:$CO$60,AZ$100,FALSE),"-")</f>
        <v>0</v>
      </c>
      <c r="BA7" s="12">
        <f>IFERROR(VLOOKUP($A7,'All Running Order working doc'!$A$4:$CO$60,BA$100,FALSE),"-")</f>
        <v>0</v>
      </c>
      <c r="BB7" s="12">
        <f>IFERROR(VLOOKUP($A7,'All Running Order working doc'!$A$4:$CO$60,BB$100,FALSE),"-")</f>
        <v>0</v>
      </c>
      <c r="BC7" s="12">
        <f>IFERROR(VLOOKUP($A7,'All Running Order working doc'!$A$4:$CO$60,BC$100,FALSE),"-")</f>
        <v>0</v>
      </c>
      <c r="BD7" s="12">
        <f>IFERROR(VLOOKUP($A7,'All Running Order working doc'!$A$4:$CO$60,BD$100,FALSE),"-")</f>
        <v>0</v>
      </c>
      <c r="BE7" s="12">
        <f>IFERROR(VLOOKUP($A7,'All Running Order working doc'!$A$4:$CO$60,BE$100,FALSE),"-")</f>
        <v>0</v>
      </c>
      <c r="BF7" s="12">
        <f>IFERROR(VLOOKUP($A7,'All Running Order working doc'!$A$4:$CO$60,BF$100,FALSE),"-")</f>
        <v>0</v>
      </c>
      <c r="BG7" s="12">
        <f>IFERROR(VLOOKUP($A7,'All Running Order working doc'!$A$4:$CO$60,BG$100,FALSE),"-")</f>
        <v>0</v>
      </c>
      <c r="BH7" s="12">
        <f>IFERROR(VLOOKUP($A7,'All Running Order working doc'!$A$4:$CO$60,BH$100,FALSE),"-")</f>
        <v>0</v>
      </c>
      <c r="BI7" s="12">
        <f>IFERROR(VLOOKUP($A7,'All Running Order working doc'!$A$4:$CO$60,BI$100,FALSE),"-")</f>
        <v>79</v>
      </c>
      <c r="BJ7" s="12">
        <f>IFERROR(VLOOKUP($A7,'All Running Order working doc'!$A$4:$CO$60,BJ$100,FALSE),"-")</f>
        <v>13</v>
      </c>
      <c r="BK7" s="12">
        <f>IFERROR(VLOOKUP($A7,'All Running Order working doc'!$A$4:$CO$60,BK$100,FALSE),"-")</f>
        <v>14</v>
      </c>
      <c r="BL7" s="12">
        <f>IFERROR(VLOOKUP($A7,'All Running Order working doc'!$A$4:$CO$60,BL$100,FALSE),"-")</f>
        <v>14</v>
      </c>
      <c r="BM7" s="12">
        <f>IFERROR(VLOOKUP($A7,'All Running Order working doc'!$A$4:$CO$60,BM$100,FALSE),"-")</f>
        <v>14</v>
      </c>
      <c r="BN7" s="12">
        <f>IFERROR(VLOOKUP($A7,'All Running Order working doc'!$A$4:$CO$60,BN$100,FALSE),"-")</f>
        <v>12</v>
      </c>
      <c r="BO7" s="12">
        <f>IFERROR(VLOOKUP($A7,'All Running Order working doc'!$A$4:$CO$60,BO$100,FALSE),"-")</f>
        <v>14</v>
      </c>
      <c r="BP7" s="12">
        <f>IFERROR(VLOOKUP($A7,'All Running Order working doc'!$A$4:$CO$60,BP$100,FALSE),"-")</f>
        <v>14</v>
      </c>
      <c r="BQ7" s="12">
        <f>IFERROR(VLOOKUP($A7,'All Running Order working doc'!$A$4:$CO$60,BQ$100,FALSE),"-")</f>
        <v>14</v>
      </c>
      <c r="BR7" s="12">
        <f>IFERROR(VLOOKUP($A7,'All Running Order working doc'!$A$4:$CO$60,BR$100,FALSE),"-")</f>
        <v>14</v>
      </c>
      <c r="BS7" s="12">
        <f>IFERROR(VLOOKUP($A7,'All Running Order working doc'!$A$4:$CO$60,BS$100,FALSE),"-")</f>
        <v>12</v>
      </c>
      <c r="BT7" s="12" t="str">
        <f>IFERROR(VLOOKUP($A7,'All Running Order working doc'!$A$4:$CO$60,BT$100,FALSE),"-")</f>
        <v>-</v>
      </c>
      <c r="BU7" s="12" t="str">
        <f>IFERROR(VLOOKUP($A7,'All Running Order working doc'!$A$4:$CO$60,BU$100,FALSE),"-")</f>
        <v/>
      </c>
      <c r="BV7" s="12">
        <f>IFERROR(VLOOKUP($A7,'All Running Order working doc'!$A$4:$CO$60,BV$100,FALSE),"-")</f>
        <v>14</v>
      </c>
      <c r="BW7" s="12">
        <f>IFERROR(VLOOKUP($A7,'All Running Order working doc'!$A$4:$CO$60,BW$100,FALSE),"-")</f>
        <v>4</v>
      </c>
      <c r="BX7" s="12" t="str">
        <f>IFERROR(VLOOKUP($A7,'All Running Order working doc'!$A$4:$CO$60,BX$100,FALSE),"-")</f>
        <v>-</v>
      </c>
      <c r="BY7" s="12" t="str">
        <f>IFERROR(VLOOKUP($A7,'All Running Order working doc'!$A$4:$CO$60,BY$100,FALSE),"-")</f>
        <v/>
      </c>
      <c r="BZ7" s="12" t="str">
        <f>IFERROR(VLOOKUP($A7,'All Running Order working doc'!$A$4:$CO$60,BZ$100,FALSE),"-")</f>
        <v>-</v>
      </c>
      <c r="CA7" s="12" t="str">
        <f>IFERROR(VLOOKUP($A7,'All Running Order working doc'!$A$4:$CO$60,CA$100,FALSE),"-")</f>
        <v/>
      </c>
      <c r="CB7" s="12" t="str">
        <f>IFERROR(VLOOKUP($A7,'All Running Order working doc'!$A$4:$CO$60,CB$100,FALSE),"-")</f>
        <v>-</v>
      </c>
      <c r="CC7" s="12" t="str">
        <f>IFERROR(VLOOKUP($A7,'All Running Order working doc'!$A$4:$CO$60,CC$100,FALSE),"-")</f>
        <v/>
      </c>
      <c r="CD7" s="12" t="str">
        <f>IFERROR(VLOOKUP($A7,'All Running Order working doc'!$A$4:$CO$60,CD$100,FALSE),"-")</f>
        <v>-</v>
      </c>
      <c r="CE7" s="12" t="str">
        <f>IFERROR(VLOOKUP($A7,'All Running Order working doc'!$A$4:$CO$60,CE$100,FALSE),"-")</f>
        <v/>
      </c>
      <c r="CF7" s="12" t="str">
        <f>IFERROR(VLOOKUP($A7,'All Running Order working doc'!$A$4:$CO$60,CF$100,FALSE),"-")</f>
        <v>-</v>
      </c>
      <c r="CG7" s="12" t="str">
        <f>IFERROR(VLOOKUP($A7,'All Running Order working doc'!$A$4:$CO$60,CG$100,FALSE),"-")</f>
        <v/>
      </c>
      <c r="CH7" s="12" t="str">
        <f>IFERROR(VLOOKUP($A7,'All Running Order working doc'!$A$4:$CO$60,CH$100,FALSE),"-")</f>
        <v>-</v>
      </c>
      <c r="CI7" s="12" t="str">
        <f>IFERROR(VLOOKUP($A7,'All Running Order working doc'!$A$4:$CO$60,CI$100,FALSE),"-")</f>
        <v xml:space="preserve"> </v>
      </c>
      <c r="CJ7" s="12" t="str">
        <f>IFERROR(VLOOKUP($A7,'All Running Order working doc'!$A$4:$CO$60,CJ$100,FALSE),"-")</f>
        <v>-</v>
      </c>
      <c r="CK7" s="12" t="str">
        <f>IFERROR(VLOOKUP($A7,'All Running Order working doc'!$A$4:$CO$60,CK$100,FALSE),"-")</f>
        <v xml:space="preserve"> </v>
      </c>
      <c r="CL7" s="12" t="str">
        <f>IFERROR(VLOOKUP($A7,'All Running Order working doc'!$A$4:$CO$60,CL$100,FALSE),"-")</f>
        <v>4</v>
      </c>
      <c r="CM7" s="12" t="str">
        <f>IFERROR(VLOOKUP($A7,'All Running Order working doc'!$A$4:$CO$60,CM$100,FALSE),"-")</f>
        <v xml:space="preserve"> </v>
      </c>
      <c r="CN7" s="12" t="str">
        <f>IFERROR(VLOOKUP($A7,'All Running Order working doc'!$A$4:$CO$60,CN$100,FALSE),"-")</f>
        <v xml:space="preserve"> </v>
      </c>
      <c r="CQ7" s="3">
        <v>4</v>
      </c>
    </row>
    <row r="8" spans="1:95" x14ac:dyDescent="0.2">
      <c r="A8" s="3" t="str">
        <f>CONCATENATE(Constants!$B$3,CQ8,)</f>
        <v>Blue5</v>
      </c>
      <c r="B8" s="12">
        <f>IFERROR(VLOOKUP($A8,'All Running Order working doc'!$A$4:$CO$60,B$100,FALSE),"-")</f>
        <v>34</v>
      </c>
      <c r="C8" s="12" t="str">
        <f>IFERROR(VLOOKUP($A8,'All Running Order working doc'!$A$4:$CO$60,C$100,FALSE),"-")</f>
        <v>Mike Readings</v>
      </c>
      <c r="D8" s="12">
        <f>IFERROR(VLOOKUP($A8,'All Running Order working doc'!$A$4:$CO$60,D$100,FALSE),"-")</f>
        <v>0</v>
      </c>
      <c r="E8" s="12" t="str">
        <f>IFERROR(VLOOKUP($A8,'All Running Order working doc'!$A$4:$CO$60,E$100,FALSE),"-")</f>
        <v>Sherpa</v>
      </c>
      <c r="F8" s="12">
        <f>IFERROR(VLOOKUP($A8,'All Running Order working doc'!$A$4:$CO$60,F$100,FALSE),"-")</f>
        <v>1540</v>
      </c>
      <c r="G8" s="12" t="str">
        <f>IFERROR(VLOOKUP($A8,'All Running Order working doc'!$A$4:$CO$60,G$100,FALSE),"-")</f>
        <v>IRS</v>
      </c>
      <c r="H8" s="12">
        <f>IFERROR(VLOOKUP($A8,'All Running Order working doc'!$A$4:$CO$60,H$100,FALSE),"-")</f>
        <v>0</v>
      </c>
      <c r="I8" s="12">
        <f>IFERROR(VLOOKUP($A8,'All Running Order working doc'!$A$4:$CO$60,I$100,FALSE),"-")</f>
        <v>0</v>
      </c>
      <c r="J8" s="12">
        <f>IFERROR(VLOOKUP($A8,'All Running Order working doc'!$A$4:$CO$60,J$100,FALSE),"-")</f>
        <v>0</v>
      </c>
      <c r="K8" s="12">
        <f>IFERROR(VLOOKUP($A8,'All Running Order working doc'!$A$4:$CO$60,K$100,FALSE),"-")</f>
        <v>0</v>
      </c>
      <c r="L8" s="12">
        <f>IFERROR(VLOOKUP($A8,'All Running Order working doc'!$A$4:$CO$60,L$100,FALSE),"-")</f>
        <v>0</v>
      </c>
      <c r="M8" s="12" t="str">
        <f>IFERROR(VLOOKUP($A8,'All Running Order working doc'!$A$4:$CO$60,M$100,FALSE),"-")</f>
        <v>National</v>
      </c>
      <c r="N8" s="12" t="str">
        <f>IFERROR(VLOOKUP($A8,'All Running Order working doc'!$A$4:$CO$60,N$100,FALSE),"-")</f>
        <v>Blue</v>
      </c>
      <c r="O8" s="12">
        <f>IFERROR(VLOOKUP($A8,'All Running Order working doc'!$A$4:$CO$60,O$100,FALSE),"-")</f>
        <v>1</v>
      </c>
      <c r="P8" s="12">
        <f>IFERROR(VLOOKUP($A8,'All Running Order working doc'!$A$4:$CO$60,P$100,FALSE),"-")</f>
        <v>6</v>
      </c>
      <c r="Q8" s="12">
        <f>IFERROR(VLOOKUP($A8,'All Running Order working doc'!$A$4:$CO$60,Q$100,FALSE),"-")</f>
        <v>6</v>
      </c>
      <c r="R8" s="12">
        <f>IFERROR(VLOOKUP($A8,'All Running Order working doc'!$A$4:$CO$60,R$100,FALSE),"-")</f>
        <v>0</v>
      </c>
      <c r="S8" s="12">
        <f>IFERROR(VLOOKUP($A8,'All Running Order working doc'!$A$4:$CO$60,S$100,FALSE),"-")</f>
        <v>3</v>
      </c>
      <c r="T8" s="12">
        <f>IFERROR(VLOOKUP($A8,'All Running Order working doc'!$A$4:$CO$60,T$100,FALSE),"-")</f>
        <v>4</v>
      </c>
      <c r="U8" s="12">
        <f>IFERROR(VLOOKUP($A8,'All Running Order working doc'!$A$4:$CO$60,U$100,FALSE),"-")</f>
        <v>4</v>
      </c>
      <c r="V8" s="12">
        <f>IFERROR(VLOOKUP($A8,'All Running Order working doc'!$A$4:$CO$60,V$100,FALSE),"-")</f>
        <v>7</v>
      </c>
      <c r="W8" s="12">
        <f>IFERROR(VLOOKUP($A8,'All Running Order working doc'!$A$4:$CO$60,W$100,FALSE),"-")</f>
        <v>0</v>
      </c>
      <c r="X8" s="12">
        <f>IFERROR(VLOOKUP($A8,'All Running Order working doc'!$A$4:$CO$60,X$100,FALSE),"-")</f>
        <v>0</v>
      </c>
      <c r="Y8" s="12">
        <f>IFERROR(VLOOKUP($A8,'All Running Order working doc'!$A$4:$CO$60,Y$100,FALSE),"-")</f>
        <v>31</v>
      </c>
      <c r="Z8" s="12">
        <f>IFERROR(VLOOKUP($A8,'All Running Order working doc'!$A$4:$CO$60,Z$100,FALSE),"-")</f>
        <v>5</v>
      </c>
      <c r="AA8" s="12">
        <f>IFERROR(VLOOKUP($A8,'All Running Order working doc'!$A$4:$CO$60,AA$100,FALSE),"-")</f>
        <v>4</v>
      </c>
      <c r="AB8" s="12">
        <f>IFERROR(VLOOKUP($A8,'All Running Order working doc'!$A$4:$CO$60,AB$100,FALSE),"-")</f>
        <v>0</v>
      </c>
      <c r="AC8" s="12">
        <f>IFERROR(VLOOKUP($A8,'All Running Order working doc'!$A$4:$CO$60,AC$100,FALSE),"-")</f>
        <v>5</v>
      </c>
      <c r="AD8" s="12">
        <f>IFERROR(VLOOKUP($A8,'All Running Order working doc'!$A$4:$CO$60,AD$100,FALSE),"-")</f>
        <v>3</v>
      </c>
      <c r="AE8" s="12">
        <f>IFERROR(VLOOKUP($A8,'All Running Order working doc'!$A$4:$CO$60,AE$100,FALSE),"-")</f>
        <v>5</v>
      </c>
      <c r="AF8" s="12">
        <f>IFERROR(VLOOKUP($A8,'All Running Order working doc'!$A$4:$CO$60,AF$100,FALSE),"-")</f>
        <v>4</v>
      </c>
      <c r="AG8" s="12">
        <f>IFERROR(VLOOKUP($A8,'All Running Order working doc'!$A$4:$CO$60,AG$100,FALSE),"-")</f>
        <v>3</v>
      </c>
      <c r="AH8" s="12">
        <f>IFERROR(VLOOKUP($A8,'All Running Order working doc'!$A$4:$CO$60,AH$100,FALSE),"-")</f>
        <v>0</v>
      </c>
      <c r="AI8" s="12">
        <f>IFERROR(VLOOKUP($A8,'All Running Order working doc'!$A$4:$CO$60,AI$100,FALSE),"-")</f>
        <v>0</v>
      </c>
      <c r="AJ8" s="12">
        <f>IFERROR(VLOOKUP($A8,'All Running Order working doc'!$A$4:$CO$60,AJ$100,FALSE),"-")</f>
        <v>29</v>
      </c>
      <c r="AK8" s="12">
        <f>IFERROR(VLOOKUP($A8,'All Running Order working doc'!$A$4:$CO$60,AK$100,FALSE),"-")</f>
        <v>60</v>
      </c>
      <c r="AL8" s="12">
        <f>IFERROR(VLOOKUP($A8,'All Running Order working doc'!$A$4:$CO$60,AL$100,FALSE),"-")</f>
        <v>0</v>
      </c>
      <c r="AM8" s="12">
        <f>IFERROR(VLOOKUP($A8,'All Running Order working doc'!$A$4:$CO$60,AM$100,FALSE),"-")</f>
        <v>1</v>
      </c>
      <c r="AN8" s="12">
        <f>IFERROR(VLOOKUP($A8,'All Running Order working doc'!$A$4:$CO$60,AN$100,FALSE),"-")</f>
        <v>3</v>
      </c>
      <c r="AO8" s="12">
        <f>IFERROR(VLOOKUP($A8,'All Running Order working doc'!$A$4:$CO$60,AO$100,FALSE),"-")</f>
        <v>5</v>
      </c>
      <c r="AP8" s="12">
        <f>IFERROR(VLOOKUP($A8,'All Running Order working doc'!$A$4:$CO$60,AP$100,FALSE),"-")</f>
        <v>3</v>
      </c>
      <c r="AQ8" s="12">
        <f>IFERROR(VLOOKUP($A8,'All Running Order working doc'!$A$4:$CO$60,AQ$100,FALSE),"-")</f>
        <v>4</v>
      </c>
      <c r="AR8" s="12">
        <f>IFERROR(VLOOKUP($A8,'All Running Order working doc'!$A$4:$CO$60,AR$100,FALSE),"-")</f>
        <v>4</v>
      </c>
      <c r="AS8" s="12">
        <f>IFERROR(VLOOKUP($A8,'All Running Order working doc'!$A$4:$CO$60,AS$100,FALSE),"-")</f>
        <v>3</v>
      </c>
      <c r="AT8" s="12">
        <f>IFERROR(VLOOKUP($A8,'All Running Order working doc'!$A$4:$CO$60,AT$100,FALSE),"-")</f>
        <v>0</v>
      </c>
      <c r="AU8" s="12">
        <f>IFERROR(VLOOKUP($A8,'All Running Order working doc'!$A$4:$CO$60,AU$100,FALSE),"-")</f>
        <v>0</v>
      </c>
      <c r="AV8" s="12">
        <f>IFERROR(VLOOKUP($A8,'All Running Order working doc'!$A$4:$CO$60,AV$100,FALSE),"-")</f>
        <v>23</v>
      </c>
      <c r="AW8" s="12">
        <f>IFERROR(VLOOKUP($A8,'All Running Order working doc'!$A$4:$CO$60,AW$100,FALSE),"-")</f>
        <v>83</v>
      </c>
      <c r="AX8" s="12">
        <f>IFERROR(VLOOKUP($A8,'All Running Order working doc'!$A$4:$CO$60,AX$100,FALSE),"-")</f>
        <v>0</v>
      </c>
      <c r="AY8" s="12">
        <f>IFERROR(VLOOKUP($A8,'All Running Order working doc'!$A$4:$CO$60,AY$100,FALSE),"-")</f>
        <v>0</v>
      </c>
      <c r="AZ8" s="12">
        <f>IFERROR(VLOOKUP($A8,'All Running Order working doc'!$A$4:$CO$60,AZ$100,FALSE),"-")</f>
        <v>0</v>
      </c>
      <c r="BA8" s="12">
        <f>IFERROR(VLOOKUP($A8,'All Running Order working doc'!$A$4:$CO$60,BA$100,FALSE),"-")</f>
        <v>0</v>
      </c>
      <c r="BB8" s="12">
        <f>IFERROR(VLOOKUP($A8,'All Running Order working doc'!$A$4:$CO$60,BB$100,FALSE),"-")</f>
        <v>0</v>
      </c>
      <c r="BC8" s="12">
        <f>IFERROR(VLOOKUP($A8,'All Running Order working doc'!$A$4:$CO$60,BC$100,FALSE),"-")</f>
        <v>0</v>
      </c>
      <c r="BD8" s="12">
        <f>IFERROR(VLOOKUP($A8,'All Running Order working doc'!$A$4:$CO$60,BD$100,FALSE),"-")</f>
        <v>0</v>
      </c>
      <c r="BE8" s="12">
        <f>IFERROR(VLOOKUP($A8,'All Running Order working doc'!$A$4:$CO$60,BE$100,FALSE),"-")</f>
        <v>0</v>
      </c>
      <c r="BF8" s="12">
        <f>IFERROR(VLOOKUP($A8,'All Running Order working doc'!$A$4:$CO$60,BF$100,FALSE),"-")</f>
        <v>0</v>
      </c>
      <c r="BG8" s="12">
        <f>IFERROR(VLOOKUP($A8,'All Running Order working doc'!$A$4:$CO$60,BG$100,FALSE),"-")</f>
        <v>0</v>
      </c>
      <c r="BH8" s="12">
        <f>IFERROR(VLOOKUP($A8,'All Running Order working doc'!$A$4:$CO$60,BH$100,FALSE),"-")</f>
        <v>0</v>
      </c>
      <c r="BI8" s="12">
        <f>IFERROR(VLOOKUP($A8,'All Running Order working doc'!$A$4:$CO$60,BI$100,FALSE),"-")</f>
        <v>83</v>
      </c>
      <c r="BJ8" s="12">
        <f>IFERROR(VLOOKUP($A8,'All Running Order working doc'!$A$4:$CO$60,BJ$100,FALSE),"-")</f>
        <v>12</v>
      </c>
      <c r="BK8" s="12">
        <f>IFERROR(VLOOKUP($A8,'All Running Order working doc'!$A$4:$CO$60,BK$100,FALSE),"-")</f>
        <v>15</v>
      </c>
      <c r="BL8" s="12">
        <f>IFERROR(VLOOKUP($A8,'All Running Order working doc'!$A$4:$CO$60,BL$100,FALSE),"-")</f>
        <v>15</v>
      </c>
      <c r="BM8" s="12">
        <f>IFERROR(VLOOKUP($A8,'All Running Order working doc'!$A$4:$CO$60,BM$100,FALSE),"-")</f>
        <v>15</v>
      </c>
      <c r="BN8" s="12">
        <f>IFERROR(VLOOKUP($A8,'All Running Order working doc'!$A$4:$CO$60,BN$100,FALSE),"-")</f>
        <v>12</v>
      </c>
      <c r="BO8" s="12">
        <f>IFERROR(VLOOKUP($A8,'All Running Order working doc'!$A$4:$CO$60,BO$100,FALSE),"-")</f>
        <v>15</v>
      </c>
      <c r="BP8" s="12">
        <f>IFERROR(VLOOKUP($A8,'All Running Order working doc'!$A$4:$CO$60,BP$100,FALSE),"-")</f>
        <v>15</v>
      </c>
      <c r="BQ8" s="12">
        <f>IFERROR(VLOOKUP($A8,'All Running Order working doc'!$A$4:$CO$60,BQ$100,FALSE),"-")</f>
        <v>15</v>
      </c>
      <c r="BR8" s="12">
        <f>IFERROR(VLOOKUP($A8,'All Running Order working doc'!$A$4:$CO$60,BR$100,FALSE),"-")</f>
        <v>15</v>
      </c>
      <c r="BS8" s="12">
        <f>IFERROR(VLOOKUP($A8,'All Running Order working doc'!$A$4:$CO$60,BS$100,FALSE),"-")</f>
        <v>13</v>
      </c>
      <c r="BT8" s="12" t="str">
        <f>IFERROR(VLOOKUP($A8,'All Running Order working doc'!$A$4:$CO$60,BT$100,FALSE),"-")</f>
        <v>-</v>
      </c>
      <c r="BU8" s="12" t="str">
        <f>IFERROR(VLOOKUP($A8,'All Running Order working doc'!$A$4:$CO$60,BU$100,FALSE),"-")</f>
        <v/>
      </c>
      <c r="BV8" s="12">
        <f>IFERROR(VLOOKUP($A8,'All Running Order working doc'!$A$4:$CO$60,BV$100,FALSE),"-")</f>
        <v>15</v>
      </c>
      <c r="BW8" s="12">
        <f>IFERROR(VLOOKUP($A8,'All Running Order working doc'!$A$4:$CO$60,BW$100,FALSE),"-")</f>
        <v>5</v>
      </c>
      <c r="BX8" s="12" t="str">
        <f>IFERROR(VLOOKUP($A8,'All Running Order working doc'!$A$4:$CO$60,BX$100,FALSE),"-")</f>
        <v>-</v>
      </c>
      <c r="BY8" s="12" t="str">
        <f>IFERROR(VLOOKUP($A8,'All Running Order working doc'!$A$4:$CO$60,BY$100,FALSE),"-")</f>
        <v/>
      </c>
      <c r="BZ8" s="12" t="str">
        <f>IFERROR(VLOOKUP($A8,'All Running Order working doc'!$A$4:$CO$60,BZ$100,FALSE),"-")</f>
        <v>-</v>
      </c>
      <c r="CA8" s="12" t="str">
        <f>IFERROR(VLOOKUP($A8,'All Running Order working doc'!$A$4:$CO$60,CA$100,FALSE),"-")</f>
        <v/>
      </c>
      <c r="CB8" s="12" t="str">
        <f>IFERROR(VLOOKUP($A8,'All Running Order working doc'!$A$4:$CO$60,CB$100,FALSE),"-")</f>
        <v>-</v>
      </c>
      <c r="CC8" s="12" t="str">
        <f>IFERROR(VLOOKUP($A8,'All Running Order working doc'!$A$4:$CO$60,CC$100,FALSE),"-")</f>
        <v/>
      </c>
      <c r="CD8" s="12" t="str">
        <f>IFERROR(VLOOKUP($A8,'All Running Order working doc'!$A$4:$CO$60,CD$100,FALSE),"-")</f>
        <v>-</v>
      </c>
      <c r="CE8" s="12" t="str">
        <f>IFERROR(VLOOKUP($A8,'All Running Order working doc'!$A$4:$CO$60,CE$100,FALSE),"-")</f>
        <v/>
      </c>
      <c r="CF8" s="12" t="str">
        <f>IFERROR(VLOOKUP($A8,'All Running Order working doc'!$A$4:$CO$60,CF$100,FALSE),"-")</f>
        <v>-</v>
      </c>
      <c r="CG8" s="12" t="str">
        <f>IFERROR(VLOOKUP($A8,'All Running Order working doc'!$A$4:$CO$60,CG$100,FALSE),"-")</f>
        <v/>
      </c>
      <c r="CH8" s="12" t="str">
        <f>IFERROR(VLOOKUP($A8,'All Running Order working doc'!$A$4:$CO$60,CH$100,FALSE),"-")</f>
        <v>-</v>
      </c>
      <c r="CI8" s="12" t="str">
        <f>IFERROR(VLOOKUP($A8,'All Running Order working doc'!$A$4:$CO$60,CI$100,FALSE),"-")</f>
        <v xml:space="preserve"> </v>
      </c>
      <c r="CJ8" s="12" t="str">
        <f>IFERROR(VLOOKUP($A8,'All Running Order working doc'!$A$4:$CO$60,CJ$100,FALSE),"-")</f>
        <v>-</v>
      </c>
      <c r="CK8" s="12" t="str">
        <f>IFERROR(VLOOKUP($A8,'All Running Order working doc'!$A$4:$CO$60,CK$100,FALSE),"-")</f>
        <v xml:space="preserve"> </v>
      </c>
      <c r="CL8" s="12" t="str">
        <f>IFERROR(VLOOKUP($A8,'All Running Order working doc'!$A$4:$CO$60,CL$100,FALSE),"-")</f>
        <v>5</v>
      </c>
      <c r="CM8" s="12" t="str">
        <f>IFERROR(VLOOKUP($A8,'All Running Order working doc'!$A$4:$CO$60,CM$100,FALSE),"-")</f>
        <v xml:space="preserve"> </v>
      </c>
      <c r="CN8" s="12" t="str">
        <f>IFERROR(VLOOKUP($A8,'All Running Order working doc'!$A$4:$CO$60,CN$100,FALSE),"-")</f>
        <v xml:space="preserve"> </v>
      </c>
      <c r="CQ8" s="3">
        <v>5</v>
      </c>
    </row>
    <row r="9" spans="1:95" x14ac:dyDescent="0.2">
      <c r="A9" s="3" t="str">
        <f>CONCATENATE(Constants!$B$3,CQ9,)</f>
        <v>Blue6</v>
      </c>
      <c r="B9" s="12">
        <f>IFERROR(VLOOKUP($A9,'All Running Order working doc'!$A$4:$CO$60,B$100,FALSE),"-")</f>
        <v>11</v>
      </c>
      <c r="C9" s="12" t="str">
        <f>IFERROR(VLOOKUP($A9,'All Running Order working doc'!$A$4:$CO$60,C$100,FALSE),"-")</f>
        <v>Colin Flashman</v>
      </c>
      <c r="D9" s="12">
        <f>IFERROR(VLOOKUP($A9,'All Running Order working doc'!$A$4:$CO$60,D$100,FALSE),"-")</f>
        <v>0</v>
      </c>
      <c r="E9" s="12" t="str">
        <f>IFERROR(VLOOKUP($A9,'All Running Order working doc'!$A$4:$CO$60,E$100,FALSE),"-")</f>
        <v>MSR</v>
      </c>
      <c r="F9" s="12">
        <f>IFERROR(VLOOKUP($A9,'All Running Order working doc'!$A$4:$CO$60,F$100,FALSE),"-")</f>
        <v>1600</v>
      </c>
      <c r="G9" s="12" t="str">
        <f>IFERROR(VLOOKUP($A9,'All Running Order working doc'!$A$4:$CO$60,G$100,FALSE),"-")</f>
        <v>IRS</v>
      </c>
      <c r="H9" s="12">
        <f>IFERROR(VLOOKUP($A9,'All Running Order working doc'!$A$4:$CO$60,H$100,FALSE),"-")</f>
        <v>0</v>
      </c>
      <c r="I9" s="12">
        <f>IFERROR(VLOOKUP($A9,'All Running Order working doc'!$A$4:$CO$60,I$100,FALSE),"-")</f>
        <v>0</v>
      </c>
      <c r="J9" s="12">
        <f>IFERROR(VLOOKUP($A9,'All Running Order working doc'!$A$4:$CO$60,J$100,FALSE),"-")</f>
        <v>0</v>
      </c>
      <c r="K9" s="12">
        <f>IFERROR(VLOOKUP($A9,'All Running Order working doc'!$A$4:$CO$60,K$100,FALSE),"-")</f>
        <v>0</v>
      </c>
      <c r="L9" s="12">
        <f>IFERROR(VLOOKUP($A9,'All Running Order working doc'!$A$4:$CO$60,L$100,FALSE),"-")</f>
        <v>0</v>
      </c>
      <c r="M9" s="12" t="str">
        <f>IFERROR(VLOOKUP($A9,'All Running Order working doc'!$A$4:$CO$60,M$100,FALSE),"-")</f>
        <v>National</v>
      </c>
      <c r="N9" s="12" t="str">
        <f>IFERROR(VLOOKUP($A9,'All Running Order working doc'!$A$4:$CO$60,N$100,FALSE),"-")</f>
        <v>Blue</v>
      </c>
      <c r="O9" s="12">
        <f>IFERROR(VLOOKUP($A9,'All Running Order working doc'!$A$4:$CO$60,O$100,FALSE),"-")</f>
        <v>4</v>
      </c>
      <c r="P9" s="12">
        <f>IFERROR(VLOOKUP($A9,'All Running Order working doc'!$A$4:$CO$60,P$100,FALSE),"-")</f>
        <v>8</v>
      </c>
      <c r="Q9" s="12">
        <f>IFERROR(VLOOKUP($A9,'All Running Order working doc'!$A$4:$CO$60,Q$100,FALSE),"-")</f>
        <v>6</v>
      </c>
      <c r="R9" s="12">
        <f>IFERROR(VLOOKUP($A9,'All Running Order working doc'!$A$4:$CO$60,R$100,FALSE),"-")</f>
        <v>3</v>
      </c>
      <c r="S9" s="12">
        <f>IFERROR(VLOOKUP($A9,'All Running Order working doc'!$A$4:$CO$60,S$100,FALSE),"-")</f>
        <v>4</v>
      </c>
      <c r="T9" s="12">
        <f>IFERROR(VLOOKUP($A9,'All Running Order working doc'!$A$4:$CO$60,T$100,FALSE),"-")</f>
        <v>6</v>
      </c>
      <c r="U9" s="12">
        <f>IFERROR(VLOOKUP($A9,'All Running Order working doc'!$A$4:$CO$60,U$100,FALSE),"-")</f>
        <v>0</v>
      </c>
      <c r="V9" s="12">
        <f>IFERROR(VLOOKUP($A9,'All Running Order working doc'!$A$4:$CO$60,V$100,FALSE),"-")</f>
        <v>3</v>
      </c>
      <c r="W9" s="12">
        <f>IFERROR(VLOOKUP($A9,'All Running Order working doc'!$A$4:$CO$60,W$100,FALSE),"-")</f>
        <v>0</v>
      </c>
      <c r="X9" s="12">
        <f>IFERROR(VLOOKUP($A9,'All Running Order working doc'!$A$4:$CO$60,X$100,FALSE),"-")</f>
        <v>0</v>
      </c>
      <c r="Y9" s="12">
        <f>IFERROR(VLOOKUP($A9,'All Running Order working doc'!$A$4:$CO$60,Y$100,FALSE),"-")</f>
        <v>34</v>
      </c>
      <c r="Z9" s="12">
        <f>IFERROR(VLOOKUP($A9,'All Running Order working doc'!$A$4:$CO$60,Z$100,FALSE),"-")</f>
        <v>6</v>
      </c>
      <c r="AA9" s="12">
        <f>IFERROR(VLOOKUP($A9,'All Running Order working doc'!$A$4:$CO$60,AA$100,FALSE),"-")</f>
        <v>4</v>
      </c>
      <c r="AB9" s="12">
        <f>IFERROR(VLOOKUP($A9,'All Running Order working doc'!$A$4:$CO$60,AB$100,FALSE),"-")</f>
        <v>2</v>
      </c>
      <c r="AC9" s="12">
        <f>IFERROR(VLOOKUP($A9,'All Running Order working doc'!$A$4:$CO$60,AC$100,FALSE),"-")</f>
        <v>5</v>
      </c>
      <c r="AD9" s="12">
        <f>IFERROR(VLOOKUP($A9,'All Running Order working doc'!$A$4:$CO$60,AD$100,FALSE),"-")</f>
        <v>3</v>
      </c>
      <c r="AE9" s="12">
        <f>IFERROR(VLOOKUP($A9,'All Running Order working doc'!$A$4:$CO$60,AE$100,FALSE),"-")</f>
        <v>2</v>
      </c>
      <c r="AF9" s="12">
        <f>IFERROR(VLOOKUP($A9,'All Running Order working doc'!$A$4:$CO$60,AF$100,FALSE),"-")</f>
        <v>4</v>
      </c>
      <c r="AG9" s="12">
        <f>IFERROR(VLOOKUP($A9,'All Running Order working doc'!$A$4:$CO$60,AG$100,FALSE),"-")</f>
        <v>4</v>
      </c>
      <c r="AH9" s="12">
        <f>IFERROR(VLOOKUP($A9,'All Running Order working doc'!$A$4:$CO$60,AH$100,FALSE),"-")</f>
        <v>0</v>
      </c>
      <c r="AI9" s="12">
        <f>IFERROR(VLOOKUP($A9,'All Running Order working doc'!$A$4:$CO$60,AI$100,FALSE),"-")</f>
        <v>0</v>
      </c>
      <c r="AJ9" s="12">
        <f>IFERROR(VLOOKUP($A9,'All Running Order working doc'!$A$4:$CO$60,AJ$100,FALSE),"-")</f>
        <v>30</v>
      </c>
      <c r="AK9" s="12">
        <f>IFERROR(VLOOKUP($A9,'All Running Order working doc'!$A$4:$CO$60,AK$100,FALSE),"-")</f>
        <v>64</v>
      </c>
      <c r="AL9" s="12">
        <f>IFERROR(VLOOKUP($A9,'All Running Order working doc'!$A$4:$CO$60,AL$100,FALSE),"-")</f>
        <v>7</v>
      </c>
      <c r="AM9" s="12">
        <f>IFERROR(VLOOKUP($A9,'All Running Order working doc'!$A$4:$CO$60,AM$100,FALSE),"-")</f>
        <v>4</v>
      </c>
      <c r="AN9" s="12">
        <f>IFERROR(VLOOKUP($A9,'All Running Order working doc'!$A$4:$CO$60,AN$100,FALSE),"-")</f>
        <v>3</v>
      </c>
      <c r="AO9" s="12">
        <f>IFERROR(VLOOKUP($A9,'All Running Order working doc'!$A$4:$CO$60,AO$100,FALSE),"-")</f>
        <v>1</v>
      </c>
      <c r="AP9" s="12">
        <f>IFERROR(VLOOKUP($A9,'All Running Order working doc'!$A$4:$CO$60,AP$100,FALSE),"-")</f>
        <v>3</v>
      </c>
      <c r="AQ9" s="12">
        <f>IFERROR(VLOOKUP($A9,'All Running Order working doc'!$A$4:$CO$60,AQ$100,FALSE),"-")</f>
        <v>3</v>
      </c>
      <c r="AR9" s="12">
        <f>IFERROR(VLOOKUP($A9,'All Running Order working doc'!$A$4:$CO$60,AR$100,FALSE),"-")</f>
        <v>3</v>
      </c>
      <c r="AS9" s="12">
        <f>IFERROR(VLOOKUP($A9,'All Running Order working doc'!$A$4:$CO$60,AS$100,FALSE),"-")</f>
        <v>4</v>
      </c>
      <c r="AT9" s="12">
        <f>IFERROR(VLOOKUP($A9,'All Running Order working doc'!$A$4:$CO$60,AT$100,FALSE),"-")</f>
        <v>0</v>
      </c>
      <c r="AU9" s="12">
        <f>IFERROR(VLOOKUP($A9,'All Running Order working doc'!$A$4:$CO$60,AU$100,FALSE),"-")</f>
        <v>0</v>
      </c>
      <c r="AV9" s="12">
        <f>IFERROR(VLOOKUP($A9,'All Running Order working doc'!$A$4:$CO$60,AV$100,FALSE),"-")</f>
        <v>28</v>
      </c>
      <c r="AW9" s="12">
        <f>IFERROR(VLOOKUP($A9,'All Running Order working doc'!$A$4:$CO$60,AW$100,FALSE),"-")</f>
        <v>92</v>
      </c>
      <c r="AX9" s="12">
        <f>IFERROR(VLOOKUP($A9,'All Running Order working doc'!$A$4:$CO$60,AX$100,FALSE),"-")</f>
        <v>0</v>
      </c>
      <c r="AY9" s="12">
        <f>IFERROR(VLOOKUP($A9,'All Running Order working doc'!$A$4:$CO$60,AY$100,FALSE),"-")</f>
        <v>0</v>
      </c>
      <c r="AZ9" s="12">
        <f>IFERROR(VLOOKUP($A9,'All Running Order working doc'!$A$4:$CO$60,AZ$100,FALSE),"-")</f>
        <v>0</v>
      </c>
      <c r="BA9" s="12">
        <f>IFERROR(VLOOKUP($A9,'All Running Order working doc'!$A$4:$CO$60,BA$100,FALSE),"-")</f>
        <v>0</v>
      </c>
      <c r="BB9" s="12">
        <f>IFERROR(VLOOKUP($A9,'All Running Order working doc'!$A$4:$CO$60,BB$100,FALSE),"-")</f>
        <v>0</v>
      </c>
      <c r="BC9" s="12">
        <f>IFERROR(VLOOKUP($A9,'All Running Order working doc'!$A$4:$CO$60,BC$100,FALSE),"-")</f>
        <v>0</v>
      </c>
      <c r="BD9" s="12">
        <f>IFERROR(VLOOKUP($A9,'All Running Order working doc'!$A$4:$CO$60,BD$100,FALSE),"-")</f>
        <v>0</v>
      </c>
      <c r="BE9" s="12">
        <f>IFERROR(VLOOKUP($A9,'All Running Order working doc'!$A$4:$CO$60,BE$100,FALSE),"-")</f>
        <v>0</v>
      </c>
      <c r="BF9" s="12">
        <f>IFERROR(VLOOKUP($A9,'All Running Order working doc'!$A$4:$CO$60,BF$100,FALSE),"-")</f>
        <v>0</v>
      </c>
      <c r="BG9" s="12">
        <f>IFERROR(VLOOKUP($A9,'All Running Order working doc'!$A$4:$CO$60,BG$100,FALSE),"-")</f>
        <v>0</v>
      </c>
      <c r="BH9" s="12">
        <f>IFERROR(VLOOKUP($A9,'All Running Order working doc'!$A$4:$CO$60,BH$100,FALSE),"-")</f>
        <v>0</v>
      </c>
      <c r="BI9" s="12">
        <f>IFERROR(VLOOKUP($A9,'All Running Order working doc'!$A$4:$CO$60,BI$100,FALSE),"-")</f>
        <v>92</v>
      </c>
      <c r="BJ9" s="12">
        <f>IFERROR(VLOOKUP($A9,'All Running Order working doc'!$A$4:$CO$60,BJ$100,FALSE),"-")</f>
        <v>16</v>
      </c>
      <c r="BK9" s="12">
        <f>IFERROR(VLOOKUP($A9,'All Running Order working doc'!$A$4:$CO$60,BK$100,FALSE),"-")</f>
        <v>16</v>
      </c>
      <c r="BL9" s="12">
        <f>IFERROR(VLOOKUP($A9,'All Running Order working doc'!$A$4:$CO$60,BL$100,FALSE),"-")</f>
        <v>16</v>
      </c>
      <c r="BM9" s="12">
        <f>IFERROR(VLOOKUP($A9,'All Running Order working doc'!$A$4:$CO$60,BM$100,FALSE),"-")</f>
        <v>16</v>
      </c>
      <c r="BN9" s="12">
        <f>IFERROR(VLOOKUP($A9,'All Running Order working doc'!$A$4:$CO$60,BN$100,FALSE),"-")</f>
        <v>15</v>
      </c>
      <c r="BO9" s="12">
        <f>IFERROR(VLOOKUP($A9,'All Running Order working doc'!$A$4:$CO$60,BO$100,FALSE),"-")</f>
        <v>16</v>
      </c>
      <c r="BP9" s="12">
        <f>IFERROR(VLOOKUP($A9,'All Running Order working doc'!$A$4:$CO$60,BP$100,FALSE),"-")</f>
        <v>16</v>
      </c>
      <c r="BQ9" s="12">
        <f>IFERROR(VLOOKUP($A9,'All Running Order working doc'!$A$4:$CO$60,BQ$100,FALSE),"-")</f>
        <v>16</v>
      </c>
      <c r="BR9" s="12">
        <f>IFERROR(VLOOKUP($A9,'All Running Order working doc'!$A$4:$CO$60,BR$100,FALSE),"-")</f>
        <v>16</v>
      </c>
      <c r="BS9" s="12">
        <f>IFERROR(VLOOKUP($A9,'All Running Order working doc'!$A$4:$CO$60,BS$100,FALSE),"-")</f>
        <v>14</v>
      </c>
      <c r="BT9" s="12" t="str">
        <f>IFERROR(VLOOKUP($A9,'All Running Order working doc'!$A$4:$CO$60,BT$100,FALSE),"-")</f>
        <v>-</v>
      </c>
      <c r="BU9" s="12" t="str">
        <f>IFERROR(VLOOKUP($A9,'All Running Order working doc'!$A$4:$CO$60,BU$100,FALSE),"-")</f>
        <v/>
      </c>
      <c r="BV9" s="12">
        <f>IFERROR(VLOOKUP($A9,'All Running Order working doc'!$A$4:$CO$60,BV$100,FALSE),"-")</f>
        <v>16</v>
      </c>
      <c r="BW9" s="12">
        <f>IFERROR(VLOOKUP($A9,'All Running Order working doc'!$A$4:$CO$60,BW$100,FALSE),"-")</f>
        <v>6</v>
      </c>
      <c r="BX9" s="12" t="str">
        <f>IFERROR(VLOOKUP($A9,'All Running Order working doc'!$A$4:$CO$60,BX$100,FALSE),"-")</f>
        <v>-</v>
      </c>
      <c r="BY9" s="12" t="str">
        <f>IFERROR(VLOOKUP($A9,'All Running Order working doc'!$A$4:$CO$60,BY$100,FALSE),"-")</f>
        <v/>
      </c>
      <c r="BZ9" s="12" t="str">
        <f>IFERROR(VLOOKUP($A9,'All Running Order working doc'!$A$4:$CO$60,BZ$100,FALSE),"-")</f>
        <v>-</v>
      </c>
      <c r="CA9" s="12" t="str">
        <f>IFERROR(VLOOKUP($A9,'All Running Order working doc'!$A$4:$CO$60,CA$100,FALSE),"-")</f>
        <v/>
      </c>
      <c r="CB9" s="12" t="str">
        <f>IFERROR(VLOOKUP($A9,'All Running Order working doc'!$A$4:$CO$60,CB$100,FALSE),"-")</f>
        <v>-</v>
      </c>
      <c r="CC9" s="12" t="str">
        <f>IFERROR(VLOOKUP($A9,'All Running Order working doc'!$A$4:$CO$60,CC$100,FALSE),"-")</f>
        <v/>
      </c>
      <c r="CD9" s="12" t="str">
        <f>IFERROR(VLOOKUP($A9,'All Running Order working doc'!$A$4:$CO$60,CD$100,FALSE),"-")</f>
        <v>-</v>
      </c>
      <c r="CE9" s="12" t="str">
        <f>IFERROR(VLOOKUP($A9,'All Running Order working doc'!$A$4:$CO$60,CE$100,FALSE),"-")</f>
        <v/>
      </c>
      <c r="CF9" s="12" t="str">
        <f>IFERROR(VLOOKUP($A9,'All Running Order working doc'!$A$4:$CO$60,CF$100,FALSE),"-")</f>
        <v>-</v>
      </c>
      <c r="CG9" s="12" t="str">
        <f>IFERROR(VLOOKUP($A9,'All Running Order working doc'!$A$4:$CO$60,CG$100,FALSE),"-")</f>
        <v/>
      </c>
      <c r="CH9" s="12" t="str">
        <f>IFERROR(VLOOKUP($A9,'All Running Order working doc'!$A$4:$CO$60,CH$100,FALSE),"-")</f>
        <v>-</v>
      </c>
      <c r="CI9" s="12" t="str">
        <f>IFERROR(VLOOKUP($A9,'All Running Order working doc'!$A$4:$CO$60,CI$100,FALSE),"-")</f>
        <v xml:space="preserve"> </v>
      </c>
      <c r="CJ9" s="12" t="str">
        <f>IFERROR(VLOOKUP($A9,'All Running Order working doc'!$A$4:$CO$60,CJ$100,FALSE),"-")</f>
        <v>-</v>
      </c>
      <c r="CK9" s="12" t="str">
        <f>IFERROR(VLOOKUP($A9,'All Running Order working doc'!$A$4:$CO$60,CK$100,FALSE),"-")</f>
        <v xml:space="preserve"> </v>
      </c>
      <c r="CL9" s="12" t="str">
        <f>IFERROR(VLOOKUP($A9,'All Running Order working doc'!$A$4:$CO$60,CL$100,FALSE),"-")</f>
        <v>6</v>
      </c>
      <c r="CM9" s="12" t="str">
        <f>IFERROR(VLOOKUP($A9,'All Running Order working doc'!$A$4:$CO$60,CM$100,FALSE),"-")</f>
        <v xml:space="preserve"> </v>
      </c>
      <c r="CN9" s="12" t="str">
        <f>IFERROR(VLOOKUP($A9,'All Running Order working doc'!$A$4:$CO$60,CN$100,FALSE),"-")</f>
        <v xml:space="preserve"> </v>
      </c>
      <c r="CQ9" s="3">
        <v>6</v>
      </c>
    </row>
    <row r="10" spans="1:95" x14ac:dyDescent="0.2">
      <c r="A10" s="3" t="str">
        <f>CONCATENATE(Constants!$B$3,CQ10,)</f>
        <v>Blue7</v>
      </c>
      <c r="B10" s="12">
        <f>IFERROR(VLOOKUP($A10,'All Running Order working doc'!$A$4:$CO$60,B$100,FALSE),"-")</f>
        <v>18</v>
      </c>
      <c r="C10" s="12" t="str">
        <f>IFERROR(VLOOKUP($A10,'All Running Order working doc'!$A$4:$CO$60,C$100,FALSE),"-")</f>
        <v>Alan Murton</v>
      </c>
      <c r="D10" s="12">
        <f>IFERROR(VLOOKUP($A10,'All Running Order working doc'!$A$4:$CO$60,D$100,FALSE),"-")</f>
        <v>0</v>
      </c>
      <c r="E10" s="12" t="str">
        <f>IFERROR(VLOOKUP($A10,'All Running Order working doc'!$A$4:$CO$60,E$100,FALSE),"-")</f>
        <v>BAN</v>
      </c>
      <c r="F10" s="12">
        <f>IFERROR(VLOOKUP($A10,'All Running Order working doc'!$A$4:$CO$60,F$100,FALSE),"-")</f>
        <v>1600</v>
      </c>
      <c r="G10" s="12" t="str">
        <f>IFERROR(VLOOKUP($A10,'All Running Order working doc'!$A$4:$CO$60,G$100,FALSE),"-")</f>
        <v>IRS</v>
      </c>
      <c r="H10" s="12">
        <f>IFERROR(VLOOKUP($A10,'All Running Order working doc'!$A$4:$CO$60,H$100,FALSE),"-")</f>
        <v>0</v>
      </c>
      <c r="I10" s="12">
        <f>IFERROR(VLOOKUP($A10,'All Running Order working doc'!$A$4:$CO$60,I$100,FALSE),"-")</f>
        <v>0</v>
      </c>
      <c r="J10" s="12">
        <f>IFERROR(VLOOKUP($A10,'All Running Order working doc'!$A$4:$CO$60,J$100,FALSE),"-")</f>
        <v>0</v>
      </c>
      <c r="K10" s="12">
        <f>IFERROR(VLOOKUP($A10,'All Running Order working doc'!$A$4:$CO$60,K$100,FALSE),"-")</f>
        <v>0</v>
      </c>
      <c r="L10" s="12">
        <f>IFERROR(VLOOKUP($A10,'All Running Order working doc'!$A$4:$CO$60,L$100,FALSE),"-")</f>
        <v>0</v>
      </c>
      <c r="M10" s="12" t="str">
        <f>IFERROR(VLOOKUP($A10,'All Running Order working doc'!$A$4:$CO$60,M$100,FALSE),"-")</f>
        <v>National</v>
      </c>
      <c r="N10" s="12" t="str">
        <f>IFERROR(VLOOKUP($A10,'All Running Order working doc'!$A$4:$CO$60,N$100,FALSE),"-")</f>
        <v>Blue</v>
      </c>
      <c r="O10" s="12">
        <f>IFERROR(VLOOKUP($A10,'All Running Order working doc'!$A$4:$CO$60,O$100,FALSE),"-")</f>
        <v>5</v>
      </c>
      <c r="P10" s="12">
        <f>IFERROR(VLOOKUP($A10,'All Running Order working doc'!$A$4:$CO$60,P$100,FALSE),"-")</f>
        <v>6</v>
      </c>
      <c r="Q10" s="12">
        <f>IFERROR(VLOOKUP($A10,'All Running Order working doc'!$A$4:$CO$60,Q$100,FALSE),"-")</f>
        <v>6</v>
      </c>
      <c r="R10" s="12">
        <f>IFERROR(VLOOKUP($A10,'All Running Order working doc'!$A$4:$CO$60,R$100,FALSE),"-")</f>
        <v>7</v>
      </c>
      <c r="S10" s="12">
        <f>IFERROR(VLOOKUP($A10,'All Running Order working doc'!$A$4:$CO$60,S$100,FALSE),"-")</f>
        <v>5</v>
      </c>
      <c r="T10" s="12">
        <f>IFERROR(VLOOKUP($A10,'All Running Order working doc'!$A$4:$CO$60,T$100,FALSE),"-")</f>
        <v>4</v>
      </c>
      <c r="U10" s="12">
        <f>IFERROR(VLOOKUP($A10,'All Running Order working doc'!$A$4:$CO$60,U$100,FALSE),"-")</f>
        <v>2</v>
      </c>
      <c r="V10" s="12">
        <f>IFERROR(VLOOKUP($A10,'All Running Order working doc'!$A$4:$CO$60,V$100,FALSE),"-")</f>
        <v>4</v>
      </c>
      <c r="W10" s="12">
        <f>IFERROR(VLOOKUP($A10,'All Running Order working doc'!$A$4:$CO$60,W$100,FALSE),"-")</f>
        <v>0</v>
      </c>
      <c r="X10" s="12">
        <f>IFERROR(VLOOKUP($A10,'All Running Order working doc'!$A$4:$CO$60,X$100,FALSE),"-")</f>
        <v>0</v>
      </c>
      <c r="Y10" s="12">
        <f>IFERROR(VLOOKUP($A10,'All Running Order working doc'!$A$4:$CO$60,Y$100,FALSE),"-")</f>
        <v>39</v>
      </c>
      <c r="Z10" s="12">
        <f>IFERROR(VLOOKUP($A10,'All Running Order working doc'!$A$4:$CO$60,Z$100,FALSE),"-")</f>
        <v>7</v>
      </c>
      <c r="AA10" s="12">
        <f>IFERROR(VLOOKUP($A10,'All Running Order working doc'!$A$4:$CO$60,AA$100,FALSE),"-")</f>
        <v>4</v>
      </c>
      <c r="AB10" s="12">
        <f>IFERROR(VLOOKUP($A10,'All Running Order working doc'!$A$4:$CO$60,AB$100,FALSE),"-")</f>
        <v>2</v>
      </c>
      <c r="AC10" s="12">
        <f>IFERROR(VLOOKUP($A10,'All Running Order working doc'!$A$4:$CO$60,AC$100,FALSE),"-")</f>
        <v>4</v>
      </c>
      <c r="AD10" s="12">
        <f>IFERROR(VLOOKUP($A10,'All Running Order working doc'!$A$4:$CO$60,AD$100,FALSE),"-")</f>
        <v>3</v>
      </c>
      <c r="AE10" s="12">
        <f>IFERROR(VLOOKUP($A10,'All Running Order working doc'!$A$4:$CO$60,AE$100,FALSE),"-")</f>
        <v>3</v>
      </c>
      <c r="AF10" s="12">
        <f>IFERROR(VLOOKUP($A10,'All Running Order working doc'!$A$4:$CO$60,AF$100,FALSE),"-")</f>
        <v>3</v>
      </c>
      <c r="AG10" s="12">
        <f>IFERROR(VLOOKUP($A10,'All Running Order working doc'!$A$4:$CO$60,AG$100,FALSE),"-")</f>
        <v>0</v>
      </c>
      <c r="AH10" s="12">
        <f>IFERROR(VLOOKUP($A10,'All Running Order working doc'!$A$4:$CO$60,AH$100,FALSE),"-")</f>
        <v>0</v>
      </c>
      <c r="AI10" s="12">
        <f>IFERROR(VLOOKUP($A10,'All Running Order working doc'!$A$4:$CO$60,AI$100,FALSE),"-")</f>
        <v>0</v>
      </c>
      <c r="AJ10" s="12">
        <f>IFERROR(VLOOKUP($A10,'All Running Order working doc'!$A$4:$CO$60,AJ$100,FALSE),"-")</f>
        <v>26</v>
      </c>
      <c r="AK10" s="12">
        <f>IFERROR(VLOOKUP($A10,'All Running Order working doc'!$A$4:$CO$60,AK$100,FALSE),"-")</f>
        <v>65</v>
      </c>
      <c r="AL10" s="12">
        <f>IFERROR(VLOOKUP($A10,'All Running Order working doc'!$A$4:$CO$60,AL$100,FALSE),"-")</f>
        <v>7</v>
      </c>
      <c r="AM10" s="12">
        <f>IFERROR(VLOOKUP($A10,'All Running Order working doc'!$A$4:$CO$60,AM$100,FALSE),"-")</f>
        <v>3</v>
      </c>
      <c r="AN10" s="12">
        <f>IFERROR(VLOOKUP($A10,'All Running Order working doc'!$A$4:$CO$60,AN$100,FALSE),"-")</f>
        <v>3</v>
      </c>
      <c r="AO10" s="12">
        <f>IFERROR(VLOOKUP($A10,'All Running Order working doc'!$A$4:$CO$60,AO$100,FALSE),"-")</f>
        <v>3</v>
      </c>
      <c r="AP10" s="12">
        <f>IFERROR(VLOOKUP($A10,'All Running Order working doc'!$A$4:$CO$60,AP$100,FALSE),"-")</f>
        <v>2</v>
      </c>
      <c r="AQ10" s="12">
        <f>IFERROR(VLOOKUP($A10,'All Running Order working doc'!$A$4:$CO$60,AQ$100,FALSE),"-")</f>
        <v>3</v>
      </c>
      <c r="AR10" s="12">
        <f>IFERROR(VLOOKUP($A10,'All Running Order working doc'!$A$4:$CO$60,AR$100,FALSE),"-")</f>
        <v>3</v>
      </c>
      <c r="AS10" s="12">
        <f>IFERROR(VLOOKUP($A10,'All Running Order working doc'!$A$4:$CO$60,AS$100,FALSE),"-")</f>
        <v>3</v>
      </c>
      <c r="AT10" s="12">
        <f>IFERROR(VLOOKUP($A10,'All Running Order working doc'!$A$4:$CO$60,AT$100,FALSE),"-")</f>
        <v>0</v>
      </c>
      <c r="AU10" s="12">
        <f>IFERROR(VLOOKUP($A10,'All Running Order working doc'!$A$4:$CO$60,AU$100,FALSE),"-")</f>
        <v>0</v>
      </c>
      <c r="AV10" s="12">
        <f>IFERROR(VLOOKUP($A10,'All Running Order working doc'!$A$4:$CO$60,AV$100,FALSE),"-")</f>
        <v>27</v>
      </c>
      <c r="AW10" s="12">
        <f>IFERROR(VLOOKUP($A10,'All Running Order working doc'!$A$4:$CO$60,AW$100,FALSE),"-")</f>
        <v>92</v>
      </c>
      <c r="AX10" s="12">
        <f>IFERROR(VLOOKUP($A10,'All Running Order working doc'!$A$4:$CO$60,AX$100,FALSE),"-")</f>
        <v>0</v>
      </c>
      <c r="AY10" s="12">
        <f>IFERROR(VLOOKUP($A10,'All Running Order working doc'!$A$4:$CO$60,AY$100,FALSE),"-")</f>
        <v>0</v>
      </c>
      <c r="AZ10" s="12">
        <f>IFERROR(VLOOKUP($A10,'All Running Order working doc'!$A$4:$CO$60,AZ$100,FALSE),"-")</f>
        <v>0</v>
      </c>
      <c r="BA10" s="12">
        <f>IFERROR(VLOOKUP($A10,'All Running Order working doc'!$A$4:$CO$60,BA$100,FALSE),"-")</f>
        <v>0</v>
      </c>
      <c r="BB10" s="12">
        <f>IFERROR(VLOOKUP($A10,'All Running Order working doc'!$A$4:$CO$60,BB$100,FALSE),"-")</f>
        <v>0</v>
      </c>
      <c r="BC10" s="12">
        <f>IFERROR(VLOOKUP($A10,'All Running Order working doc'!$A$4:$CO$60,BC$100,FALSE),"-")</f>
        <v>0</v>
      </c>
      <c r="BD10" s="12">
        <f>IFERROR(VLOOKUP($A10,'All Running Order working doc'!$A$4:$CO$60,BD$100,FALSE),"-")</f>
        <v>0</v>
      </c>
      <c r="BE10" s="12">
        <f>IFERROR(VLOOKUP($A10,'All Running Order working doc'!$A$4:$CO$60,BE$100,FALSE),"-")</f>
        <v>0</v>
      </c>
      <c r="BF10" s="12">
        <f>IFERROR(VLOOKUP($A10,'All Running Order working doc'!$A$4:$CO$60,BF$100,FALSE),"-")</f>
        <v>0</v>
      </c>
      <c r="BG10" s="12">
        <f>IFERROR(VLOOKUP($A10,'All Running Order working doc'!$A$4:$CO$60,BG$100,FALSE),"-")</f>
        <v>0</v>
      </c>
      <c r="BH10" s="12">
        <f>IFERROR(VLOOKUP($A10,'All Running Order working doc'!$A$4:$CO$60,BH$100,FALSE),"-")</f>
        <v>0</v>
      </c>
      <c r="BI10" s="12">
        <f>IFERROR(VLOOKUP($A10,'All Running Order working doc'!$A$4:$CO$60,BI$100,FALSE),"-")</f>
        <v>92</v>
      </c>
      <c r="BJ10" s="12">
        <f>IFERROR(VLOOKUP($A10,'All Running Order working doc'!$A$4:$CO$60,BJ$100,FALSE),"-")</f>
        <v>22</v>
      </c>
      <c r="BK10" s="12">
        <f>IFERROR(VLOOKUP($A10,'All Running Order working doc'!$A$4:$CO$60,BK$100,FALSE),"-")</f>
        <v>17</v>
      </c>
      <c r="BL10" s="12">
        <f>IFERROR(VLOOKUP($A10,'All Running Order working doc'!$A$4:$CO$60,BL$100,FALSE),"-")</f>
        <v>17</v>
      </c>
      <c r="BM10" s="12">
        <f>IFERROR(VLOOKUP($A10,'All Running Order working doc'!$A$4:$CO$60,BM$100,FALSE),"-")</f>
        <v>17</v>
      </c>
      <c r="BN10" s="12">
        <f>IFERROR(VLOOKUP($A10,'All Running Order working doc'!$A$4:$CO$60,BN$100,FALSE),"-")</f>
        <v>21</v>
      </c>
      <c r="BO10" s="12">
        <f>IFERROR(VLOOKUP($A10,'All Running Order working doc'!$A$4:$CO$60,BO$100,FALSE),"-")</f>
        <v>17</v>
      </c>
      <c r="BP10" s="12">
        <f>IFERROR(VLOOKUP($A10,'All Running Order working doc'!$A$4:$CO$60,BP$100,FALSE),"-")</f>
        <v>16</v>
      </c>
      <c r="BQ10" s="12">
        <f>IFERROR(VLOOKUP($A10,'All Running Order working doc'!$A$4:$CO$60,BQ$100,FALSE),"-")</f>
        <v>16</v>
      </c>
      <c r="BR10" s="12">
        <f>IFERROR(VLOOKUP($A10,'All Running Order working doc'!$A$4:$CO$60,BR$100,FALSE),"-")</f>
        <v>17</v>
      </c>
      <c r="BS10" s="12">
        <f>IFERROR(VLOOKUP($A10,'All Running Order working doc'!$A$4:$CO$60,BS$100,FALSE),"-")</f>
        <v>15</v>
      </c>
      <c r="BT10" s="12" t="str">
        <f>IFERROR(VLOOKUP($A10,'All Running Order working doc'!$A$4:$CO$60,BT$100,FALSE),"-")</f>
        <v>-</v>
      </c>
      <c r="BU10" s="12" t="str">
        <f>IFERROR(VLOOKUP($A10,'All Running Order working doc'!$A$4:$CO$60,BU$100,FALSE),"-")</f>
        <v/>
      </c>
      <c r="BV10" s="12">
        <f>IFERROR(VLOOKUP($A10,'All Running Order working doc'!$A$4:$CO$60,BV$100,FALSE),"-")</f>
        <v>17</v>
      </c>
      <c r="BW10" s="12">
        <f>IFERROR(VLOOKUP($A10,'All Running Order working doc'!$A$4:$CO$60,BW$100,FALSE),"-")</f>
        <v>7</v>
      </c>
      <c r="BX10" s="12" t="str">
        <f>IFERROR(VLOOKUP($A10,'All Running Order working doc'!$A$4:$CO$60,BX$100,FALSE),"-")</f>
        <v>-</v>
      </c>
      <c r="BY10" s="12" t="str">
        <f>IFERROR(VLOOKUP($A10,'All Running Order working doc'!$A$4:$CO$60,BY$100,FALSE),"-")</f>
        <v/>
      </c>
      <c r="BZ10" s="12" t="str">
        <f>IFERROR(VLOOKUP($A10,'All Running Order working doc'!$A$4:$CO$60,BZ$100,FALSE),"-")</f>
        <v>-</v>
      </c>
      <c r="CA10" s="12" t="str">
        <f>IFERROR(VLOOKUP($A10,'All Running Order working doc'!$A$4:$CO$60,CA$100,FALSE),"-")</f>
        <v/>
      </c>
      <c r="CB10" s="12" t="str">
        <f>IFERROR(VLOOKUP($A10,'All Running Order working doc'!$A$4:$CO$60,CB$100,FALSE),"-")</f>
        <v>-</v>
      </c>
      <c r="CC10" s="12" t="str">
        <f>IFERROR(VLOOKUP($A10,'All Running Order working doc'!$A$4:$CO$60,CC$100,FALSE),"-")</f>
        <v/>
      </c>
      <c r="CD10" s="12" t="str">
        <f>IFERROR(VLOOKUP($A10,'All Running Order working doc'!$A$4:$CO$60,CD$100,FALSE),"-")</f>
        <v>-</v>
      </c>
      <c r="CE10" s="12" t="str">
        <f>IFERROR(VLOOKUP($A10,'All Running Order working doc'!$A$4:$CO$60,CE$100,FALSE),"-")</f>
        <v/>
      </c>
      <c r="CF10" s="12" t="str">
        <f>IFERROR(VLOOKUP($A10,'All Running Order working doc'!$A$4:$CO$60,CF$100,FALSE),"-")</f>
        <v>-</v>
      </c>
      <c r="CG10" s="12" t="str">
        <f>IFERROR(VLOOKUP($A10,'All Running Order working doc'!$A$4:$CO$60,CG$100,FALSE),"-")</f>
        <v/>
      </c>
      <c r="CH10" s="12" t="str">
        <f>IFERROR(VLOOKUP($A10,'All Running Order working doc'!$A$4:$CO$60,CH$100,FALSE),"-")</f>
        <v>-</v>
      </c>
      <c r="CI10" s="12" t="str">
        <f>IFERROR(VLOOKUP($A10,'All Running Order working doc'!$A$4:$CO$60,CI$100,FALSE),"-")</f>
        <v xml:space="preserve"> </v>
      </c>
      <c r="CJ10" s="12" t="str">
        <f>IFERROR(VLOOKUP($A10,'All Running Order working doc'!$A$4:$CO$60,CJ$100,FALSE),"-")</f>
        <v>-</v>
      </c>
      <c r="CK10" s="12" t="str">
        <f>IFERROR(VLOOKUP($A10,'All Running Order working doc'!$A$4:$CO$60,CK$100,FALSE),"-")</f>
        <v xml:space="preserve"> </v>
      </c>
      <c r="CL10" s="12" t="str">
        <f>IFERROR(VLOOKUP($A10,'All Running Order working doc'!$A$4:$CO$60,CL$100,FALSE),"-")</f>
        <v>7</v>
      </c>
      <c r="CM10" s="12" t="str">
        <f>IFERROR(VLOOKUP($A10,'All Running Order working doc'!$A$4:$CO$60,CM$100,FALSE),"-")</f>
        <v xml:space="preserve"> </v>
      </c>
      <c r="CN10" s="12" t="str">
        <f>IFERROR(VLOOKUP($A10,'All Running Order working doc'!$A$4:$CO$60,CN$100,FALSE),"-")</f>
        <v xml:space="preserve"> </v>
      </c>
      <c r="CQ10" s="3">
        <v>7</v>
      </c>
    </row>
    <row r="11" spans="1:95" x14ac:dyDescent="0.2">
      <c r="A11" s="3" t="str">
        <f>CONCATENATE(Constants!$B$3,CQ11,)</f>
        <v>Blue8</v>
      </c>
      <c r="B11" s="12">
        <f>IFERROR(VLOOKUP($A11,'All Running Order working doc'!$A$4:$CO$60,B$100,FALSE),"-")</f>
        <v>2</v>
      </c>
      <c r="C11" s="12" t="str">
        <f>IFERROR(VLOOKUP($A11,'All Running Order working doc'!$A$4:$CO$60,C$100,FALSE),"-")</f>
        <v>Mike Baker</v>
      </c>
      <c r="D11" s="12">
        <f>IFERROR(VLOOKUP($A11,'All Running Order working doc'!$A$4:$CO$60,D$100,FALSE),"-")</f>
        <v>0</v>
      </c>
      <c r="E11" s="12" t="str">
        <f>IFERROR(VLOOKUP($A11,'All Running Order working doc'!$A$4:$CO$60,E$100,FALSE),"-")</f>
        <v>Crossle</v>
      </c>
      <c r="F11" s="12">
        <f>IFERROR(VLOOKUP($A11,'All Running Order working doc'!$A$4:$CO$60,F$100,FALSE),"-")</f>
        <v>1600</v>
      </c>
      <c r="G11" s="12" t="str">
        <f>IFERROR(VLOOKUP($A11,'All Running Order working doc'!$A$4:$CO$60,G$100,FALSE),"-")</f>
        <v>IRS</v>
      </c>
      <c r="H11" s="12">
        <f>IFERROR(VLOOKUP($A11,'All Running Order working doc'!$A$4:$CO$60,H$100,FALSE),"-")</f>
        <v>0</v>
      </c>
      <c r="I11" s="12">
        <f>IFERROR(VLOOKUP($A11,'All Running Order working doc'!$A$4:$CO$60,I$100,FALSE),"-")</f>
        <v>0</v>
      </c>
      <c r="J11" s="12">
        <f>IFERROR(VLOOKUP($A11,'All Running Order working doc'!$A$4:$CO$60,J$100,FALSE),"-")</f>
        <v>0</v>
      </c>
      <c r="K11" s="12">
        <f>IFERROR(VLOOKUP($A11,'All Running Order working doc'!$A$4:$CO$60,K$100,FALSE),"-")</f>
        <v>0</v>
      </c>
      <c r="L11" s="12">
        <f>IFERROR(VLOOKUP($A11,'All Running Order working doc'!$A$4:$CO$60,L$100,FALSE),"-")</f>
        <v>0</v>
      </c>
      <c r="M11" s="12" t="str">
        <f>IFERROR(VLOOKUP($A11,'All Running Order working doc'!$A$4:$CO$60,M$100,FALSE),"-")</f>
        <v>National</v>
      </c>
      <c r="N11" s="12" t="str">
        <f>IFERROR(VLOOKUP($A11,'All Running Order working doc'!$A$4:$CO$60,N$100,FALSE),"-")</f>
        <v>Blue</v>
      </c>
      <c r="O11" s="12">
        <f>IFERROR(VLOOKUP($A11,'All Running Order working doc'!$A$4:$CO$60,O$100,FALSE),"-")</f>
        <v>6</v>
      </c>
      <c r="P11" s="12">
        <f>IFERROR(VLOOKUP($A11,'All Running Order working doc'!$A$4:$CO$60,P$100,FALSE),"-")</f>
        <v>7</v>
      </c>
      <c r="Q11" s="12">
        <f>IFERROR(VLOOKUP($A11,'All Running Order working doc'!$A$4:$CO$60,Q$100,FALSE),"-")</f>
        <v>5</v>
      </c>
      <c r="R11" s="12">
        <f>IFERROR(VLOOKUP($A11,'All Running Order working doc'!$A$4:$CO$60,R$100,FALSE),"-")</f>
        <v>3</v>
      </c>
      <c r="S11" s="12">
        <f>IFERROR(VLOOKUP($A11,'All Running Order working doc'!$A$4:$CO$60,S$100,FALSE),"-")</f>
        <v>3</v>
      </c>
      <c r="T11" s="12">
        <f>IFERROR(VLOOKUP($A11,'All Running Order working doc'!$A$4:$CO$60,T$100,FALSE),"-")</f>
        <v>5</v>
      </c>
      <c r="U11" s="12">
        <f>IFERROR(VLOOKUP($A11,'All Running Order working doc'!$A$4:$CO$60,U$100,FALSE),"-")</f>
        <v>4</v>
      </c>
      <c r="V11" s="12">
        <f>IFERROR(VLOOKUP($A11,'All Running Order working doc'!$A$4:$CO$60,V$100,FALSE),"-")</f>
        <v>3</v>
      </c>
      <c r="W11" s="12">
        <f>IFERROR(VLOOKUP($A11,'All Running Order working doc'!$A$4:$CO$60,W$100,FALSE),"-")</f>
        <v>0</v>
      </c>
      <c r="X11" s="12">
        <f>IFERROR(VLOOKUP($A11,'All Running Order working doc'!$A$4:$CO$60,X$100,FALSE),"-")</f>
        <v>0</v>
      </c>
      <c r="Y11" s="12">
        <f>IFERROR(VLOOKUP($A11,'All Running Order working doc'!$A$4:$CO$60,Y$100,FALSE),"-")</f>
        <v>36</v>
      </c>
      <c r="Z11" s="12">
        <f>IFERROR(VLOOKUP($A11,'All Running Order working doc'!$A$4:$CO$60,Z$100,FALSE),"-")</f>
        <v>6</v>
      </c>
      <c r="AA11" s="12">
        <f>IFERROR(VLOOKUP($A11,'All Running Order working doc'!$A$4:$CO$60,AA$100,FALSE),"-")</f>
        <v>2</v>
      </c>
      <c r="AB11" s="12">
        <f>IFERROR(VLOOKUP($A11,'All Running Order working doc'!$A$4:$CO$60,AB$100,FALSE),"-")</f>
        <v>5</v>
      </c>
      <c r="AC11" s="12">
        <f>IFERROR(VLOOKUP($A11,'All Running Order working doc'!$A$4:$CO$60,AC$100,FALSE),"-")</f>
        <v>5</v>
      </c>
      <c r="AD11" s="12">
        <f>IFERROR(VLOOKUP($A11,'All Running Order working doc'!$A$4:$CO$60,AD$100,FALSE),"-")</f>
        <v>3</v>
      </c>
      <c r="AE11" s="12">
        <f>IFERROR(VLOOKUP($A11,'All Running Order working doc'!$A$4:$CO$60,AE$100,FALSE),"-")</f>
        <v>5</v>
      </c>
      <c r="AF11" s="12">
        <f>IFERROR(VLOOKUP($A11,'All Running Order working doc'!$A$4:$CO$60,AF$100,FALSE),"-")</f>
        <v>1</v>
      </c>
      <c r="AG11" s="12">
        <f>IFERROR(VLOOKUP($A11,'All Running Order working doc'!$A$4:$CO$60,AG$100,FALSE),"-")</f>
        <v>6</v>
      </c>
      <c r="AH11" s="12">
        <f>IFERROR(VLOOKUP($A11,'All Running Order working doc'!$A$4:$CO$60,AH$100,FALSE),"-")</f>
        <v>0</v>
      </c>
      <c r="AI11" s="12">
        <f>IFERROR(VLOOKUP($A11,'All Running Order working doc'!$A$4:$CO$60,AI$100,FALSE),"-")</f>
        <v>0</v>
      </c>
      <c r="AJ11" s="12">
        <f>IFERROR(VLOOKUP($A11,'All Running Order working doc'!$A$4:$CO$60,AJ$100,FALSE),"-")</f>
        <v>33</v>
      </c>
      <c r="AK11" s="12">
        <f>IFERROR(VLOOKUP($A11,'All Running Order working doc'!$A$4:$CO$60,AK$100,FALSE),"-")</f>
        <v>69</v>
      </c>
      <c r="AL11" s="12">
        <f>IFERROR(VLOOKUP($A11,'All Running Order working doc'!$A$4:$CO$60,AL$100,FALSE),"-")</f>
        <v>6</v>
      </c>
      <c r="AM11" s="12">
        <f>IFERROR(VLOOKUP($A11,'All Running Order working doc'!$A$4:$CO$60,AM$100,FALSE),"-")</f>
        <v>1</v>
      </c>
      <c r="AN11" s="12">
        <f>IFERROR(VLOOKUP($A11,'All Running Order working doc'!$A$4:$CO$60,AN$100,FALSE),"-")</f>
        <v>7</v>
      </c>
      <c r="AO11" s="12">
        <f>IFERROR(VLOOKUP($A11,'All Running Order working doc'!$A$4:$CO$60,AO$100,FALSE),"-")</f>
        <v>5</v>
      </c>
      <c r="AP11" s="12">
        <f>IFERROR(VLOOKUP($A11,'All Running Order working doc'!$A$4:$CO$60,AP$100,FALSE),"-")</f>
        <v>3</v>
      </c>
      <c r="AQ11" s="12">
        <f>IFERROR(VLOOKUP($A11,'All Running Order working doc'!$A$4:$CO$60,AQ$100,FALSE),"-")</f>
        <v>1</v>
      </c>
      <c r="AR11" s="12">
        <f>IFERROR(VLOOKUP($A11,'All Running Order working doc'!$A$4:$CO$60,AR$100,FALSE),"-")</f>
        <v>4</v>
      </c>
      <c r="AS11" s="12">
        <f>IFERROR(VLOOKUP($A11,'All Running Order working doc'!$A$4:$CO$60,AS$100,FALSE),"-")</f>
        <v>3</v>
      </c>
      <c r="AT11" s="12">
        <f>IFERROR(VLOOKUP($A11,'All Running Order working doc'!$A$4:$CO$60,AT$100,FALSE),"-")</f>
        <v>0</v>
      </c>
      <c r="AU11" s="12">
        <f>IFERROR(VLOOKUP($A11,'All Running Order working doc'!$A$4:$CO$60,AU$100,FALSE),"-")</f>
        <v>0</v>
      </c>
      <c r="AV11" s="12">
        <f>IFERROR(VLOOKUP($A11,'All Running Order working doc'!$A$4:$CO$60,AV$100,FALSE),"-")</f>
        <v>30</v>
      </c>
      <c r="AW11" s="12">
        <f>IFERROR(VLOOKUP($A11,'All Running Order working doc'!$A$4:$CO$60,AW$100,FALSE),"-")</f>
        <v>99</v>
      </c>
      <c r="AX11" s="12">
        <f>IFERROR(VLOOKUP($A11,'All Running Order working doc'!$A$4:$CO$60,AX$100,FALSE),"-")</f>
        <v>0</v>
      </c>
      <c r="AY11" s="12">
        <f>IFERROR(VLOOKUP($A11,'All Running Order working doc'!$A$4:$CO$60,AY$100,FALSE),"-")</f>
        <v>0</v>
      </c>
      <c r="AZ11" s="12">
        <f>IFERROR(VLOOKUP($A11,'All Running Order working doc'!$A$4:$CO$60,AZ$100,FALSE),"-")</f>
        <v>0</v>
      </c>
      <c r="BA11" s="12">
        <f>IFERROR(VLOOKUP($A11,'All Running Order working doc'!$A$4:$CO$60,BA$100,FALSE),"-")</f>
        <v>0</v>
      </c>
      <c r="BB11" s="12">
        <f>IFERROR(VLOOKUP($A11,'All Running Order working doc'!$A$4:$CO$60,BB$100,FALSE),"-")</f>
        <v>0</v>
      </c>
      <c r="BC11" s="12">
        <f>IFERROR(VLOOKUP($A11,'All Running Order working doc'!$A$4:$CO$60,BC$100,FALSE),"-")</f>
        <v>0</v>
      </c>
      <c r="BD11" s="12">
        <f>IFERROR(VLOOKUP($A11,'All Running Order working doc'!$A$4:$CO$60,BD$100,FALSE),"-")</f>
        <v>0</v>
      </c>
      <c r="BE11" s="12">
        <f>IFERROR(VLOOKUP($A11,'All Running Order working doc'!$A$4:$CO$60,BE$100,FALSE),"-")</f>
        <v>0</v>
      </c>
      <c r="BF11" s="12">
        <f>IFERROR(VLOOKUP($A11,'All Running Order working doc'!$A$4:$CO$60,BF$100,FALSE),"-")</f>
        <v>0</v>
      </c>
      <c r="BG11" s="12">
        <f>IFERROR(VLOOKUP($A11,'All Running Order working doc'!$A$4:$CO$60,BG$100,FALSE),"-")</f>
        <v>0</v>
      </c>
      <c r="BH11" s="12">
        <f>IFERROR(VLOOKUP($A11,'All Running Order working doc'!$A$4:$CO$60,BH$100,FALSE),"-")</f>
        <v>0</v>
      </c>
      <c r="BI11" s="12">
        <f>IFERROR(VLOOKUP($A11,'All Running Order working doc'!$A$4:$CO$60,BI$100,FALSE),"-")</f>
        <v>99</v>
      </c>
      <c r="BJ11" s="12">
        <f>IFERROR(VLOOKUP($A11,'All Running Order working doc'!$A$4:$CO$60,BJ$100,FALSE),"-")</f>
        <v>18</v>
      </c>
      <c r="BK11" s="12">
        <f>IFERROR(VLOOKUP($A11,'All Running Order working doc'!$A$4:$CO$60,BK$100,FALSE),"-")</f>
        <v>19</v>
      </c>
      <c r="BL11" s="12">
        <f>IFERROR(VLOOKUP($A11,'All Running Order working doc'!$A$4:$CO$60,BL$100,FALSE),"-")</f>
        <v>20</v>
      </c>
      <c r="BM11" s="12">
        <f>IFERROR(VLOOKUP($A11,'All Running Order working doc'!$A$4:$CO$60,BM$100,FALSE),"-")</f>
        <v>20</v>
      </c>
      <c r="BN11" s="12">
        <f>IFERROR(VLOOKUP($A11,'All Running Order working doc'!$A$4:$CO$60,BN$100,FALSE),"-")</f>
        <v>18</v>
      </c>
      <c r="BO11" s="12">
        <f>IFERROR(VLOOKUP($A11,'All Running Order working doc'!$A$4:$CO$60,BO$100,FALSE),"-")</f>
        <v>19</v>
      </c>
      <c r="BP11" s="12">
        <f>IFERROR(VLOOKUP($A11,'All Running Order working doc'!$A$4:$CO$60,BP$100,FALSE),"-")</f>
        <v>20</v>
      </c>
      <c r="BQ11" s="12">
        <f>IFERROR(VLOOKUP($A11,'All Running Order working doc'!$A$4:$CO$60,BQ$100,FALSE),"-")</f>
        <v>20</v>
      </c>
      <c r="BR11" s="12">
        <f>IFERROR(VLOOKUP($A11,'All Running Order working doc'!$A$4:$CO$60,BR$100,FALSE),"-")</f>
        <v>20</v>
      </c>
      <c r="BS11" s="12">
        <f>IFERROR(VLOOKUP($A11,'All Running Order working doc'!$A$4:$CO$60,BS$100,FALSE),"-")</f>
        <v>17</v>
      </c>
      <c r="BT11" s="12" t="str">
        <f>IFERROR(VLOOKUP($A11,'All Running Order working doc'!$A$4:$CO$60,BT$100,FALSE),"-")</f>
        <v>-</v>
      </c>
      <c r="BU11" s="12" t="str">
        <f>IFERROR(VLOOKUP($A11,'All Running Order working doc'!$A$4:$CO$60,BU$100,FALSE),"-")</f>
        <v/>
      </c>
      <c r="BV11" s="12">
        <f>IFERROR(VLOOKUP($A11,'All Running Order working doc'!$A$4:$CO$60,BV$100,FALSE),"-")</f>
        <v>20</v>
      </c>
      <c r="BW11" s="12">
        <f>IFERROR(VLOOKUP($A11,'All Running Order working doc'!$A$4:$CO$60,BW$100,FALSE),"-")</f>
        <v>8</v>
      </c>
      <c r="BX11" s="12" t="str">
        <f>IFERROR(VLOOKUP($A11,'All Running Order working doc'!$A$4:$CO$60,BX$100,FALSE),"-")</f>
        <v>-</v>
      </c>
      <c r="BY11" s="12" t="str">
        <f>IFERROR(VLOOKUP($A11,'All Running Order working doc'!$A$4:$CO$60,BY$100,FALSE),"-")</f>
        <v/>
      </c>
      <c r="BZ11" s="12" t="str">
        <f>IFERROR(VLOOKUP($A11,'All Running Order working doc'!$A$4:$CO$60,BZ$100,FALSE),"-")</f>
        <v>-</v>
      </c>
      <c r="CA11" s="12" t="str">
        <f>IFERROR(VLOOKUP($A11,'All Running Order working doc'!$A$4:$CO$60,CA$100,FALSE),"-")</f>
        <v/>
      </c>
      <c r="CB11" s="12" t="str">
        <f>IFERROR(VLOOKUP($A11,'All Running Order working doc'!$A$4:$CO$60,CB$100,FALSE),"-")</f>
        <v>-</v>
      </c>
      <c r="CC11" s="12" t="str">
        <f>IFERROR(VLOOKUP($A11,'All Running Order working doc'!$A$4:$CO$60,CC$100,FALSE),"-")</f>
        <v/>
      </c>
      <c r="CD11" s="12" t="str">
        <f>IFERROR(VLOOKUP($A11,'All Running Order working doc'!$A$4:$CO$60,CD$100,FALSE),"-")</f>
        <v>-</v>
      </c>
      <c r="CE11" s="12" t="str">
        <f>IFERROR(VLOOKUP($A11,'All Running Order working doc'!$A$4:$CO$60,CE$100,FALSE),"-")</f>
        <v/>
      </c>
      <c r="CF11" s="12" t="str">
        <f>IFERROR(VLOOKUP($A11,'All Running Order working doc'!$A$4:$CO$60,CF$100,FALSE),"-")</f>
        <v>-</v>
      </c>
      <c r="CG11" s="12" t="str">
        <f>IFERROR(VLOOKUP($A11,'All Running Order working doc'!$A$4:$CO$60,CG$100,FALSE),"-")</f>
        <v/>
      </c>
      <c r="CH11" s="12" t="str">
        <f>IFERROR(VLOOKUP($A11,'All Running Order working doc'!$A$4:$CO$60,CH$100,FALSE),"-")</f>
        <v>-</v>
      </c>
      <c r="CI11" s="12" t="str">
        <f>IFERROR(VLOOKUP($A11,'All Running Order working doc'!$A$4:$CO$60,CI$100,FALSE),"-")</f>
        <v xml:space="preserve"> </v>
      </c>
      <c r="CJ11" s="12" t="str">
        <f>IFERROR(VLOOKUP($A11,'All Running Order working doc'!$A$4:$CO$60,CJ$100,FALSE),"-")</f>
        <v>-</v>
      </c>
      <c r="CK11" s="12" t="str">
        <f>IFERROR(VLOOKUP($A11,'All Running Order working doc'!$A$4:$CO$60,CK$100,FALSE),"-")</f>
        <v xml:space="preserve"> </v>
      </c>
      <c r="CL11" s="12" t="str">
        <f>IFERROR(VLOOKUP($A11,'All Running Order working doc'!$A$4:$CO$60,CL$100,FALSE),"-")</f>
        <v>8</v>
      </c>
      <c r="CM11" s="12" t="str">
        <f>IFERROR(VLOOKUP($A11,'All Running Order working doc'!$A$4:$CO$60,CM$100,FALSE),"-")</f>
        <v xml:space="preserve"> </v>
      </c>
      <c r="CN11" s="12" t="str">
        <f>IFERROR(VLOOKUP($A11,'All Running Order working doc'!$A$4:$CO$60,CN$100,FALSE),"-")</f>
        <v xml:space="preserve"> </v>
      </c>
      <c r="CQ11" s="3">
        <v>8</v>
      </c>
    </row>
    <row r="12" spans="1:95" x14ac:dyDescent="0.2">
      <c r="A12" s="3" t="str">
        <f>CONCATENATE(Constants!$B$3,CQ12,)</f>
        <v>Blue9</v>
      </c>
      <c r="B12" s="12">
        <f>IFERROR(VLOOKUP($A12,'All Running Order working doc'!$A$4:$CO$60,B$100,FALSE),"-")</f>
        <v>26</v>
      </c>
      <c r="C12" s="12" t="str">
        <f>IFERROR(VLOOKUP($A12,'All Running Order working doc'!$A$4:$CO$60,C$100,FALSE),"-")</f>
        <v>Phil Blagden</v>
      </c>
      <c r="D12" s="12">
        <f>IFERROR(VLOOKUP($A12,'All Running Order working doc'!$A$4:$CO$60,D$100,FALSE),"-")</f>
        <v>0</v>
      </c>
      <c r="E12" s="12" t="str">
        <f>IFERROR(VLOOKUP($A12,'All Running Order working doc'!$A$4:$CO$60,E$100,FALSE),"-")</f>
        <v>Sherpa</v>
      </c>
      <c r="F12" s="12">
        <f>IFERROR(VLOOKUP($A12,'All Running Order working doc'!$A$4:$CO$60,F$100,FALSE),"-")</f>
        <v>1335</v>
      </c>
      <c r="G12" s="12" t="str">
        <f>IFERROR(VLOOKUP($A12,'All Running Order working doc'!$A$4:$CO$60,G$100,FALSE),"-")</f>
        <v>Live</v>
      </c>
      <c r="H12" s="12">
        <f>IFERROR(VLOOKUP($A12,'All Running Order working doc'!$A$4:$CO$60,H$100,FALSE),"-")</f>
        <v>0</v>
      </c>
      <c r="I12" s="12">
        <f>IFERROR(VLOOKUP($A12,'All Running Order working doc'!$A$4:$CO$60,I$100,FALSE),"-")</f>
        <v>0</v>
      </c>
      <c r="J12" s="12">
        <f>IFERROR(VLOOKUP($A12,'All Running Order working doc'!$A$4:$CO$60,J$100,FALSE),"-")</f>
        <v>0</v>
      </c>
      <c r="K12" s="12">
        <f>IFERROR(VLOOKUP($A12,'All Running Order working doc'!$A$4:$CO$60,K$100,FALSE),"-")</f>
        <v>0</v>
      </c>
      <c r="L12" s="12">
        <f>IFERROR(VLOOKUP($A12,'All Running Order working doc'!$A$4:$CO$60,L$100,FALSE),"-")</f>
        <v>0</v>
      </c>
      <c r="M12" s="12" t="str">
        <f>IFERROR(VLOOKUP($A12,'All Running Order working doc'!$A$4:$CO$60,M$100,FALSE),"-")</f>
        <v>National</v>
      </c>
      <c r="N12" s="12" t="str">
        <f>IFERROR(VLOOKUP($A12,'All Running Order working doc'!$A$4:$CO$60,N$100,FALSE),"-")</f>
        <v>Blue</v>
      </c>
      <c r="O12" s="12">
        <f>IFERROR(VLOOKUP($A12,'All Running Order working doc'!$A$4:$CO$60,O$100,FALSE),"-")</f>
        <v>7</v>
      </c>
      <c r="P12" s="12">
        <f>IFERROR(VLOOKUP($A12,'All Running Order working doc'!$A$4:$CO$60,P$100,FALSE),"-")</f>
        <v>4</v>
      </c>
      <c r="Q12" s="12">
        <f>IFERROR(VLOOKUP($A12,'All Running Order working doc'!$A$4:$CO$60,Q$100,FALSE),"-")</f>
        <v>7</v>
      </c>
      <c r="R12" s="12">
        <f>IFERROR(VLOOKUP($A12,'All Running Order working doc'!$A$4:$CO$60,R$100,FALSE),"-")</f>
        <v>0</v>
      </c>
      <c r="S12" s="12">
        <f>IFERROR(VLOOKUP($A12,'All Running Order working doc'!$A$4:$CO$60,S$100,FALSE),"-")</f>
        <v>5</v>
      </c>
      <c r="T12" s="12">
        <f>IFERROR(VLOOKUP($A12,'All Running Order working doc'!$A$4:$CO$60,T$100,FALSE),"-")</f>
        <v>5</v>
      </c>
      <c r="U12" s="12">
        <f>IFERROR(VLOOKUP($A12,'All Running Order working doc'!$A$4:$CO$60,U$100,FALSE),"-")</f>
        <v>4</v>
      </c>
      <c r="V12" s="12">
        <f>IFERROR(VLOOKUP($A12,'All Running Order working doc'!$A$4:$CO$60,V$100,FALSE),"-")</f>
        <v>7</v>
      </c>
      <c r="W12" s="12">
        <f>IFERROR(VLOOKUP($A12,'All Running Order working doc'!$A$4:$CO$60,W$100,FALSE),"-")</f>
        <v>0</v>
      </c>
      <c r="X12" s="12">
        <f>IFERROR(VLOOKUP($A12,'All Running Order working doc'!$A$4:$CO$60,X$100,FALSE),"-")</f>
        <v>0</v>
      </c>
      <c r="Y12" s="12">
        <f>IFERROR(VLOOKUP($A12,'All Running Order working doc'!$A$4:$CO$60,Y$100,FALSE),"-")</f>
        <v>39</v>
      </c>
      <c r="Z12" s="12">
        <f>IFERROR(VLOOKUP($A12,'All Running Order working doc'!$A$4:$CO$60,Z$100,FALSE),"-")</f>
        <v>7</v>
      </c>
      <c r="AA12" s="12">
        <f>IFERROR(VLOOKUP($A12,'All Running Order working doc'!$A$4:$CO$60,AA$100,FALSE),"-")</f>
        <v>3</v>
      </c>
      <c r="AB12" s="12">
        <f>IFERROR(VLOOKUP($A12,'All Running Order working doc'!$A$4:$CO$60,AB$100,FALSE),"-")</f>
        <v>3</v>
      </c>
      <c r="AC12" s="12">
        <f>IFERROR(VLOOKUP($A12,'All Running Order working doc'!$A$4:$CO$60,AC$100,FALSE),"-")</f>
        <v>6</v>
      </c>
      <c r="AD12" s="12">
        <f>IFERROR(VLOOKUP($A12,'All Running Order working doc'!$A$4:$CO$60,AD$100,FALSE),"-")</f>
        <v>4</v>
      </c>
      <c r="AE12" s="12">
        <f>IFERROR(VLOOKUP($A12,'All Running Order working doc'!$A$4:$CO$60,AE$100,FALSE),"-")</f>
        <v>4</v>
      </c>
      <c r="AF12" s="12">
        <f>IFERROR(VLOOKUP($A12,'All Running Order working doc'!$A$4:$CO$60,AF$100,FALSE),"-")</f>
        <v>3</v>
      </c>
      <c r="AG12" s="12">
        <f>IFERROR(VLOOKUP($A12,'All Running Order working doc'!$A$4:$CO$60,AG$100,FALSE),"-")</f>
        <v>7</v>
      </c>
      <c r="AH12" s="12">
        <f>IFERROR(VLOOKUP($A12,'All Running Order working doc'!$A$4:$CO$60,AH$100,FALSE),"-")</f>
        <v>0</v>
      </c>
      <c r="AI12" s="12">
        <f>IFERROR(VLOOKUP($A12,'All Running Order working doc'!$A$4:$CO$60,AI$100,FALSE),"-")</f>
        <v>0</v>
      </c>
      <c r="AJ12" s="12">
        <f>IFERROR(VLOOKUP($A12,'All Running Order working doc'!$A$4:$CO$60,AJ$100,FALSE),"-")</f>
        <v>37</v>
      </c>
      <c r="AK12" s="12">
        <f>IFERROR(VLOOKUP($A12,'All Running Order working doc'!$A$4:$CO$60,AK$100,FALSE),"-")</f>
        <v>76</v>
      </c>
      <c r="AL12" s="12">
        <f>IFERROR(VLOOKUP($A12,'All Running Order working doc'!$A$4:$CO$60,AL$100,FALSE),"-")</f>
        <v>7</v>
      </c>
      <c r="AM12" s="12">
        <f>IFERROR(VLOOKUP($A12,'All Running Order working doc'!$A$4:$CO$60,AM$100,FALSE),"-")</f>
        <v>1</v>
      </c>
      <c r="AN12" s="12">
        <f>IFERROR(VLOOKUP($A12,'All Running Order working doc'!$A$4:$CO$60,AN$100,FALSE),"-")</f>
        <v>3</v>
      </c>
      <c r="AO12" s="12">
        <f>IFERROR(VLOOKUP($A12,'All Running Order working doc'!$A$4:$CO$60,AO$100,FALSE),"-")</f>
        <v>5</v>
      </c>
      <c r="AP12" s="12">
        <f>IFERROR(VLOOKUP($A12,'All Running Order working doc'!$A$4:$CO$60,AP$100,FALSE),"-")</f>
        <v>8</v>
      </c>
      <c r="AQ12" s="12">
        <f>IFERROR(VLOOKUP($A12,'All Running Order working doc'!$A$4:$CO$60,AQ$100,FALSE),"-")</f>
        <v>6</v>
      </c>
      <c r="AR12" s="12">
        <f>IFERROR(VLOOKUP($A12,'All Running Order working doc'!$A$4:$CO$60,AR$100,FALSE),"-")</f>
        <v>5</v>
      </c>
      <c r="AS12" s="12">
        <f>IFERROR(VLOOKUP($A12,'All Running Order working doc'!$A$4:$CO$60,AS$100,FALSE),"-")</f>
        <v>7</v>
      </c>
      <c r="AT12" s="12">
        <f>IFERROR(VLOOKUP($A12,'All Running Order working doc'!$A$4:$CO$60,AT$100,FALSE),"-")</f>
        <v>0</v>
      </c>
      <c r="AU12" s="12">
        <f>IFERROR(VLOOKUP($A12,'All Running Order working doc'!$A$4:$CO$60,AU$100,FALSE),"-")</f>
        <v>0</v>
      </c>
      <c r="AV12" s="12">
        <f>IFERROR(VLOOKUP($A12,'All Running Order working doc'!$A$4:$CO$60,AV$100,FALSE),"-")</f>
        <v>42</v>
      </c>
      <c r="AW12" s="12">
        <f>IFERROR(VLOOKUP($A12,'All Running Order working doc'!$A$4:$CO$60,AW$100,FALSE),"-")</f>
        <v>118</v>
      </c>
      <c r="AX12" s="12">
        <f>IFERROR(VLOOKUP($A12,'All Running Order working doc'!$A$4:$CO$60,AX$100,FALSE),"-")</f>
        <v>0</v>
      </c>
      <c r="AY12" s="12">
        <f>IFERROR(VLOOKUP($A12,'All Running Order working doc'!$A$4:$CO$60,AY$100,FALSE),"-")</f>
        <v>0</v>
      </c>
      <c r="AZ12" s="12">
        <f>IFERROR(VLOOKUP($A12,'All Running Order working doc'!$A$4:$CO$60,AZ$100,FALSE),"-")</f>
        <v>0</v>
      </c>
      <c r="BA12" s="12">
        <f>IFERROR(VLOOKUP($A12,'All Running Order working doc'!$A$4:$CO$60,BA$100,FALSE),"-")</f>
        <v>0</v>
      </c>
      <c r="BB12" s="12">
        <f>IFERROR(VLOOKUP($A12,'All Running Order working doc'!$A$4:$CO$60,BB$100,FALSE),"-")</f>
        <v>0</v>
      </c>
      <c r="BC12" s="12">
        <f>IFERROR(VLOOKUP($A12,'All Running Order working doc'!$A$4:$CO$60,BC$100,FALSE),"-")</f>
        <v>0</v>
      </c>
      <c r="BD12" s="12">
        <f>IFERROR(VLOOKUP($A12,'All Running Order working doc'!$A$4:$CO$60,BD$100,FALSE),"-")</f>
        <v>0</v>
      </c>
      <c r="BE12" s="12">
        <f>IFERROR(VLOOKUP($A12,'All Running Order working doc'!$A$4:$CO$60,BE$100,FALSE),"-")</f>
        <v>0</v>
      </c>
      <c r="BF12" s="12">
        <f>IFERROR(VLOOKUP($A12,'All Running Order working doc'!$A$4:$CO$60,BF$100,FALSE),"-")</f>
        <v>0</v>
      </c>
      <c r="BG12" s="12">
        <f>IFERROR(VLOOKUP($A12,'All Running Order working doc'!$A$4:$CO$60,BG$100,FALSE),"-")</f>
        <v>0</v>
      </c>
      <c r="BH12" s="12">
        <f>IFERROR(VLOOKUP($A12,'All Running Order working doc'!$A$4:$CO$60,BH$100,FALSE),"-")</f>
        <v>0</v>
      </c>
      <c r="BI12" s="12">
        <f>IFERROR(VLOOKUP($A12,'All Running Order working doc'!$A$4:$CO$60,BI$100,FALSE),"-")</f>
        <v>118</v>
      </c>
      <c r="BJ12" s="12">
        <f>IFERROR(VLOOKUP($A12,'All Running Order working doc'!$A$4:$CO$60,BJ$100,FALSE),"-")</f>
        <v>21</v>
      </c>
      <c r="BK12" s="12">
        <f>IFERROR(VLOOKUP($A12,'All Running Order working doc'!$A$4:$CO$60,BK$100,FALSE),"-")</f>
        <v>21</v>
      </c>
      <c r="BL12" s="12">
        <f>IFERROR(VLOOKUP($A12,'All Running Order working doc'!$A$4:$CO$60,BL$100,FALSE),"-")</f>
        <v>23</v>
      </c>
      <c r="BM12" s="12">
        <f>IFERROR(VLOOKUP($A12,'All Running Order working doc'!$A$4:$CO$60,BM$100,FALSE),"-")</f>
        <v>23</v>
      </c>
      <c r="BN12" s="12">
        <f>IFERROR(VLOOKUP($A12,'All Running Order working doc'!$A$4:$CO$60,BN$100,FALSE),"-")</f>
        <v>21</v>
      </c>
      <c r="BO12" s="12">
        <f>IFERROR(VLOOKUP($A12,'All Running Order working doc'!$A$4:$CO$60,BO$100,FALSE),"-")</f>
        <v>21</v>
      </c>
      <c r="BP12" s="12">
        <f>IFERROR(VLOOKUP($A12,'All Running Order working doc'!$A$4:$CO$60,BP$100,FALSE),"-")</f>
        <v>23</v>
      </c>
      <c r="BQ12" s="12">
        <f>IFERROR(VLOOKUP($A12,'All Running Order working doc'!$A$4:$CO$60,BQ$100,FALSE),"-")</f>
        <v>23</v>
      </c>
      <c r="BR12" s="12">
        <f>IFERROR(VLOOKUP($A12,'All Running Order working doc'!$A$4:$CO$60,BR$100,FALSE),"-")</f>
        <v>23</v>
      </c>
      <c r="BS12" s="12">
        <f>IFERROR(VLOOKUP($A12,'All Running Order working doc'!$A$4:$CO$60,BS$100,FALSE),"-")</f>
        <v>19</v>
      </c>
      <c r="BT12" s="12" t="str">
        <f>IFERROR(VLOOKUP($A12,'All Running Order working doc'!$A$4:$CO$60,BT$100,FALSE),"-")</f>
        <v>-</v>
      </c>
      <c r="BU12" s="12" t="str">
        <f>IFERROR(VLOOKUP($A12,'All Running Order working doc'!$A$4:$CO$60,BU$100,FALSE),"-")</f>
        <v/>
      </c>
      <c r="BV12" s="12">
        <f>IFERROR(VLOOKUP($A12,'All Running Order working doc'!$A$4:$CO$60,BV$100,FALSE),"-")</f>
        <v>23</v>
      </c>
      <c r="BW12" s="12">
        <f>IFERROR(VLOOKUP($A12,'All Running Order working doc'!$A$4:$CO$60,BW$100,FALSE),"-")</f>
        <v>9</v>
      </c>
      <c r="BX12" s="12" t="str">
        <f>IFERROR(VLOOKUP($A12,'All Running Order working doc'!$A$4:$CO$60,BX$100,FALSE),"-")</f>
        <v>-</v>
      </c>
      <c r="BY12" s="12" t="str">
        <f>IFERROR(VLOOKUP($A12,'All Running Order working doc'!$A$4:$CO$60,BY$100,FALSE),"-")</f>
        <v/>
      </c>
      <c r="BZ12" s="12" t="str">
        <f>IFERROR(VLOOKUP($A12,'All Running Order working doc'!$A$4:$CO$60,BZ$100,FALSE),"-")</f>
        <v>-</v>
      </c>
      <c r="CA12" s="12" t="str">
        <f>IFERROR(VLOOKUP($A12,'All Running Order working doc'!$A$4:$CO$60,CA$100,FALSE),"-")</f>
        <v/>
      </c>
      <c r="CB12" s="12" t="str">
        <f>IFERROR(VLOOKUP($A12,'All Running Order working doc'!$A$4:$CO$60,CB$100,FALSE),"-")</f>
        <v>-</v>
      </c>
      <c r="CC12" s="12" t="str">
        <f>IFERROR(VLOOKUP($A12,'All Running Order working doc'!$A$4:$CO$60,CC$100,FALSE),"-")</f>
        <v/>
      </c>
      <c r="CD12" s="12" t="str">
        <f>IFERROR(VLOOKUP($A12,'All Running Order working doc'!$A$4:$CO$60,CD$100,FALSE),"-")</f>
        <v>-</v>
      </c>
      <c r="CE12" s="12" t="str">
        <f>IFERROR(VLOOKUP($A12,'All Running Order working doc'!$A$4:$CO$60,CE$100,FALSE),"-")</f>
        <v/>
      </c>
      <c r="CF12" s="12" t="str">
        <f>IFERROR(VLOOKUP($A12,'All Running Order working doc'!$A$4:$CO$60,CF$100,FALSE),"-")</f>
        <v>-</v>
      </c>
      <c r="CG12" s="12" t="str">
        <f>IFERROR(VLOOKUP($A12,'All Running Order working doc'!$A$4:$CO$60,CG$100,FALSE),"-")</f>
        <v/>
      </c>
      <c r="CH12" s="12" t="str">
        <f>IFERROR(VLOOKUP($A12,'All Running Order working doc'!$A$4:$CO$60,CH$100,FALSE),"-")</f>
        <v>-</v>
      </c>
      <c r="CI12" s="12" t="str">
        <f>IFERROR(VLOOKUP($A12,'All Running Order working doc'!$A$4:$CO$60,CI$100,FALSE),"-")</f>
        <v xml:space="preserve"> </v>
      </c>
      <c r="CJ12" s="12">
        <f>IFERROR(VLOOKUP($A12,'All Running Order working doc'!$A$4:$CO$60,CJ$100,FALSE),"-")</f>
        <v>23</v>
      </c>
      <c r="CK12" s="12">
        <f>IFERROR(VLOOKUP($A12,'All Running Order working doc'!$A$4:$CO$60,CK$100,FALSE),"-")</f>
        <v>12</v>
      </c>
      <c r="CL12" s="12" t="str">
        <f>IFERROR(VLOOKUP($A12,'All Running Order working doc'!$A$4:$CO$60,CL$100,FALSE),"-")</f>
        <v>9</v>
      </c>
      <c r="CM12" s="12">
        <f>IFERROR(VLOOKUP($A12,'All Running Order working doc'!$A$4:$CO$60,CM$100,FALSE),"-")</f>
        <v>12</v>
      </c>
      <c r="CN12" s="12" t="str">
        <f>IFERROR(VLOOKUP($A12,'All Running Order working doc'!$A$4:$CO$60,CN$100,FALSE),"-")</f>
        <v xml:space="preserve"> </v>
      </c>
      <c r="CQ12" s="3">
        <v>9</v>
      </c>
    </row>
    <row r="13" spans="1:95" x14ac:dyDescent="0.2">
      <c r="A13" s="3" t="str">
        <f>CONCATENATE(Constants!$B$3,CQ13,)</f>
        <v>Blue10</v>
      </c>
      <c r="B13" s="12">
        <f>IFERROR(VLOOKUP($A13,'All Running Order working doc'!$A$4:$CO$60,B$100,FALSE),"-")</f>
        <v>16</v>
      </c>
      <c r="C13" s="12" t="str">
        <f>IFERROR(VLOOKUP($A13,'All Running Order working doc'!$A$4:$CO$60,C$100,FALSE),"-")</f>
        <v>Ian Fullwood</v>
      </c>
      <c r="D13" s="12">
        <f>IFERROR(VLOOKUP($A13,'All Running Order working doc'!$A$4:$CO$60,D$100,FALSE),"-")</f>
        <v>0</v>
      </c>
      <c r="E13" s="12" t="str">
        <f>IFERROR(VLOOKUP($A13,'All Running Order working doc'!$A$4:$CO$60,E$100,FALSE),"-")</f>
        <v>CAP</v>
      </c>
      <c r="F13" s="12">
        <f>IFERROR(VLOOKUP($A13,'All Running Order working doc'!$A$4:$CO$60,F$100,FALSE),"-")</f>
        <v>1440</v>
      </c>
      <c r="G13" s="12" t="str">
        <f>IFERROR(VLOOKUP($A13,'All Running Order working doc'!$A$4:$CO$60,G$100,FALSE),"-")</f>
        <v>Live</v>
      </c>
      <c r="H13" s="12">
        <f>IFERROR(VLOOKUP($A13,'All Running Order working doc'!$A$4:$CO$60,H$100,FALSE),"-")</f>
        <v>0</v>
      </c>
      <c r="I13" s="12">
        <f>IFERROR(VLOOKUP($A13,'All Running Order working doc'!$A$4:$CO$60,I$100,FALSE),"-")</f>
        <v>0</v>
      </c>
      <c r="J13" s="12">
        <f>IFERROR(VLOOKUP($A13,'All Running Order working doc'!$A$4:$CO$60,J$100,FALSE),"-")</f>
        <v>0</v>
      </c>
      <c r="K13" s="12">
        <f>IFERROR(VLOOKUP($A13,'All Running Order working doc'!$A$4:$CO$60,K$100,FALSE),"-")</f>
        <v>0</v>
      </c>
      <c r="L13" s="12" t="str">
        <f>IFERROR(VLOOKUP($A13,'All Running Order working doc'!$A$4:$CO$60,L$100,FALSE),"-")</f>
        <v>Ret/NS</v>
      </c>
      <c r="M13" s="12" t="str">
        <f>IFERROR(VLOOKUP($A13,'All Running Order working doc'!$A$4:$CO$60,M$100,FALSE),"-")</f>
        <v>National</v>
      </c>
      <c r="N13" s="12" t="str">
        <f>IFERROR(VLOOKUP($A13,'All Running Order working doc'!$A$4:$CO$60,N$100,FALSE),"-")</f>
        <v>Blue</v>
      </c>
      <c r="O13" s="12">
        <f>IFERROR(VLOOKUP($A13,'All Running Order working doc'!$A$4:$CO$60,O$100,FALSE),"-")</f>
        <v>0</v>
      </c>
      <c r="P13" s="12">
        <f>IFERROR(VLOOKUP($A13,'All Running Order working doc'!$A$4:$CO$60,P$100,FALSE),"-")</f>
        <v>0</v>
      </c>
      <c r="Q13" s="12">
        <f>IFERROR(VLOOKUP($A13,'All Running Order working doc'!$A$4:$CO$60,Q$100,FALSE),"-")</f>
        <v>0</v>
      </c>
      <c r="R13" s="12">
        <f>IFERROR(VLOOKUP($A13,'All Running Order working doc'!$A$4:$CO$60,R$100,FALSE),"-")</f>
        <v>0</v>
      </c>
      <c r="S13" s="12">
        <f>IFERROR(VLOOKUP($A13,'All Running Order working doc'!$A$4:$CO$60,S$100,FALSE),"-")</f>
        <v>0</v>
      </c>
      <c r="T13" s="12">
        <f>IFERROR(VLOOKUP($A13,'All Running Order working doc'!$A$4:$CO$60,T$100,FALSE),"-")</f>
        <v>0</v>
      </c>
      <c r="U13" s="12">
        <f>IFERROR(VLOOKUP($A13,'All Running Order working doc'!$A$4:$CO$60,U$100,FALSE),"-")</f>
        <v>0</v>
      </c>
      <c r="V13" s="12">
        <f>IFERROR(VLOOKUP($A13,'All Running Order working doc'!$A$4:$CO$60,V$100,FALSE),"-")</f>
        <v>0</v>
      </c>
      <c r="W13" s="12">
        <f>IFERROR(VLOOKUP($A13,'All Running Order working doc'!$A$4:$CO$60,W$100,FALSE),"-")</f>
        <v>0</v>
      </c>
      <c r="X13" s="12">
        <f>IFERROR(VLOOKUP($A13,'All Running Order working doc'!$A$4:$CO$60,X$100,FALSE),"-")</f>
        <v>0</v>
      </c>
      <c r="Y13" s="12">
        <f>IFERROR(VLOOKUP($A13,'All Running Order working doc'!$A$4:$CO$60,Y$100,FALSE),"-")</f>
        <v>1000</v>
      </c>
      <c r="Z13" s="12">
        <f>IFERROR(VLOOKUP($A13,'All Running Order working doc'!$A$4:$CO$60,Z$100,FALSE),"-")</f>
        <v>0</v>
      </c>
      <c r="AA13" s="12">
        <f>IFERROR(VLOOKUP($A13,'All Running Order working doc'!$A$4:$CO$60,AA$100,FALSE),"-")</f>
        <v>0</v>
      </c>
      <c r="AB13" s="12">
        <f>IFERROR(VLOOKUP($A13,'All Running Order working doc'!$A$4:$CO$60,AB$100,FALSE),"-")</f>
        <v>0</v>
      </c>
      <c r="AC13" s="12">
        <f>IFERROR(VLOOKUP($A13,'All Running Order working doc'!$A$4:$CO$60,AC$100,FALSE),"-")</f>
        <v>0</v>
      </c>
      <c r="AD13" s="12">
        <f>IFERROR(VLOOKUP($A13,'All Running Order working doc'!$A$4:$CO$60,AD$100,FALSE),"-")</f>
        <v>0</v>
      </c>
      <c r="AE13" s="12">
        <f>IFERROR(VLOOKUP($A13,'All Running Order working doc'!$A$4:$CO$60,AE$100,FALSE),"-")</f>
        <v>0</v>
      </c>
      <c r="AF13" s="12">
        <f>IFERROR(VLOOKUP($A13,'All Running Order working doc'!$A$4:$CO$60,AF$100,FALSE),"-")</f>
        <v>0</v>
      </c>
      <c r="AG13" s="12">
        <f>IFERROR(VLOOKUP($A13,'All Running Order working doc'!$A$4:$CO$60,AG$100,FALSE),"-")</f>
        <v>0</v>
      </c>
      <c r="AH13" s="12">
        <f>IFERROR(VLOOKUP($A13,'All Running Order working doc'!$A$4:$CO$60,AH$100,FALSE),"-")</f>
        <v>0</v>
      </c>
      <c r="AI13" s="12">
        <f>IFERROR(VLOOKUP($A13,'All Running Order working doc'!$A$4:$CO$60,AI$100,FALSE),"-")</f>
        <v>0</v>
      </c>
      <c r="AJ13" s="12">
        <f>IFERROR(VLOOKUP($A13,'All Running Order working doc'!$A$4:$CO$60,AJ$100,FALSE),"-")</f>
        <v>0</v>
      </c>
      <c r="AK13" s="12">
        <f>IFERROR(VLOOKUP($A13,'All Running Order working doc'!$A$4:$CO$60,AK$100,FALSE),"-")</f>
        <v>1000</v>
      </c>
      <c r="AL13" s="12">
        <f>IFERROR(VLOOKUP($A13,'All Running Order working doc'!$A$4:$CO$60,AL$100,FALSE),"-")</f>
        <v>0</v>
      </c>
      <c r="AM13" s="12">
        <f>IFERROR(VLOOKUP($A13,'All Running Order working doc'!$A$4:$CO$60,AM$100,FALSE),"-")</f>
        <v>0</v>
      </c>
      <c r="AN13" s="12">
        <f>IFERROR(VLOOKUP($A13,'All Running Order working doc'!$A$4:$CO$60,AN$100,FALSE),"-")</f>
        <v>0</v>
      </c>
      <c r="AO13" s="12">
        <f>IFERROR(VLOOKUP($A13,'All Running Order working doc'!$A$4:$CO$60,AO$100,FALSE),"-")</f>
        <v>0</v>
      </c>
      <c r="AP13" s="12">
        <f>IFERROR(VLOOKUP($A13,'All Running Order working doc'!$A$4:$CO$60,AP$100,FALSE),"-")</f>
        <v>0</v>
      </c>
      <c r="AQ13" s="12">
        <f>IFERROR(VLOOKUP($A13,'All Running Order working doc'!$A$4:$CO$60,AQ$100,FALSE),"-")</f>
        <v>0</v>
      </c>
      <c r="AR13" s="12">
        <f>IFERROR(VLOOKUP($A13,'All Running Order working doc'!$A$4:$CO$60,AR$100,FALSE),"-")</f>
        <v>0</v>
      </c>
      <c r="AS13" s="12">
        <f>IFERROR(VLOOKUP($A13,'All Running Order working doc'!$A$4:$CO$60,AS$100,FALSE),"-")</f>
        <v>0</v>
      </c>
      <c r="AT13" s="12">
        <f>IFERROR(VLOOKUP($A13,'All Running Order working doc'!$A$4:$CO$60,AT$100,FALSE),"-")</f>
        <v>0</v>
      </c>
      <c r="AU13" s="12">
        <f>IFERROR(VLOOKUP($A13,'All Running Order working doc'!$A$4:$CO$60,AU$100,FALSE),"-")</f>
        <v>0</v>
      </c>
      <c r="AV13" s="12">
        <f>IFERROR(VLOOKUP($A13,'All Running Order working doc'!$A$4:$CO$60,AV$100,FALSE),"-")</f>
        <v>0</v>
      </c>
      <c r="AW13" s="12">
        <f>IFERROR(VLOOKUP($A13,'All Running Order working doc'!$A$4:$CO$60,AW$100,FALSE),"-")</f>
        <v>1000</v>
      </c>
      <c r="AX13" s="12">
        <f>IFERROR(VLOOKUP($A13,'All Running Order working doc'!$A$4:$CO$60,AX$100,FALSE),"-")</f>
        <v>0</v>
      </c>
      <c r="AY13" s="12">
        <f>IFERROR(VLOOKUP($A13,'All Running Order working doc'!$A$4:$CO$60,AY$100,FALSE),"-")</f>
        <v>0</v>
      </c>
      <c r="AZ13" s="12">
        <f>IFERROR(VLOOKUP($A13,'All Running Order working doc'!$A$4:$CO$60,AZ$100,FALSE),"-")</f>
        <v>0</v>
      </c>
      <c r="BA13" s="12">
        <f>IFERROR(VLOOKUP($A13,'All Running Order working doc'!$A$4:$CO$60,BA$100,FALSE),"-")</f>
        <v>0</v>
      </c>
      <c r="BB13" s="12">
        <f>IFERROR(VLOOKUP($A13,'All Running Order working doc'!$A$4:$CO$60,BB$100,FALSE),"-")</f>
        <v>0</v>
      </c>
      <c r="BC13" s="12">
        <f>IFERROR(VLOOKUP($A13,'All Running Order working doc'!$A$4:$CO$60,BC$100,FALSE),"-")</f>
        <v>0</v>
      </c>
      <c r="BD13" s="12">
        <f>IFERROR(VLOOKUP($A13,'All Running Order working doc'!$A$4:$CO$60,BD$100,FALSE),"-")</f>
        <v>0</v>
      </c>
      <c r="BE13" s="12">
        <f>IFERROR(VLOOKUP($A13,'All Running Order working doc'!$A$4:$CO$60,BE$100,FALSE),"-")</f>
        <v>0</v>
      </c>
      <c r="BF13" s="12">
        <f>IFERROR(VLOOKUP($A13,'All Running Order working doc'!$A$4:$CO$60,BF$100,FALSE),"-")</f>
        <v>0</v>
      </c>
      <c r="BG13" s="12">
        <f>IFERROR(VLOOKUP($A13,'All Running Order working doc'!$A$4:$CO$60,BG$100,FALSE),"-")</f>
        <v>0</v>
      </c>
      <c r="BH13" s="12">
        <f>IFERROR(VLOOKUP($A13,'All Running Order working doc'!$A$4:$CO$60,BH$100,FALSE),"-")</f>
        <v>0</v>
      </c>
      <c r="BI13" s="12">
        <f>IFERROR(VLOOKUP($A13,'All Running Order working doc'!$A$4:$CO$60,BI$100,FALSE),"-")</f>
        <v>1000</v>
      </c>
      <c r="BJ13" s="12">
        <f>IFERROR(VLOOKUP($A13,'All Running Order working doc'!$A$4:$CO$60,BJ$100,FALSE),"-")</f>
        <v>32</v>
      </c>
      <c r="BK13" s="12">
        <f>IFERROR(VLOOKUP($A13,'All Running Order working doc'!$A$4:$CO$60,BK$100,FALSE),"-")</f>
        <v>31</v>
      </c>
      <c r="BL13" s="12">
        <f>IFERROR(VLOOKUP($A13,'All Running Order working doc'!$A$4:$CO$60,BL$100,FALSE),"-")</f>
        <v>32</v>
      </c>
      <c r="BM13" s="12">
        <f>IFERROR(VLOOKUP($A13,'All Running Order working doc'!$A$4:$CO$60,BM$100,FALSE),"-")</f>
        <v>32</v>
      </c>
      <c r="BN13" s="12">
        <f>IFERROR(VLOOKUP($A13,'All Running Order working doc'!$A$4:$CO$60,BN$100,FALSE),"-")</f>
        <v>31</v>
      </c>
      <c r="BO13" s="12">
        <f>IFERROR(VLOOKUP($A13,'All Running Order working doc'!$A$4:$CO$60,BO$100,FALSE),"-")</f>
        <v>31</v>
      </c>
      <c r="BP13" s="12">
        <f>IFERROR(VLOOKUP($A13,'All Running Order working doc'!$A$4:$CO$60,BP$100,FALSE),"-")</f>
        <v>31</v>
      </c>
      <c r="BQ13" s="12">
        <f>IFERROR(VLOOKUP($A13,'All Running Order working doc'!$A$4:$CO$60,BQ$100,FALSE),"-")</f>
        <v>31</v>
      </c>
      <c r="BR13" s="12">
        <f>IFERROR(VLOOKUP($A13,'All Running Order working doc'!$A$4:$CO$60,BR$100,FALSE),"-")</f>
        <v>32</v>
      </c>
      <c r="BS13" s="12">
        <f>IFERROR(VLOOKUP($A13,'All Running Order working doc'!$A$4:$CO$60,BS$100,FALSE),"-")</f>
        <v>21</v>
      </c>
      <c r="BT13" s="12" t="str">
        <f>IFERROR(VLOOKUP($A13,'All Running Order working doc'!$A$4:$CO$60,BT$100,FALSE),"-")</f>
        <v>-</v>
      </c>
      <c r="BU13" s="12" t="str">
        <f>IFERROR(VLOOKUP($A13,'All Running Order working doc'!$A$4:$CO$60,BU$100,FALSE),"-")</f>
        <v/>
      </c>
      <c r="BV13" s="12">
        <f>IFERROR(VLOOKUP($A13,'All Running Order working doc'!$A$4:$CO$60,BV$100,FALSE),"-")</f>
        <v>32</v>
      </c>
      <c r="BW13" s="12">
        <f>IFERROR(VLOOKUP($A13,'All Running Order working doc'!$A$4:$CO$60,BW$100,FALSE),"-")</f>
        <v>10</v>
      </c>
      <c r="BX13" s="12" t="str">
        <f>IFERROR(VLOOKUP($A13,'All Running Order working doc'!$A$4:$CO$60,BX$100,FALSE),"-")</f>
        <v>-</v>
      </c>
      <c r="BY13" s="12" t="str">
        <f>IFERROR(VLOOKUP($A13,'All Running Order working doc'!$A$4:$CO$60,BY$100,FALSE),"-")</f>
        <v/>
      </c>
      <c r="BZ13" s="12" t="str">
        <f>IFERROR(VLOOKUP($A13,'All Running Order working doc'!$A$4:$CO$60,BZ$100,FALSE),"-")</f>
        <v>-</v>
      </c>
      <c r="CA13" s="12" t="str">
        <f>IFERROR(VLOOKUP($A13,'All Running Order working doc'!$A$4:$CO$60,CA$100,FALSE),"-")</f>
        <v/>
      </c>
      <c r="CB13" s="12" t="str">
        <f>IFERROR(VLOOKUP($A13,'All Running Order working doc'!$A$4:$CO$60,CB$100,FALSE),"-")</f>
        <v>-</v>
      </c>
      <c r="CC13" s="12" t="str">
        <f>IFERROR(VLOOKUP($A13,'All Running Order working doc'!$A$4:$CO$60,CC$100,FALSE),"-")</f>
        <v/>
      </c>
      <c r="CD13" s="12" t="str">
        <f>IFERROR(VLOOKUP($A13,'All Running Order working doc'!$A$4:$CO$60,CD$100,FALSE),"-")</f>
        <v>-</v>
      </c>
      <c r="CE13" s="12" t="str">
        <f>IFERROR(VLOOKUP($A13,'All Running Order working doc'!$A$4:$CO$60,CE$100,FALSE),"-")</f>
        <v/>
      </c>
      <c r="CF13" s="12" t="str">
        <f>IFERROR(VLOOKUP($A13,'All Running Order working doc'!$A$4:$CO$60,CF$100,FALSE),"-")</f>
        <v>-</v>
      </c>
      <c r="CG13" s="12" t="str">
        <f>IFERROR(VLOOKUP($A13,'All Running Order working doc'!$A$4:$CO$60,CG$100,FALSE),"-")</f>
        <v/>
      </c>
      <c r="CH13" s="12" t="str">
        <f>IFERROR(VLOOKUP($A13,'All Running Order working doc'!$A$4:$CO$60,CH$100,FALSE),"-")</f>
        <v>-</v>
      </c>
      <c r="CI13" s="12" t="str">
        <f>IFERROR(VLOOKUP($A13,'All Running Order working doc'!$A$4:$CO$60,CI$100,FALSE),"-")</f>
        <v xml:space="preserve"> </v>
      </c>
      <c r="CJ13" s="12">
        <f>IFERROR(VLOOKUP($A13,'All Running Order working doc'!$A$4:$CO$60,CJ$100,FALSE),"-")</f>
        <v>32</v>
      </c>
      <c r="CK13" s="12">
        <f>IFERROR(VLOOKUP($A13,'All Running Order working doc'!$A$4:$CO$60,CK$100,FALSE),"-")</f>
        <v>19</v>
      </c>
      <c r="CL13" s="12" t="str">
        <f>IFERROR(VLOOKUP($A13,'All Running Order working doc'!$A$4:$CO$60,CL$100,FALSE),"-")</f>
        <v>10</v>
      </c>
      <c r="CM13" s="12">
        <f>IFERROR(VLOOKUP($A13,'All Running Order working doc'!$A$4:$CO$60,CM$100,FALSE),"-")</f>
        <v>19</v>
      </c>
      <c r="CN13" s="12" t="str">
        <f>IFERROR(VLOOKUP($A13,'All Running Order working doc'!$A$4:$CO$60,CN$100,FALSE),"-")</f>
        <v xml:space="preserve"> </v>
      </c>
      <c r="CQ13" s="3">
        <v>10</v>
      </c>
    </row>
    <row r="14" spans="1:95" x14ac:dyDescent="0.2">
      <c r="A14" s="3" t="str">
        <f>CONCATENATE(Constants!$B$3,CQ14,)</f>
        <v>Blue11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2">
      <c r="A15" s="3" t="str">
        <f>CONCATENATE(Constants!$B$3,CQ15,)</f>
        <v>Blue12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2">
      <c r="A16" s="3" t="str">
        <f>CONCATENATE(Constants!$B$3,CQ16,)</f>
        <v>Blue13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2">
      <c r="A17" s="3" t="str">
        <f>CONCATENATE(Constants!$B$3,CQ17,)</f>
        <v>Blue14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2">
      <c r="A18" s="3" t="str">
        <f>CONCATENATE(Constants!$B$3,CQ18,)</f>
        <v>Blue15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2">
      <c r="A19" s="3" t="str">
        <f>CONCATENATE(Constants!$B$3,CQ19,)</f>
        <v>Blue16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2">
      <c r="A20" s="3" t="str">
        <f>CONCATENATE(Constants!$B$3,CQ20,)</f>
        <v>Blue17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2">
      <c r="A21" s="3" t="str">
        <f>CONCATENATE(Constants!$B$3,CQ21,)</f>
        <v>Blue18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2">
      <c r="A22" s="3" t="str">
        <f>CONCATENATE(Constants!$B$3,CQ22,)</f>
        <v>Blue19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2">
      <c r="A23" s="3" t="str">
        <f>CONCATENATE(Constants!$B$3,CQ23,)</f>
        <v>Blue20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2">
      <c r="A24" s="3" t="str">
        <f>CONCATENATE(Constants!$B$3,CQ24,)</f>
        <v>Blue21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2">
      <c r="A25" s="3" t="str">
        <f>CONCATENATE(Constants!$B$3,CQ25,)</f>
        <v>Blue22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2">
      <c r="A26" s="3" t="str">
        <f>CONCATENATE(Constants!$B$3,CQ26,)</f>
        <v>Blue23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2">
      <c r="A27" s="3" t="str">
        <f>CONCATENATE(Constants!$B$3,CQ27,)</f>
        <v>Blue24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2">
      <c r="A28" s="3" t="str">
        <f>CONCATENATE(Constants!$B$3,CQ28,)</f>
        <v>Blue25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2">
      <c r="A29" s="3" t="str">
        <f>CONCATENATE(Constants!$B$3,CQ29,)</f>
        <v>Blue26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2">
      <c r="A30" s="3" t="str">
        <f>CONCATENATE(Constants!$B$3,CQ30,)</f>
        <v>Blue27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2">
      <c r="A31" s="3" t="str">
        <f>CONCATENATE(Constants!$B$3,CQ31,)</f>
        <v>Blue28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2">
      <c r="A32" s="3" t="str">
        <f>CONCATENATE(Constants!$B$3,CQ32,)</f>
        <v>Blue29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2">
      <c r="A33" s="3" t="str">
        <f>CONCATENATE(Constants!$B$3,CQ33,)</f>
        <v>Blue30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2">
      <c r="A34" s="3" t="str">
        <f>CONCATENATE(Constants!$B$3,CQ34,)</f>
        <v>Blue31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2">
      <c r="A35" s="3" t="str">
        <f>CONCATENATE(Constants!$B$3,CQ35,)</f>
        <v>Blue32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2">
      <c r="A36" s="3" t="str">
        <f>CONCATENATE(Constants!$B$3,CQ36,)</f>
        <v>Blue33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2">
      <c r="A37" s="3" t="str">
        <f>CONCATENATE(Constants!$B$3,CQ37,)</f>
        <v>Blue34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2">
      <c r="A38" s="3" t="str">
        <f>CONCATENATE(Constants!$B$3,CQ38,)</f>
        <v>Blue35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2">
      <c r="A39" s="3" t="str">
        <f>CONCATENATE(Constants!$B$3,CQ39,)</f>
        <v>Blue36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2">
      <c r="A40" s="3" t="str">
        <f>CONCATENATE(Constants!$B$3,CQ40,)</f>
        <v>Blue37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2">
      <c r="A41" s="3" t="str">
        <f>CONCATENATE(Constants!$B$3,CQ41,)</f>
        <v>Blue38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2">
      <c r="A42" s="3" t="str">
        <f>CONCATENATE(Constants!$B$3,CQ42,)</f>
        <v>Blue39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2">
      <c r="A43" s="3" t="str">
        <f>CONCATENATE(Constants!$B$3,CQ43,)</f>
        <v>Blue40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2">
      <c r="A44" s="3" t="str">
        <f>CONCATENATE(Constants!$B$3,CQ44,)</f>
        <v>Blue41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2">
      <c r="A45" s="3" t="str">
        <f>CONCATENATE(Constants!$B$3,CQ45,)</f>
        <v>Blue42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2">
      <c r="A46" s="3" t="str">
        <f>CONCATENATE(Constants!$B$3,CQ46,)</f>
        <v>Blue43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2">
      <c r="A47" s="3" t="str">
        <f>CONCATENATE(Constants!$B$3,CQ47,)</f>
        <v>Blue44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2">
      <c r="A48" s="3" t="str">
        <f>CONCATENATE(Constants!$B$3,CQ48,)</f>
        <v>Blue45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2">
      <c r="A49" s="3" t="str">
        <f>CONCATENATE(Constants!$B$3,CQ49,)</f>
        <v>Blue46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2">
      <c r="A50" s="3" t="str">
        <f>CONCATENATE(Constants!$B$3,CQ50,)</f>
        <v>Blue47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2">
      <c r="A51" s="3" t="str">
        <f>CONCATENATE(Constants!$B$3,CQ51,)</f>
        <v>Blue48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2">
      <c r="A52" s="3" t="str">
        <f>CONCATENATE(Constants!$B$3,CQ52,)</f>
        <v>Blue49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2">
      <c r="A53" s="3" t="str">
        <f>CONCATENATE(Constants!$B$3,CQ53,)</f>
        <v>Blue50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2">
      <c r="A54" s="3" t="str">
        <f>CONCATENATE(Constants!$B$3,CQ54,)</f>
        <v>Blue51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2">
      <c r="A55" s="3" t="str">
        <f>CONCATENATE(Constants!$B$3,CQ55,)</f>
        <v>Blue52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2">
      <c r="A56" s="3" t="str">
        <f>CONCATENATE(Constants!$B$3,CQ56,)</f>
        <v>Blue53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2">
      <c r="A57" s="3" t="str">
        <f>CONCATENATE(Constants!$B$3,CQ57,)</f>
        <v>Blue54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2">
      <c r="A58" s="3" t="str">
        <f>CONCATENATE(Constants!$B$3,CQ58,)</f>
        <v>Blue55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2">
      <c r="A59" s="3" t="str">
        <f>CONCATENATE(Constants!$B$3,CQ59,)</f>
        <v>Blue56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2">
      <c r="A60" s="3" t="str">
        <f>CONCATENATE(Constants!$B$3,CQ60,)</f>
        <v>Blue57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2">
      <c r="A80" s="3" t="s">
        <v>57</v>
      </c>
    </row>
    <row r="100" spans="1:92" x14ac:dyDescent="0.2">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2">
      <c r="F1003" s="3" t="s">
        <v>46</v>
      </c>
    </row>
    <row r="1004" spans="6:6" x14ac:dyDescent="0.2">
      <c r="F1004" s="3" t="s">
        <v>54</v>
      </c>
    </row>
  </sheetData>
  <sheetProtection sheet="1" objects="1" scenarios="1" deleteRows="0"/>
  <mergeCells count="39">
    <mergeCell ref="CL1:CL2"/>
    <mergeCell ref="CM1:CM2"/>
    <mergeCell ref="CN1:CN2"/>
    <mergeCell ref="CF1:CF2"/>
    <mergeCell ref="CG1:CG2"/>
    <mergeCell ref="CH1:CH2"/>
    <mergeCell ref="CI1:CI2"/>
    <mergeCell ref="CJ1:CJ2"/>
    <mergeCell ref="CK1:CK2"/>
    <mergeCell ref="CE1:CE2"/>
    <mergeCell ref="BT1:BT2"/>
    <mergeCell ref="BU1:BU2"/>
    <mergeCell ref="BV1:BV2"/>
    <mergeCell ref="BW1:BW2"/>
    <mergeCell ref="BX1:BX2"/>
    <mergeCell ref="BY1:BY2"/>
    <mergeCell ref="BZ1:BZ2"/>
    <mergeCell ref="CA1:CA2"/>
    <mergeCell ref="CB1:CB2"/>
    <mergeCell ref="CC1:CC2"/>
    <mergeCell ref="CD1:CD2"/>
    <mergeCell ref="BS1:BS2"/>
    <mergeCell ref="AJ1:AJ2"/>
    <mergeCell ref="AK1:AK2"/>
    <mergeCell ref="AL1:AU1"/>
    <mergeCell ref="AV1:AV2"/>
    <mergeCell ref="AW1:AW2"/>
    <mergeCell ref="AX1:BG1"/>
    <mergeCell ref="BH1:BH2"/>
    <mergeCell ref="BI1:BI2"/>
    <mergeCell ref="BJ1:BM1"/>
    <mergeCell ref="BN1:BQ1"/>
    <mergeCell ref="BR1:BR2"/>
    <mergeCell ref="Z1:AI1"/>
    <mergeCell ref="H1:K1"/>
    <mergeCell ref="L1:L2"/>
    <mergeCell ref="N1:N2"/>
    <mergeCell ref="O1:X1"/>
    <mergeCell ref="Y1:Y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Q1004"/>
  <sheetViews>
    <sheetView topLeftCell="B1" zoomScale="80" zoomScaleNormal="80" workbookViewId="0" xr3:uid="{44B22561-5205-5C8A-B808-2C70100D228F}">
      <selection activeCell="D3" sqref="D3"/>
    </sheetView>
  </sheetViews>
  <sheetFormatPr defaultColWidth="9.14453125" defaultRowHeight="15" x14ac:dyDescent="0.2"/>
  <cols>
    <col min="1" max="1" width="8.609375" style="3" hidden="1" customWidth="1"/>
    <col min="2" max="2" width="4.5703125" style="3" bestFit="1" customWidth="1"/>
    <col min="3" max="4" width="20.71484375" style="22" customWidth="1"/>
    <col min="5" max="5" width="15.73828125" style="22" customWidth="1"/>
    <col min="6" max="6" width="5.6484375" style="3" customWidth="1"/>
    <col min="7" max="7" width="12.64453125" style="3" bestFit="1" customWidth="1"/>
    <col min="8" max="11" width="2.95703125" style="3" customWidth="1"/>
    <col min="12" max="12" width="7.6640625" style="3" bestFit="1" customWidth="1"/>
    <col min="13" max="13" width="9.14453125" style="3" bestFit="1" customWidth="1"/>
    <col min="14" max="14" width="6.58984375" style="3" bestFit="1" customWidth="1"/>
    <col min="15" max="24" width="2.95703125" style="3" customWidth="1"/>
    <col min="25" max="25" width="8.203125" style="3" bestFit="1" customWidth="1"/>
    <col min="26" max="35" width="2.95703125" style="3" customWidth="1"/>
    <col min="36" max="36" width="8.203125" style="3" bestFit="1" customWidth="1"/>
    <col min="37" max="37" width="11.296875" style="3" bestFit="1" customWidth="1"/>
    <col min="38" max="47" width="2.95703125" style="3" customWidth="1"/>
    <col min="48" max="48" width="8.203125" style="3" bestFit="1" customWidth="1"/>
    <col min="49" max="49" width="11.296875" style="3" bestFit="1" customWidth="1"/>
    <col min="50" max="59" width="2.95703125" style="3" customWidth="1"/>
    <col min="60" max="60" width="8.203125" style="3" bestFit="1" customWidth="1"/>
    <col min="61" max="61" width="7.93359375" style="3" bestFit="1" customWidth="1"/>
    <col min="62" max="65" width="3.765625" style="3" customWidth="1"/>
    <col min="66" max="69" width="3.765625" style="3" hidden="1" customWidth="1"/>
    <col min="70" max="71" width="9.14453125" style="3" customWidth="1"/>
    <col min="72" max="72" width="8.47265625" style="3" bestFit="1" customWidth="1"/>
    <col min="73" max="73" width="10.22265625" style="3" bestFit="1" customWidth="1"/>
    <col min="74" max="74" width="8.47265625" style="3" bestFit="1" customWidth="1"/>
    <col min="75" max="75" width="10.22265625" style="3" bestFit="1" customWidth="1"/>
    <col min="76" max="76" width="7.26171875" style="3" bestFit="1" customWidth="1"/>
    <col min="77" max="77" width="10.22265625" style="3" bestFit="1" customWidth="1"/>
    <col min="78" max="85" width="10.22265625" style="3" customWidth="1"/>
    <col min="86" max="86" width="7.93359375" style="3" bestFit="1" customWidth="1"/>
    <col min="87" max="87" width="12.375" style="3" bestFit="1" customWidth="1"/>
    <col min="88" max="88" width="9.81640625" style="3" bestFit="1" customWidth="1"/>
    <col min="89" max="89" width="10.22265625" style="3" bestFit="1" customWidth="1"/>
    <col min="90" max="90" width="12.23828125" style="3" bestFit="1" customWidth="1"/>
    <col min="91" max="92" width="16.27734375" style="3" bestFit="1" customWidth="1"/>
    <col min="93" max="94" width="9.14453125" style="3"/>
    <col min="95" max="95" width="3.359375" style="3" hidden="1" customWidth="1"/>
    <col min="96" max="16384" width="9.14453125" style="3"/>
  </cols>
  <sheetData>
    <row r="1" spans="1:95" ht="51.75" customHeight="1" x14ac:dyDescent="0.2">
      <c r="B1" s="13"/>
      <c r="C1" s="20"/>
      <c r="D1" s="20"/>
      <c r="E1" s="20"/>
      <c r="F1" s="13"/>
      <c r="G1" s="13"/>
      <c r="H1" s="35" t="s">
        <v>0</v>
      </c>
      <c r="I1" s="35"/>
      <c r="J1" s="35"/>
      <c r="K1" s="35"/>
      <c r="L1" s="36" t="s">
        <v>1</v>
      </c>
      <c r="M1" s="1"/>
      <c r="N1" s="42" t="s">
        <v>2</v>
      </c>
      <c r="O1" s="38" t="s">
        <v>3</v>
      </c>
      <c r="P1" s="38"/>
      <c r="Q1" s="38"/>
      <c r="R1" s="38"/>
      <c r="S1" s="38"/>
      <c r="T1" s="38"/>
      <c r="U1" s="38"/>
      <c r="V1" s="38"/>
      <c r="W1" s="38"/>
      <c r="X1" s="38"/>
      <c r="Y1" s="35" t="s">
        <v>4</v>
      </c>
      <c r="Z1" s="38" t="s">
        <v>5</v>
      </c>
      <c r="AA1" s="38"/>
      <c r="AB1" s="38"/>
      <c r="AC1" s="38"/>
      <c r="AD1" s="38"/>
      <c r="AE1" s="38"/>
      <c r="AF1" s="38"/>
      <c r="AG1" s="38"/>
      <c r="AH1" s="38"/>
      <c r="AI1" s="38"/>
      <c r="AJ1" s="35" t="s">
        <v>4</v>
      </c>
      <c r="AK1" s="35" t="s">
        <v>6</v>
      </c>
      <c r="AL1" s="38" t="s">
        <v>7</v>
      </c>
      <c r="AM1" s="38"/>
      <c r="AN1" s="38"/>
      <c r="AO1" s="38"/>
      <c r="AP1" s="38"/>
      <c r="AQ1" s="38"/>
      <c r="AR1" s="38"/>
      <c r="AS1" s="38"/>
      <c r="AT1" s="38"/>
      <c r="AU1" s="38"/>
      <c r="AV1" s="35" t="s">
        <v>4</v>
      </c>
      <c r="AW1" s="35" t="s">
        <v>6</v>
      </c>
      <c r="AX1" s="38" t="s">
        <v>43</v>
      </c>
      <c r="AY1" s="38"/>
      <c r="AZ1" s="38"/>
      <c r="BA1" s="38"/>
      <c r="BB1" s="38"/>
      <c r="BC1" s="38"/>
      <c r="BD1" s="38"/>
      <c r="BE1" s="38"/>
      <c r="BF1" s="38"/>
      <c r="BG1" s="38"/>
      <c r="BH1" s="35" t="s">
        <v>4</v>
      </c>
      <c r="BI1" s="35" t="s">
        <v>8</v>
      </c>
      <c r="BJ1" s="32" t="s">
        <v>9</v>
      </c>
      <c r="BK1" s="33"/>
      <c r="BL1" s="33"/>
      <c r="BM1" s="34"/>
      <c r="BN1" s="32" t="s">
        <v>9</v>
      </c>
      <c r="BO1" s="33"/>
      <c r="BP1" s="33"/>
      <c r="BQ1" s="34"/>
      <c r="BR1" s="36" t="str">
        <f>Constants!$D$2</f>
        <v>National</v>
      </c>
      <c r="BS1" s="36" t="str">
        <f>CONCATENATE("Position in "," ",Constants!$D$2)</f>
        <v>Position in  National</v>
      </c>
      <c r="BT1" s="36" t="str">
        <f>CONCATENATE(,"CLASS"," ",Constants!$B$2)</f>
        <v>CLASS Red</v>
      </c>
      <c r="BU1" s="36" t="str">
        <f>CONCATENATE("Position in CLASS"," ",Constants!$B$2)</f>
        <v>Position in CLASS Red</v>
      </c>
      <c r="BV1" s="36" t="str">
        <f>CONCATENATE(,"CLASS"," ",Constants!$B$3)</f>
        <v>CLASS Blue</v>
      </c>
      <c r="BW1" s="36" t="str">
        <f>CONCATENATE("Position in CLASS"," ",Constants!$B$3)</f>
        <v>Position in CLASS Blue</v>
      </c>
      <c r="BX1" s="36" t="str">
        <f>CONCATENATE(,Constants!$B$4," ","CLASS")</f>
        <v>Rookie CLASS</v>
      </c>
      <c r="BY1" s="36" t="str">
        <f>CONCATENATE("Position in ",Constants!$B$4," ","CLASS")</f>
        <v>Position in Rookie CLASS</v>
      </c>
      <c r="BZ1" s="36" t="str">
        <f>Constants!$D$3</f>
        <v>Clubman</v>
      </c>
      <c r="CA1" s="36" t="str">
        <f>CONCATENATE("Position in "," ",Constants!$D$3)</f>
        <v>Position in  Clubman</v>
      </c>
      <c r="CB1" s="36" t="str">
        <f>CONCATENATE(,Constants!$B$5," ","CLASS")</f>
        <v>Club-A CLASS</v>
      </c>
      <c r="CC1" s="36" t="str">
        <f>CONCATENATE("Position in ",Constants!$B$5," ","CLASS")</f>
        <v>Position in Club-A CLASS</v>
      </c>
      <c r="CD1" s="36" t="str">
        <f>CONCATENATE(,Constants!$B$6," ","CLASS")</f>
        <v>Club-B CLASS</v>
      </c>
      <c r="CE1" s="36" t="str">
        <f>CONCATENATE("Position in ",Constants!$B$6," ","CLASS")</f>
        <v>Position in Club-B CLASS</v>
      </c>
      <c r="CF1" s="36" t="str">
        <f>CONCATENATE(,Constants!$B$7," ","CLASS")</f>
        <v>Club-N CLASS</v>
      </c>
      <c r="CG1" s="36" t="str">
        <f>CONCATENATE("Position in ",Constants!$B$7," ","CLASS")</f>
        <v>Position in Club-N CLASS</v>
      </c>
      <c r="CH1" s="36" t="s">
        <v>49</v>
      </c>
      <c r="CI1" s="36" t="str">
        <f>CONCATENATE("Position in ",Constants!$C$4," ","CLASS")</f>
        <v>Position in Post-Historic CLASS</v>
      </c>
      <c r="CJ1" s="36" t="s">
        <v>10</v>
      </c>
      <c r="CK1" s="36" t="s">
        <v>11</v>
      </c>
      <c r="CL1" s="35" t="s">
        <v>12</v>
      </c>
      <c r="CM1" s="35" t="s">
        <v>13</v>
      </c>
      <c r="CN1" s="35" t="s">
        <v>50</v>
      </c>
      <c r="CO1" s="2"/>
      <c r="CP1" s="2"/>
      <c r="CQ1" s="2"/>
    </row>
    <row r="2" spans="1:95" ht="16.5" customHeight="1" x14ac:dyDescent="0.2">
      <c r="B2" s="4" t="s">
        <v>21</v>
      </c>
      <c r="C2" s="5" t="s">
        <v>22</v>
      </c>
      <c r="D2" s="5" t="s">
        <v>23</v>
      </c>
      <c r="E2" s="5" t="s">
        <v>24</v>
      </c>
      <c r="F2" s="4" t="s">
        <v>25</v>
      </c>
      <c r="G2" s="4" t="s">
        <v>26</v>
      </c>
      <c r="H2" s="6">
        <v>1</v>
      </c>
      <c r="I2" s="6">
        <v>2</v>
      </c>
      <c r="J2" s="6">
        <v>3</v>
      </c>
      <c r="K2" s="6">
        <v>4</v>
      </c>
      <c r="L2" s="37"/>
      <c r="M2" s="15" t="s">
        <v>78</v>
      </c>
      <c r="N2" s="42"/>
      <c r="O2" s="4" t="s">
        <v>27</v>
      </c>
      <c r="P2" s="4" t="s">
        <v>28</v>
      </c>
      <c r="Q2" s="4" t="s">
        <v>29</v>
      </c>
      <c r="R2" s="4" t="s">
        <v>30</v>
      </c>
      <c r="S2" s="4" t="s">
        <v>31</v>
      </c>
      <c r="T2" s="4" t="s">
        <v>32</v>
      </c>
      <c r="U2" s="4" t="s">
        <v>33</v>
      </c>
      <c r="V2" s="4" t="s">
        <v>34</v>
      </c>
      <c r="W2" s="4" t="s">
        <v>35</v>
      </c>
      <c r="X2" s="4" t="s">
        <v>36</v>
      </c>
      <c r="Y2" s="35"/>
      <c r="Z2" s="4" t="s">
        <v>27</v>
      </c>
      <c r="AA2" s="4" t="s">
        <v>28</v>
      </c>
      <c r="AB2" s="4" t="s">
        <v>29</v>
      </c>
      <c r="AC2" s="4" t="s">
        <v>30</v>
      </c>
      <c r="AD2" s="4" t="s">
        <v>31</v>
      </c>
      <c r="AE2" s="4" t="s">
        <v>32</v>
      </c>
      <c r="AF2" s="4" t="s">
        <v>33</v>
      </c>
      <c r="AG2" s="4" t="s">
        <v>34</v>
      </c>
      <c r="AH2" s="4" t="s">
        <v>35</v>
      </c>
      <c r="AI2" s="4" t="s">
        <v>36</v>
      </c>
      <c r="AJ2" s="35"/>
      <c r="AK2" s="35"/>
      <c r="AL2" s="4" t="s">
        <v>27</v>
      </c>
      <c r="AM2" s="4" t="s">
        <v>28</v>
      </c>
      <c r="AN2" s="4" t="s">
        <v>29</v>
      </c>
      <c r="AO2" s="4" t="s">
        <v>30</v>
      </c>
      <c r="AP2" s="4" t="s">
        <v>31</v>
      </c>
      <c r="AQ2" s="4" t="s">
        <v>32</v>
      </c>
      <c r="AR2" s="4" t="s">
        <v>33</v>
      </c>
      <c r="AS2" s="4" t="s">
        <v>34</v>
      </c>
      <c r="AT2" s="4" t="s">
        <v>35</v>
      </c>
      <c r="AU2" s="4" t="s">
        <v>36</v>
      </c>
      <c r="AV2" s="35"/>
      <c r="AW2" s="35"/>
      <c r="AX2" s="4" t="s">
        <v>27</v>
      </c>
      <c r="AY2" s="4" t="s">
        <v>28</v>
      </c>
      <c r="AZ2" s="4" t="s">
        <v>29</v>
      </c>
      <c r="BA2" s="4" t="s">
        <v>30</v>
      </c>
      <c r="BB2" s="4" t="s">
        <v>31</v>
      </c>
      <c r="BC2" s="4" t="s">
        <v>32</v>
      </c>
      <c r="BD2" s="4" t="s">
        <v>33</v>
      </c>
      <c r="BE2" s="4" t="s">
        <v>34</v>
      </c>
      <c r="BF2" s="4" t="s">
        <v>35</v>
      </c>
      <c r="BG2" s="4" t="s">
        <v>36</v>
      </c>
      <c r="BH2" s="35"/>
      <c r="BI2" s="35"/>
      <c r="BJ2" s="6">
        <v>1</v>
      </c>
      <c r="BK2" s="6">
        <v>2</v>
      </c>
      <c r="BL2" s="6">
        <v>3</v>
      </c>
      <c r="BM2" s="6">
        <v>4</v>
      </c>
      <c r="BN2" s="6">
        <v>1</v>
      </c>
      <c r="BO2" s="6">
        <v>2</v>
      </c>
      <c r="BP2" s="6">
        <v>3</v>
      </c>
      <c r="BQ2" s="15">
        <v>4</v>
      </c>
      <c r="BR2" s="37"/>
      <c r="BS2" s="37"/>
      <c r="BT2" s="37"/>
      <c r="BU2" s="37"/>
      <c r="BV2" s="37"/>
      <c r="BW2" s="37"/>
      <c r="BX2" s="37"/>
      <c r="BY2" s="37"/>
      <c r="BZ2" s="37"/>
      <c r="CA2" s="37"/>
      <c r="CB2" s="37"/>
      <c r="CC2" s="37"/>
      <c r="CD2" s="37"/>
      <c r="CE2" s="37"/>
      <c r="CF2" s="37"/>
      <c r="CG2" s="37"/>
      <c r="CH2" s="37"/>
      <c r="CI2" s="37"/>
      <c r="CJ2" s="37"/>
      <c r="CK2" s="37"/>
      <c r="CL2" s="35"/>
      <c r="CM2" s="35" t="s">
        <v>13</v>
      </c>
      <c r="CN2" s="35" t="s">
        <v>13</v>
      </c>
      <c r="CO2" s="2"/>
      <c r="CP2" s="2"/>
      <c r="CQ2" s="2"/>
    </row>
    <row r="3" spans="1:95" ht="16.5" customHeight="1" x14ac:dyDescent="0.2">
      <c r="C3" s="17" t="s">
        <v>39</v>
      </c>
      <c r="D3" s="17"/>
      <c r="E3" s="17"/>
      <c r="F3" s="7"/>
      <c r="G3" s="7"/>
      <c r="H3" s="8"/>
      <c r="I3" s="8"/>
      <c r="J3" s="8"/>
      <c r="K3" s="8"/>
      <c r="L3" s="8"/>
      <c r="M3" s="8"/>
      <c r="N3" s="7" t="s">
        <v>40</v>
      </c>
      <c r="O3" s="7">
        <f t="shared" ref="O3:X3" si="0">MIN(O4:O60)</f>
        <v>2</v>
      </c>
      <c r="P3" s="7">
        <f t="shared" si="0"/>
        <v>3</v>
      </c>
      <c r="Q3" s="7">
        <f t="shared" si="0"/>
        <v>6</v>
      </c>
      <c r="R3" s="7">
        <f t="shared" si="0"/>
        <v>0</v>
      </c>
      <c r="S3" s="7">
        <f t="shared" si="0"/>
        <v>3</v>
      </c>
      <c r="T3" s="7">
        <f t="shared" si="0"/>
        <v>4</v>
      </c>
      <c r="U3" s="7">
        <f t="shared" si="0"/>
        <v>3</v>
      </c>
      <c r="V3" s="7">
        <f t="shared" si="0"/>
        <v>3</v>
      </c>
      <c r="W3" s="7">
        <f t="shared" si="0"/>
        <v>0</v>
      </c>
      <c r="X3" s="7">
        <f t="shared" si="0"/>
        <v>0</v>
      </c>
      <c r="Y3" s="8">
        <f>SUM(O3:X3)</f>
        <v>24</v>
      </c>
      <c r="Z3" s="7">
        <f t="shared" ref="Z3:AI3" si="1">MIN(Z4:Z60)</f>
        <v>4</v>
      </c>
      <c r="AA3" s="7">
        <f t="shared" si="1"/>
        <v>3</v>
      </c>
      <c r="AB3" s="7">
        <f t="shared" si="1"/>
        <v>0</v>
      </c>
      <c r="AC3" s="7">
        <f t="shared" si="1"/>
        <v>3</v>
      </c>
      <c r="AD3" s="7">
        <f t="shared" si="1"/>
        <v>3</v>
      </c>
      <c r="AE3" s="7">
        <f t="shared" si="1"/>
        <v>3</v>
      </c>
      <c r="AF3" s="7">
        <f t="shared" si="1"/>
        <v>3</v>
      </c>
      <c r="AG3" s="7">
        <f t="shared" si="1"/>
        <v>4</v>
      </c>
      <c r="AH3" s="7">
        <f t="shared" si="1"/>
        <v>0</v>
      </c>
      <c r="AI3" s="7">
        <f t="shared" si="1"/>
        <v>0</v>
      </c>
      <c r="AJ3" s="8">
        <f>SUM(Z3:AI3)</f>
        <v>23</v>
      </c>
      <c r="AK3" s="8">
        <f>AJ3+Y3</f>
        <v>47</v>
      </c>
      <c r="AL3" s="7">
        <f t="shared" ref="AL3:AU3" si="2">MIN(AL4:AL60)</f>
        <v>6</v>
      </c>
      <c r="AM3" s="7">
        <f t="shared" si="2"/>
        <v>1</v>
      </c>
      <c r="AN3" s="7">
        <f t="shared" si="2"/>
        <v>2</v>
      </c>
      <c r="AO3" s="7">
        <f t="shared" si="2"/>
        <v>0</v>
      </c>
      <c r="AP3" s="7">
        <f t="shared" si="2"/>
        <v>1</v>
      </c>
      <c r="AQ3" s="7">
        <f t="shared" si="2"/>
        <v>0</v>
      </c>
      <c r="AR3" s="7">
        <f t="shared" si="2"/>
        <v>2</v>
      </c>
      <c r="AS3" s="7">
        <f t="shared" si="2"/>
        <v>3</v>
      </c>
      <c r="AT3" s="7">
        <f t="shared" si="2"/>
        <v>0</v>
      </c>
      <c r="AU3" s="7">
        <f t="shared" si="2"/>
        <v>0</v>
      </c>
      <c r="AV3" s="8">
        <f>SUM(AL3:AU3)</f>
        <v>15</v>
      </c>
      <c r="AW3" s="8">
        <f>AV3+AK3</f>
        <v>62</v>
      </c>
      <c r="AX3" s="7">
        <f t="shared" ref="AX3:BG3" si="3">MIN(AX4:AX60)</f>
        <v>0</v>
      </c>
      <c r="AY3" s="7">
        <f t="shared" si="3"/>
        <v>0</v>
      </c>
      <c r="AZ3" s="7">
        <f t="shared" si="3"/>
        <v>0</v>
      </c>
      <c r="BA3" s="7">
        <f t="shared" si="3"/>
        <v>0</v>
      </c>
      <c r="BB3" s="7">
        <f t="shared" si="3"/>
        <v>0</v>
      </c>
      <c r="BC3" s="7">
        <f t="shared" si="3"/>
        <v>0</v>
      </c>
      <c r="BD3" s="7">
        <f t="shared" si="3"/>
        <v>0</v>
      </c>
      <c r="BE3" s="7">
        <f t="shared" si="3"/>
        <v>0</v>
      </c>
      <c r="BF3" s="7">
        <f t="shared" si="3"/>
        <v>0</v>
      </c>
      <c r="BG3" s="7">
        <f t="shared" si="3"/>
        <v>0</v>
      </c>
      <c r="BH3" s="8">
        <f>SUM(AX3:BG3)</f>
        <v>0</v>
      </c>
      <c r="BI3" s="8">
        <f>BH3+AW3</f>
        <v>62</v>
      </c>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2"/>
      <c r="CP3" s="2"/>
      <c r="CQ3" s="2"/>
    </row>
    <row r="4" spans="1:95" x14ac:dyDescent="0.2">
      <c r="A4" s="3" t="str">
        <f>CONCATENATE(Constants!$B$4,CQ4,)</f>
        <v>Rookie1</v>
      </c>
      <c r="B4" s="12">
        <f>IFERROR(VLOOKUP($A4,'All Running Order working doc'!$A$4:$CO$60,B$100,FALSE),"-")</f>
        <v>23</v>
      </c>
      <c r="C4" s="12" t="str">
        <f>IFERROR(VLOOKUP($A4,'All Running Order working doc'!$A$4:$CO$60,C$100,FALSE),"-")</f>
        <v>Darren Underwood</v>
      </c>
      <c r="D4" s="12">
        <f>IFERROR(VLOOKUP($A4,'All Running Order working doc'!$A$4:$CO$60,D$100,FALSE),"-")</f>
        <v>0</v>
      </c>
      <c r="E4" s="12" t="str">
        <f>IFERROR(VLOOKUP($A4,'All Running Order working doc'!$A$4:$CO$60,E$100,FALSE),"-")</f>
        <v>Sherpa</v>
      </c>
      <c r="F4" s="12">
        <f>IFERROR(VLOOKUP($A4,'All Running Order working doc'!$A$4:$CO$60,F$100,FALSE),"-")</f>
        <v>1440</v>
      </c>
      <c r="G4" s="12" t="str">
        <f>IFERROR(VLOOKUP($A4,'All Running Order working doc'!$A$4:$CO$60,G$100,FALSE),"-")</f>
        <v>Live</v>
      </c>
      <c r="H4" s="12">
        <f>IFERROR(VLOOKUP($A4,'All Running Order working doc'!$A$4:$CO$60,H$100,FALSE),"-")</f>
        <v>0</v>
      </c>
      <c r="I4" s="12">
        <f>IFERROR(VLOOKUP($A4,'All Running Order working doc'!$A$4:$CO$60,I$100,FALSE),"-")</f>
        <v>0</v>
      </c>
      <c r="J4" s="12">
        <f>IFERROR(VLOOKUP($A4,'All Running Order working doc'!$A$4:$CO$60,J$100,FALSE),"-")</f>
        <v>0</v>
      </c>
      <c r="K4" s="12">
        <f>IFERROR(VLOOKUP($A4,'All Running Order working doc'!$A$4:$CO$60,K$100,FALSE),"-")</f>
        <v>0</v>
      </c>
      <c r="L4" s="12">
        <f>IFERROR(VLOOKUP($A4,'All Running Order working doc'!$A$4:$CO$60,L$100,FALSE),"-")</f>
        <v>0</v>
      </c>
      <c r="M4" s="12" t="str">
        <f>IFERROR(VLOOKUP($A4,'All Running Order working doc'!$A$4:$CO$60,M$100,FALSE),"-")</f>
        <v>National</v>
      </c>
      <c r="N4" s="12" t="str">
        <f>IFERROR(VLOOKUP($A4,'All Running Order working doc'!$A$4:$CO$60,N$100,FALSE),"-")</f>
        <v>Rookie</v>
      </c>
      <c r="O4" s="12">
        <f>IFERROR(VLOOKUP($A4,'All Running Order working doc'!$A$4:$CO$60,O$100,FALSE),"-")</f>
        <v>2</v>
      </c>
      <c r="P4" s="12">
        <f>IFERROR(VLOOKUP($A4,'All Running Order working doc'!$A$4:$CO$60,P$100,FALSE),"-")</f>
        <v>4</v>
      </c>
      <c r="Q4" s="12">
        <f>IFERROR(VLOOKUP($A4,'All Running Order working doc'!$A$4:$CO$60,Q$100,FALSE),"-")</f>
        <v>6</v>
      </c>
      <c r="R4" s="12">
        <f>IFERROR(VLOOKUP($A4,'All Running Order working doc'!$A$4:$CO$60,R$100,FALSE),"-")</f>
        <v>0</v>
      </c>
      <c r="S4" s="12">
        <f>IFERROR(VLOOKUP($A4,'All Running Order working doc'!$A$4:$CO$60,S$100,FALSE),"-")</f>
        <v>3</v>
      </c>
      <c r="T4" s="12">
        <f>IFERROR(VLOOKUP($A4,'All Running Order working doc'!$A$4:$CO$60,T$100,FALSE),"-")</f>
        <v>4</v>
      </c>
      <c r="U4" s="12">
        <f>IFERROR(VLOOKUP($A4,'All Running Order working doc'!$A$4:$CO$60,U$100,FALSE),"-")</f>
        <v>4</v>
      </c>
      <c r="V4" s="12">
        <f>IFERROR(VLOOKUP($A4,'All Running Order working doc'!$A$4:$CO$60,V$100,FALSE),"-")</f>
        <v>4</v>
      </c>
      <c r="W4" s="12">
        <f>IFERROR(VLOOKUP($A4,'All Running Order working doc'!$A$4:$CO$60,W$100,FALSE),"-")</f>
        <v>0</v>
      </c>
      <c r="X4" s="12">
        <f>IFERROR(VLOOKUP($A4,'All Running Order working doc'!$A$4:$CO$60,X$100,FALSE),"-")</f>
        <v>0</v>
      </c>
      <c r="Y4" s="12">
        <f>IFERROR(VLOOKUP($A4,'All Running Order working doc'!$A$4:$CO$60,Y$100,FALSE),"-")</f>
        <v>27</v>
      </c>
      <c r="Z4" s="12">
        <f>IFERROR(VLOOKUP($A4,'All Running Order working doc'!$A$4:$CO$60,Z$100,FALSE),"-")</f>
        <v>4</v>
      </c>
      <c r="AA4" s="12">
        <f>IFERROR(VLOOKUP($A4,'All Running Order working doc'!$A$4:$CO$60,AA$100,FALSE),"-")</f>
        <v>3</v>
      </c>
      <c r="AB4" s="12">
        <f>IFERROR(VLOOKUP($A4,'All Running Order working doc'!$A$4:$CO$60,AB$100,FALSE),"-")</f>
        <v>0</v>
      </c>
      <c r="AC4" s="12">
        <f>IFERROR(VLOOKUP($A4,'All Running Order working doc'!$A$4:$CO$60,AC$100,FALSE),"-")</f>
        <v>3</v>
      </c>
      <c r="AD4" s="12">
        <f>IFERROR(VLOOKUP($A4,'All Running Order working doc'!$A$4:$CO$60,AD$100,FALSE),"-")</f>
        <v>3</v>
      </c>
      <c r="AE4" s="12">
        <f>IFERROR(VLOOKUP($A4,'All Running Order working doc'!$A$4:$CO$60,AE$100,FALSE),"-")</f>
        <v>3</v>
      </c>
      <c r="AF4" s="12">
        <f>IFERROR(VLOOKUP($A4,'All Running Order working doc'!$A$4:$CO$60,AF$100,FALSE),"-")</f>
        <v>4</v>
      </c>
      <c r="AG4" s="12">
        <f>IFERROR(VLOOKUP($A4,'All Running Order working doc'!$A$4:$CO$60,AG$100,FALSE),"-")</f>
        <v>6</v>
      </c>
      <c r="AH4" s="12">
        <f>IFERROR(VLOOKUP($A4,'All Running Order working doc'!$A$4:$CO$60,AH$100,FALSE),"-")</f>
        <v>0</v>
      </c>
      <c r="AI4" s="12">
        <f>IFERROR(VLOOKUP($A4,'All Running Order working doc'!$A$4:$CO$60,AI$100,FALSE),"-")</f>
        <v>0</v>
      </c>
      <c r="AJ4" s="12">
        <f>IFERROR(VLOOKUP($A4,'All Running Order working doc'!$A$4:$CO$60,AJ$100,FALSE),"-")</f>
        <v>26</v>
      </c>
      <c r="AK4" s="12">
        <f>IFERROR(VLOOKUP($A4,'All Running Order working doc'!$A$4:$CO$60,AK$100,FALSE),"-")</f>
        <v>53</v>
      </c>
      <c r="AL4" s="12">
        <f>IFERROR(VLOOKUP($A4,'All Running Order working doc'!$A$4:$CO$60,AL$100,FALSE),"-")</f>
        <v>7</v>
      </c>
      <c r="AM4" s="12">
        <f>IFERROR(VLOOKUP($A4,'All Running Order working doc'!$A$4:$CO$60,AM$100,FALSE),"-")</f>
        <v>2</v>
      </c>
      <c r="AN4" s="12">
        <f>IFERROR(VLOOKUP($A4,'All Running Order working doc'!$A$4:$CO$60,AN$100,FALSE),"-")</f>
        <v>2</v>
      </c>
      <c r="AO4" s="12">
        <f>IFERROR(VLOOKUP($A4,'All Running Order working doc'!$A$4:$CO$60,AO$100,FALSE),"-")</f>
        <v>0</v>
      </c>
      <c r="AP4" s="12">
        <f>IFERROR(VLOOKUP($A4,'All Running Order working doc'!$A$4:$CO$60,AP$100,FALSE),"-")</f>
        <v>1</v>
      </c>
      <c r="AQ4" s="12">
        <f>IFERROR(VLOOKUP($A4,'All Running Order working doc'!$A$4:$CO$60,AQ$100,FALSE),"-")</f>
        <v>2</v>
      </c>
      <c r="AR4" s="12">
        <f>IFERROR(VLOOKUP($A4,'All Running Order working doc'!$A$4:$CO$60,AR$100,FALSE),"-")</f>
        <v>4</v>
      </c>
      <c r="AS4" s="12">
        <f>IFERROR(VLOOKUP($A4,'All Running Order working doc'!$A$4:$CO$60,AS$100,FALSE),"-")</f>
        <v>3</v>
      </c>
      <c r="AT4" s="12">
        <f>IFERROR(VLOOKUP($A4,'All Running Order working doc'!$A$4:$CO$60,AT$100,FALSE),"-")</f>
        <v>0</v>
      </c>
      <c r="AU4" s="12">
        <f>IFERROR(VLOOKUP($A4,'All Running Order working doc'!$A$4:$CO$60,AU$100,FALSE),"-")</f>
        <v>0</v>
      </c>
      <c r="AV4" s="12">
        <f>IFERROR(VLOOKUP($A4,'All Running Order working doc'!$A$4:$CO$60,AV$100,FALSE),"-")</f>
        <v>21</v>
      </c>
      <c r="AW4" s="12">
        <f>IFERROR(VLOOKUP($A4,'All Running Order working doc'!$A$4:$CO$60,AW$100,FALSE),"-")</f>
        <v>74</v>
      </c>
      <c r="AX4" s="12">
        <f>IFERROR(VLOOKUP($A4,'All Running Order working doc'!$A$4:$CO$60,AX$100,FALSE),"-")</f>
        <v>0</v>
      </c>
      <c r="AY4" s="12">
        <f>IFERROR(VLOOKUP($A4,'All Running Order working doc'!$A$4:$CO$60,AY$100,FALSE),"-")</f>
        <v>0</v>
      </c>
      <c r="AZ4" s="12">
        <f>IFERROR(VLOOKUP($A4,'All Running Order working doc'!$A$4:$CO$60,AZ$100,FALSE),"-")</f>
        <v>0</v>
      </c>
      <c r="BA4" s="12">
        <f>IFERROR(VLOOKUP($A4,'All Running Order working doc'!$A$4:$CO$60,BA$100,FALSE),"-")</f>
        <v>0</v>
      </c>
      <c r="BB4" s="12">
        <f>IFERROR(VLOOKUP($A4,'All Running Order working doc'!$A$4:$CO$60,BB$100,FALSE),"-")</f>
        <v>0</v>
      </c>
      <c r="BC4" s="12">
        <f>IFERROR(VLOOKUP($A4,'All Running Order working doc'!$A$4:$CO$60,BC$100,FALSE),"-")</f>
        <v>0</v>
      </c>
      <c r="BD4" s="12">
        <f>IFERROR(VLOOKUP($A4,'All Running Order working doc'!$A$4:$CO$60,BD$100,FALSE),"-")</f>
        <v>0</v>
      </c>
      <c r="BE4" s="12">
        <f>IFERROR(VLOOKUP($A4,'All Running Order working doc'!$A$4:$CO$60,BE$100,FALSE),"-")</f>
        <v>0</v>
      </c>
      <c r="BF4" s="12">
        <f>IFERROR(VLOOKUP($A4,'All Running Order working doc'!$A$4:$CO$60,BF$100,FALSE),"-")</f>
        <v>0</v>
      </c>
      <c r="BG4" s="12">
        <f>IFERROR(VLOOKUP($A4,'All Running Order working doc'!$A$4:$CO$60,BG$100,FALSE),"-")</f>
        <v>0</v>
      </c>
      <c r="BH4" s="12">
        <f>IFERROR(VLOOKUP($A4,'All Running Order working doc'!$A$4:$CO$60,BH$100,FALSE),"-")</f>
        <v>0</v>
      </c>
      <c r="BI4" s="12">
        <f>IFERROR(VLOOKUP($A4,'All Running Order working doc'!$A$4:$CO$60,BI$100,FALSE),"-")</f>
        <v>74</v>
      </c>
      <c r="BJ4" s="12">
        <f>IFERROR(VLOOKUP($A4,'All Running Order working doc'!$A$4:$CO$60,BJ$100,FALSE),"-")</f>
        <v>9</v>
      </c>
      <c r="BK4" s="12">
        <f>IFERROR(VLOOKUP($A4,'All Running Order working doc'!$A$4:$CO$60,BK$100,FALSE),"-")</f>
        <v>13</v>
      </c>
      <c r="BL4" s="12">
        <f>IFERROR(VLOOKUP($A4,'All Running Order working doc'!$A$4:$CO$60,BL$100,FALSE),"-")</f>
        <v>11</v>
      </c>
      <c r="BM4" s="12">
        <f>IFERROR(VLOOKUP($A4,'All Running Order working doc'!$A$4:$CO$60,BM$100,FALSE),"-")</f>
        <v>11</v>
      </c>
      <c r="BN4" s="12">
        <f>IFERROR(VLOOKUP($A4,'All Running Order working doc'!$A$4:$CO$60,BN$100,FALSE),"-")</f>
        <v>9</v>
      </c>
      <c r="BO4" s="12">
        <f>IFERROR(VLOOKUP($A4,'All Running Order working doc'!$A$4:$CO$60,BO$100,FALSE),"-")</f>
        <v>13</v>
      </c>
      <c r="BP4" s="12">
        <f>IFERROR(VLOOKUP($A4,'All Running Order working doc'!$A$4:$CO$60,BP$100,FALSE),"-")</f>
        <v>11</v>
      </c>
      <c r="BQ4" s="12">
        <f>IFERROR(VLOOKUP($A4,'All Running Order working doc'!$A$4:$CO$60,BQ$100,FALSE),"-")</f>
        <v>11</v>
      </c>
      <c r="BR4" s="12">
        <f>IFERROR(VLOOKUP($A4,'All Running Order working doc'!$A$4:$CO$60,BR$100,FALSE),"-")</f>
        <v>11</v>
      </c>
      <c r="BS4" s="12">
        <f>IFERROR(VLOOKUP($A4,'All Running Order working doc'!$A$4:$CO$60,BS$100,FALSE),"-")</f>
        <v>9</v>
      </c>
      <c r="BT4" s="12" t="str">
        <f>IFERROR(VLOOKUP($A4,'All Running Order working doc'!$A$4:$CO$60,BT$100,FALSE),"-")</f>
        <v>-</v>
      </c>
      <c r="BU4" s="12" t="str">
        <f>IFERROR(VLOOKUP($A4,'All Running Order working doc'!$A$4:$CO$60,BU$100,FALSE),"-")</f>
        <v/>
      </c>
      <c r="BV4" s="12" t="str">
        <f>IFERROR(VLOOKUP($A4,'All Running Order working doc'!$A$4:$CO$60,BV$100,FALSE),"-")</f>
        <v>-</v>
      </c>
      <c r="BW4" s="12" t="str">
        <f>IFERROR(VLOOKUP($A4,'All Running Order working doc'!$A$4:$CO$60,BW$100,FALSE),"-")</f>
        <v/>
      </c>
      <c r="BX4" s="12">
        <f>IFERROR(VLOOKUP($A4,'All Running Order working doc'!$A$4:$CO$60,BX$100,FALSE),"-")</f>
        <v>11</v>
      </c>
      <c r="BY4" s="12">
        <f>IFERROR(VLOOKUP($A4,'All Running Order working doc'!$A$4:$CO$60,BY$100,FALSE),"-")</f>
        <v>1</v>
      </c>
      <c r="BZ4" s="12" t="str">
        <f>IFERROR(VLOOKUP($A4,'All Running Order working doc'!$A$4:$CO$60,BZ$100,FALSE),"-")</f>
        <v>-</v>
      </c>
      <c r="CA4" s="12" t="str">
        <f>IFERROR(VLOOKUP($A4,'All Running Order working doc'!$A$4:$CO$60,CA$100,FALSE),"-")</f>
        <v/>
      </c>
      <c r="CB4" s="12" t="str">
        <f>IFERROR(VLOOKUP($A4,'All Running Order working doc'!$A$4:$CO$60,CB$100,FALSE),"-")</f>
        <v>-</v>
      </c>
      <c r="CC4" s="12" t="str">
        <f>IFERROR(VLOOKUP($A4,'All Running Order working doc'!$A$4:$CO$60,CC$100,FALSE),"-")</f>
        <v/>
      </c>
      <c r="CD4" s="12" t="str">
        <f>IFERROR(VLOOKUP($A4,'All Running Order working doc'!$A$4:$CO$60,CD$100,FALSE),"-")</f>
        <v>-</v>
      </c>
      <c r="CE4" s="12" t="str">
        <f>IFERROR(VLOOKUP($A4,'All Running Order working doc'!$A$4:$CO$60,CE$100,FALSE),"-")</f>
        <v/>
      </c>
      <c r="CF4" s="12" t="str">
        <f>IFERROR(VLOOKUP($A4,'All Running Order working doc'!$A$4:$CO$60,CF$100,FALSE),"-")</f>
        <v>-</v>
      </c>
      <c r="CG4" s="12" t="str">
        <f>IFERROR(VLOOKUP($A4,'All Running Order working doc'!$A$4:$CO$60,CG$100,FALSE),"-")</f>
        <v/>
      </c>
      <c r="CH4" s="12" t="str">
        <f>IFERROR(VLOOKUP($A4,'All Running Order working doc'!$A$4:$CO$60,CH$100,FALSE),"-")</f>
        <v>-</v>
      </c>
      <c r="CI4" s="12" t="str">
        <f>IFERROR(VLOOKUP($A4,'All Running Order working doc'!$A$4:$CO$60,CI$100,FALSE),"-")</f>
        <v xml:space="preserve"> </v>
      </c>
      <c r="CJ4" s="12">
        <f>IFERROR(VLOOKUP($A4,'All Running Order working doc'!$A$4:$CO$60,CJ$100,FALSE),"-")</f>
        <v>11</v>
      </c>
      <c r="CK4" s="12">
        <f>IFERROR(VLOOKUP($A4,'All Running Order working doc'!$A$4:$CO$60,CK$100,FALSE),"-")</f>
        <v>5</v>
      </c>
      <c r="CL4" s="12" t="str">
        <f>IFERROR(VLOOKUP($A4,'All Running Order working doc'!$A$4:$CO$60,CL$100,FALSE),"-")</f>
        <v>1</v>
      </c>
      <c r="CM4" s="12">
        <f>IFERROR(VLOOKUP($A4,'All Running Order working doc'!$A$4:$CO$60,CM$100,FALSE),"-")</f>
        <v>5</v>
      </c>
      <c r="CN4" s="12" t="str">
        <f>IFERROR(VLOOKUP($A4,'All Running Order working doc'!$A$4:$CO$60,CN$100,FALSE),"-")</f>
        <v xml:space="preserve"> </v>
      </c>
      <c r="CO4" s="19"/>
      <c r="CP4" s="19"/>
      <c r="CQ4" s="19">
        <v>1</v>
      </c>
    </row>
    <row r="5" spans="1:95" x14ac:dyDescent="0.2">
      <c r="A5" s="3" t="str">
        <f>CONCATENATE(Constants!$B$4,CQ5,)</f>
        <v>Rookie2</v>
      </c>
      <c r="B5" s="12">
        <f>IFERROR(VLOOKUP($A5,'All Running Order working doc'!$A$4:$CO$60,B$100,FALSE),"-")</f>
        <v>12</v>
      </c>
      <c r="C5" s="12" t="str">
        <f>IFERROR(VLOOKUP($A5,'All Running Order working doc'!$A$4:$CO$60,C$100,FALSE),"-")</f>
        <v>Paul Marsh</v>
      </c>
      <c r="D5" s="12">
        <f>IFERROR(VLOOKUP($A5,'All Running Order working doc'!$A$4:$CO$60,D$100,FALSE),"-")</f>
        <v>0</v>
      </c>
      <c r="E5" s="12" t="str">
        <f>IFERROR(VLOOKUP($A5,'All Running Order working doc'!$A$4:$CO$60,E$100,FALSE),"-")</f>
        <v>Sherpa</v>
      </c>
      <c r="F5" s="12">
        <f>IFERROR(VLOOKUP($A5,'All Running Order working doc'!$A$4:$CO$60,F$100,FALSE),"-")</f>
        <v>1335</v>
      </c>
      <c r="G5" s="12" t="str">
        <f>IFERROR(VLOOKUP($A5,'All Running Order working doc'!$A$4:$CO$60,G$100,FALSE),"-")</f>
        <v>Live</v>
      </c>
      <c r="H5" s="12">
        <f>IFERROR(VLOOKUP($A5,'All Running Order working doc'!$A$4:$CO$60,H$100,FALSE),"-")</f>
        <v>0</v>
      </c>
      <c r="I5" s="12">
        <f>IFERROR(VLOOKUP($A5,'All Running Order working doc'!$A$4:$CO$60,I$100,FALSE),"-")</f>
        <v>0</v>
      </c>
      <c r="J5" s="12">
        <f>IFERROR(VLOOKUP($A5,'All Running Order working doc'!$A$4:$CO$60,J$100,FALSE),"-")</f>
        <v>0</v>
      </c>
      <c r="K5" s="12">
        <f>IFERROR(VLOOKUP($A5,'All Running Order working doc'!$A$4:$CO$60,K$100,FALSE),"-")</f>
        <v>0</v>
      </c>
      <c r="L5" s="12">
        <f>IFERROR(VLOOKUP($A5,'All Running Order working doc'!$A$4:$CO$60,L$100,FALSE),"-")</f>
        <v>0</v>
      </c>
      <c r="M5" s="12" t="str">
        <f>IFERROR(VLOOKUP($A5,'All Running Order working doc'!$A$4:$CO$60,M$100,FALSE),"-")</f>
        <v>National</v>
      </c>
      <c r="N5" s="12" t="str">
        <f>IFERROR(VLOOKUP($A5,'All Running Order working doc'!$A$4:$CO$60,N$100,FALSE),"-")</f>
        <v>Rookie</v>
      </c>
      <c r="O5" s="12">
        <f>IFERROR(VLOOKUP($A5,'All Running Order working doc'!$A$4:$CO$60,O$100,FALSE),"-")</f>
        <v>4</v>
      </c>
      <c r="P5" s="12">
        <f>IFERROR(VLOOKUP($A5,'All Running Order working doc'!$A$4:$CO$60,P$100,FALSE),"-")</f>
        <v>6</v>
      </c>
      <c r="Q5" s="12">
        <f>IFERROR(VLOOKUP($A5,'All Running Order working doc'!$A$4:$CO$60,Q$100,FALSE),"-")</f>
        <v>7</v>
      </c>
      <c r="R5" s="12">
        <f>IFERROR(VLOOKUP($A5,'All Running Order working doc'!$A$4:$CO$60,R$100,FALSE),"-")</f>
        <v>7</v>
      </c>
      <c r="S5" s="12">
        <f>IFERROR(VLOOKUP($A5,'All Running Order working doc'!$A$4:$CO$60,S$100,FALSE),"-")</f>
        <v>5</v>
      </c>
      <c r="T5" s="12">
        <f>IFERROR(VLOOKUP($A5,'All Running Order working doc'!$A$4:$CO$60,T$100,FALSE),"-")</f>
        <v>6</v>
      </c>
      <c r="U5" s="12">
        <f>IFERROR(VLOOKUP($A5,'All Running Order working doc'!$A$4:$CO$60,U$100,FALSE),"-")</f>
        <v>4</v>
      </c>
      <c r="V5" s="12">
        <f>IFERROR(VLOOKUP($A5,'All Running Order working doc'!$A$4:$CO$60,V$100,FALSE),"-")</f>
        <v>3</v>
      </c>
      <c r="W5" s="12">
        <f>IFERROR(VLOOKUP($A5,'All Running Order working doc'!$A$4:$CO$60,W$100,FALSE),"-")</f>
        <v>0</v>
      </c>
      <c r="X5" s="12">
        <f>IFERROR(VLOOKUP($A5,'All Running Order working doc'!$A$4:$CO$60,X$100,FALSE),"-")</f>
        <v>0</v>
      </c>
      <c r="Y5" s="12">
        <f>IFERROR(VLOOKUP($A5,'All Running Order working doc'!$A$4:$CO$60,Y$100,FALSE),"-")</f>
        <v>42</v>
      </c>
      <c r="Z5" s="12">
        <f>IFERROR(VLOOKUP($A5,'All Running Order working doc'!$A$4:$CO$60,Z$100,FALSE),"-")</f>
        <v>6</v>
      </c>
      <c r="AA5" s="12">
        <f>IFERROR(VLOOKUP($A5,'All Running Order working doc'!$A$4:$CO$60,AA$100,FALSE),"-")</f>
        <v>3</v>
      </c>
      <c r="AB5" s="12">
        <f>IFERROR(VLOOKUP($A5,'All Running Order working doc'!$A$4:$CO$60,AB$100,FALSE),"-")</f>
        <v>6</v>
      </c>
      <c r="AC5" s="12">
        <f>IFERROR(VLOOKUP($A5,'All Running Order working doc'!$A$4:$CO$60,AC$100,FALSE),"-")</f>
        <v>5</v>
      </c>
      <c r="AD5" s="12">
        <f>IFERROR(VLOOKUP($A5,'All Running Order working doc'!$A$4:$CO$60,AD$100,FALSE),"-")</f>
        <v>3</v>
      </c>
      <c r="AE5" s="12">
        <f>IFERROR(VLOOKUP($A5,'All Running Order working doc'!$A$4:$CO$60,AE$100,FALSE),"-")</f>
        <v>4</v>
      </c>
      <c r="AF5" s="12">
        <f>IFERROR(VLOOKUP($A5,'All Running Order working doc'!$A$4:$CO$60,AF$100,FALSE),"-")</f>
        <v>3</v>
      </c>
      <c r="AG5" s="12">
        <f>IFERROR(VLOOKUP($A5,'All Running Order working doc'!$A$4:$CO$60,AG$100,FALSE),"-")</f>
        <v>4</v>
      </c>
      <c r="AH5" s="12">
        <f>IFERROR(VLOOKUP($A5,'All Running Order working doc'!$A$4:$CO$60,AH$100,FALSE),"-")</f>
        <v>0</v>
      </c>
      <c r="AI5" s="12">
        <f>IFERROR(VLOOKUP($A5,'All Running Order working doc'!$A$4:$CO$60,AI$100,FALSE),"-")</f>
        <v>0</v>
      </c>
      <c r="AJ5" s="12">
        <f>IFERROR(VLOOKUP($A5,'All Running Order working doc'!$A$4:$CO$60,AJ$100,FALSE),"-")</f>
        <v>34</v>
      </c>
      <c r="AK5" s="12">
        <f>IFERROR(VLOOKUP($A5,'All Running Order working doc'!$A$4:$CO$60,AK$100,FALSE),"-")</f>
        <v>76</v>
      </c>
      <c r="AL5" s="12">
        <f>IFERROR(VLOOKUP($A5,'All Running Order working doc'!$A$4:$CO$60,AL$100,FALSE),"-")</f>
        <v>6</v>
      </c>
      <c r="AM5" s="12">
        <f>IFERROR(VLOOKUP($A5,'All Running Order working doc'!$A$4:$CO$60,AM$100,FALSE),"-")</f>
        <v>1</v>
      </c>
      <c r="AN5" s="12">
        <f>IFERROR(VLOOKUP($A5,'All Running Order working doc'!$A$4:$CO$60,AN$100,FALSE),"-")</f>
        <v>2</v>
      </c>
      <c r="AO5" s="12">
        <f>IFERROR(VLOOKUP($A5,'All Running Order working doc'!$A$4:$CO$60,AO$100,FALSE),"-")</f>
        <v>0</v>
      </c>
      <c r="AP5" s="12">
        <f>IFERROR(VLOOKUP($A5,'All Running Order working doc'!$A$4:$CO$60,AP$100,FALSE),"-")</f>
        <v>2</v>
      </c>
      <c r="AQ5" s="12">
        <f>IFERROR(VLOOKUP($A5,'All Running Order working doc'!$A$4:$CO$60,AQ$100,FALSE),"-")</f>
        <v>0</v>
      </c>
      <c r="AR5" s="12">
        <f>IFERROR(VLOOKUP($A5,'All Running Order working doc'!$A$4:$CO$60,AR$100,FALSE),"-")</f>
        <v>2</v>
      </c>
      <c r="AS5" s="12">
        <f>IFERROR(VLOOKUP($A5,'All Running Order working doc'!$A$4:$CO$60,AS$100,FALSE),"-")</f>
        <v>4</v>
      </c>
      <c r="AT5" s="12">
        <f>IFERROR(VLOOKUP($A5,'All Running Order working doc'!$A$4:$CO$60,AT$100,FALSE),"-")</f>
        <v>0</v>
      </c>
      <c r="AU5" s="12">
        <f>IFERROR(VLOOKUP($A5,'All Running Order working doc'!$A$4:$CO$60,AU$100,FALSE),"-")</f>
        <v>0</v>
      </c>
      <c r="AV5" s="12">
        <f>IFERROR(VLOOKUP($A5,'All Running Order working doc'!$A$4:$CO$60,AV$100,FALSE),"-")</f>
        <v>17</v>
      </c>
      <c r="AW5" s="12">
        <f>IFERROR(VLOOKUP($A5,'All Running Order working doc'!$A$4:$CO$60,AW$100,FALSE),"-")</f>
        <v>93</v>
      </c>
      <c r="AX5" s="12">
        <f>IFERROR(VLOOKUP($A5,'All Running Order working doc'!$A$4:$CO$60,AX$100,FALSE),"-")</f>
        <v>0</v>
      </c>
      <c r="AY5" s="12">
        <f>IFERROR(VLOOKUP($A5,'All Running Order working doc'!$A$4:$CO$60,AY$100,FALSE),"-")</f>
        <v>0</v>
      </c>
      <c r="AZ5" s="12">
        <f>IFERROR(VLOOKUP($A5,'All Running Order working doc'!$A$4:$CO$60,AZ$100,FALSE),"-")</f>
        <v>0</v>
      </c>
      <c r="BA5" s="12">
        <f>IFERROR(VLOOKUP($A5,'All Running Order working doc'!$A$4:$CO$60,BA$100,FALSE),"-")</f>
        <v>0</v>
      </c>
      <c r="BB5" s="12">
        <f>IFERROR(VLOOKUP($A5,'All Running Order working doc'!$A$4:$CO$60,BB$100,FALSE),"-")</f>
        <v>0</v>
      </c>
      <c r="BC5" s="12">
        <f>IFERROR(VLOOKUP($A5,'All Running Order working doc'!$A$4:$CO$60,BC$100,FALSE),"-")</f>
        <v>0</v>
      </c>
      <c r="BD5" s="12">
        <f>IFERROR(VLOOKUP($A5,'All Running Order working doc'!$A$4:$CO$60,BD$100,FALSE),"-")</f>
        <v>0</v>
      </c>
      <c r="BE5" s="12">
        <f>IFERROR(VLOOKUP($A5,'All Running Order working doc'!$A$4:$CO$60,BE$100,FALSE),"-")</f>
        <v>0</v>
      </c>
      <c r="BF5" s="12">
        <f>IFERROR(VLOOKUP($A5,'All Running Order working doc'!$A$4:$CO$60,BF$100,FALSE),"-")</f>
        <v>0</v>
      </c>
      <c r="BG5" s="12">
        <f>IFERROR(VLOOKUP($A5,'All Running Order working doc'!$A$4:$CO$60,BG$100,FALSE),"-")</f>
        <v>0</v>
      </c>
      <c r="BH5" s="12">
        <f>IFERROR(VLOOKUP($A5,'All Running Order working doc'!$A$4:$CO$60,BH$100,FALSE),"-")</f>
        <v>0</v>
      </c>
      <c r="BI5" s="12">
        <f>IFERROR(VLOOKUP($A5,'All Running Order working doc'!$A$4:$CO$60,BI$100,FALSE),"-")</f>
        <v>93</v>
      </c>
      <c r="BJ5" s="12">
        <f>IFERROR(VLOOKUP($A5,'All Running Order working doc'!$A$4:$CO$60,BJ$100,FALSE),"-")</f>
        <v>23</v>
      </c>
      <c r="BK5" s="12">
        <f>IFERROR(VLOOKUP($A5,'All Running Order working doc'!$A$4:$CO$60,BK$100,FALSE),"-")</f>
        <v>22</v>
      </c>
      <c r="BL5" s="12">
        <f>IFERROR(VLOOKUP($A5,'All Running Order working doc'!$A$4:$CO$60,BL$100,FALSE),"-")</f>
        <v>18</v>
      </c>
      <c r="BM5" s="12">
        <f>IFERROR(VLOOKUP($A5,'All Running Order working doc'!$A$4:$CO$60,BM$100,FALSE),"-")</f>
        <v>18</v>
      </c>
      <c r="BN5" s="12">
        <f>IFERROR(VLOOKUP($A5,'All Running Order working doc'!$A$4:$CO$60,BN$100,FALSE),"-")</f>
        <v>23</v>
      </c>
      <c r="BO5" s="12">
        <f>IFERROR(VLOOKUP($A5,'All Running Order working doc'!$A$4:$CO$60,BO$100,FALSE),"-")</f>
        <v>21</v>
      </c>
      <c r="BP5" s="12">
        <f>IFERROR(VLOOKUP($A5,'All Running Order working doc'!$A$4:$CO$60,BP$100,FALSE),"-")</f>
        <v>18</v>
      </c>
      <c r="BQ5" s="12">
        <f>IFERROR(VLOOKUP($A5,'All Running Order working doc'!$A$4:$CO$60,BQ$100,FALSE),"-")</f>
        <v>18</v>
      </c>
      <c r="BR5" s="12">
        <f>IFERROR(VLOOKUP($A5,'All Running Order working doc'!$A$4:$CO$60,BR$100,FALSE),"-")</f>
        <v>18</v>
      </c>
      <c r="BS5" s="12">
        <f>IFERROR(VLOOKUP($A5,'All Running Order working doc'!$A$4:$CO$60,BS$100,FALSE),"-")</f>
        <v>16</v>
      </c>
      <c r="BT5" s="12" t="str">
        <f>IFERROR(VLOOKUP($A5,'All Running Order working doc'!$A$4:$CO$60,BT$100,FALSE),"-")</f>
        <v>-</v>
      </c>
      <c r="BU5" s="12" t="str">
        <f>IFERROR(VLOOKUP($A5,'All Running Order working doc'!$A$4:$CO$60,BU$100,FALSE),"-")</f>
        <v/>
      </c>
      <c r="BV5" s="12" t="str">
        <f>IFERROR(VLOOKUP($A5,'All Running Order working doc'!$A$4:$CO$60,BV$100,FALSE),"-")</f>
        <v>-</v>
      </c>
      <c r="BW5" s="12" t="str">
        <f>IFERROR(VLOOKUP($A5,'All Running Order working doc'!$A$4:$CO$60,BW$100,FALSE),"-")</f>
        <v/>
      </c>
      <c r="BX5" s="12">
        <f>IFERROR(VLOOKUP($A5,'All Running Order working doc'!$A$4:$CO$60,BX$100,FALSE),"-")</f>
        <v>18</v>
      </c>
      <c r="BY5" s="12">
        <f>IFERROR(VLOOKUP($A5,'All Running Order working doc'!$A$4:$CO$60,BY$100,FALSE),"-")</f>
        <v>2</v>
      </c>
      <c r="BZ5" s="12" t="str">
        <f>IFERROR(VLOOKUP($A5,'All Running Order working doc'!$A$4:$CO$60,BZ$100,FALSE),"-")</f>
        <v>-</v>
      </c>
      <c r="CA5" s="12" t="str">
        <f>IFERROR(VLOOKUP($A5,'All Running Order working doc'!$A$4:$CO$60,CA$100,FALSE),"-")</f>
        <v/>
      </c>
      <c r="CB5" s="12" t="str">
        <f>IFERROR(VLOOKUP($A5,'All Running Order working doc'!$A$4:$CO$60,CB$100,FALSE),"-")</f>
        <v>-</v>
      </c>
      <c r="CC5" s="12" t="str">
        <f>IFERROR(VLOOKUP($A5,'All Running Order working doc'!$A$4:$CO$60,CC$100,FALSE),"-")</f>
        <v/>
      </c>
      <c r="CD5" s="12" t="str">
        <f>IFERROR(VLOOKUP($A5,'All Running Order working doc'!$A$4:$CO$60,CD$100,FALSE),"-")</f>
        <v>-</v>
      </c>
      <c r="CE5" s="12" t="str">
        <f>IFERROR(VLOOKUP($A5,'All Running Order working doc'!$A$4:$CO$60,CE$100,FALSE),"-")</f>
        <v/>
      </c>
      <c r="CF5" s="12" t="str">
        <f>IFERROR(VLOOKUP($A5,'All Running Order working doc'!$A$4:$CO$60,CF$100,FALSE),"-")</f>
        <v>-</v>
      </c>
      <c r="CG5" s="12" t="str">
        <f>IFERROR(VLOOKUP($A5,'All Running Order working doc'!$A$4:$CO$60,CG$100,FALSE),"-")</f>
        <v/>
      </c>
      <c r="CH5" s="12" t="str">
        <f>IFERROR(VLOOKUP($A5,'All Running Order working doc'!$A$4:$CO$60,CH$100,FALSE),"-")</f>
        <v>-</v>
      </c>
      <c r="CI5" s="12" t="str">
        <f>IFERROR(VLOOKUP($A5,'All Running Order working doc'!$A$4:$CO$60,CI$100,FALSE),"-")</f>
        <v xml:space="preserve"> </v>
      </c>
      <c r="CJ5" s="12">
        <f>IFERROR(VLOOKUP($A5,'All Running Order working doc'!$A$4:$CO$60,CJ$100,FALSE),"-")</f>
        <v>18</v>
      </c>
      <c r="CK5" s="12">
        <f>IFERROR(VLOOKUP($A5,'All Running Order working doc'!$A$4:$CO$60,CK$100,FALSE),"-")</f>
        <v>8</v>
      </c>
      <c r="CL5" s="12" t="str">
        <f>IFERROR(VLOOKUP($A5,'All Running Order working doc'!$A$4:$CO$60,CL$100,FALSE),"-")</f>
        <v>2</v>
      </c>
      <c r="CM5" s="12">
        <f>IFERROR(VLOOKUP($A5,'All Running Order working doc'!$A$4:$CO$60,CM$100,FALSE),"-")</f>
        <v>8</v>
      </c>
      <c r="CN5" s="12" t="str">
        <f>IFERROR(VLOOKUP($A5,'All Running Order working doc'!$A$4:$CO$60,CN$100,FALSE),"-")</f>
        <v xml:space="preserve"> </v>
      </c>
      <c r="CQ5" s="3">
        <v>2</v>
      </c>
    </row>
    <row r="6" spans="1:95" x14ac:dyDescent="0.2">
      <c r="A6" s="3" t="str">
        <f>CONCATENATE(Constants!$B$4,CQ6,)</f>
        <v>Rookie3</v>
      </c>
      <c r="B6" s="12">
        <f>IFERROR(VLOOKUP($A6,'All Running Order working doc'!$A$4:$CO$60,B$100,FALSE),"-")</f>
        <v>14</v>
      </c>
      <c r="C6" s="12" t="str">
        <f>IFERROR(VLOOKUP($A6,'All Running Order working doc'!$A$4:$CO$60,C$100,FALSE),"-")</f>
        <v>George Barnes</v>
      </c>
      <c r="D6" s="12">
        <f>IFERROR(VLOOKUP($A6,'All Running Order working doc'!$A$4:$CO$60,D$100,FALSE),"-")</f>
        <v>0</v>
      </c>
      <c r="E6" s="12" t="str">
        <f>IFERROR(VLOOKUP($A6,'All Running Order working doc'!$A$4:$CO$60,E$100,FALSE),"-")</f>
        <v>Sherpa</v>
      </c>
      <c r="F6" s="12">
        <f>IFERROR(VLOOKUP($A6,'All Running Order working doc'!$A$4:$CO$60,F$100,FALSE),"-")</f>
        <v>1335</v>
      </c>
      <c r="G6" s="12" t="str">
        <f>IFERROR(VLOOKUP($A6,'All Running Order working doc'!$A$4:$CO$60,G$100,FALSE),"-")</f>
        <v>Live</v>
      </c>
      <c r="H6" s="12">
        <f>IFERROR(VLOOKUP($A6,'All Running Order working doc'!$A$4:$CO$60,H$100,FALSE),"-")</f>
        <v>0</v>
      </c>
      <c r="I6" s="12">
        <f>IFERROR(VLOOKUP($A6,'All Running Order working doc'!$A$4:$CO$60,I$100,FALSE),"-")</f>
        <v>0</v>
      </c>
      <c r="J6" s="12">
        <f>IFERROR(VLOOKUP($A6,'All Running Order working doc'!$A$4:$CO$60,J$100,FALSE),"-")</f>
        <v>0</v>
      </c>
      <c r="K6" s="12">
        <f>IFERROR(VLOOKUP($A6,'All Running Order working doc'!$A$4:$CO$60,K$100,FALSE),"-")</f>
        <v>0</v>
      </c>
      <c r="L6" s="12">
        <f>IFERROR(VLOOKUP($A6,'All Running Order working doc'!$A$4:$CO$60,L$100,FALSE),"-")</f>
        <v>0</v>
      </c>
      <c r="M6" s="12" t="str">
        <f>IFERROR(VLOOKUP($A6,'All Running Order working doc'!$A$4:$CO$60,M$100,FALSE),"-")</f>
        <v>National</v>
      </c>
      <c r="N6" s="12" t="str">
        <f>IFERROR(VLOOKUP($A6,'All Running Order working doc'!$A$4:$CO$60,N$100,FALSE),"-")</f>
        <v>Rookie</v>
      </c>
      <c r="O6" s="12">
        <f>IFERROR(VLOOKUP($A6,'All Running Order working doc'!$A$4:$CO$60,O$100,FALSE),"-")</f>
        <v>4</v>
      </c>
      <c r="P6" s="12">
        <f>IFERROR(VLOOKUP($A6,'All Running Order working doc'!$A$4:$CO$60,P$100,FALSE),"-")</f>
        <v>3</v>
      </c>
      <c r="Q6" s="12">
        <f>IFERROR(VLOOKUP($A6,'All Running Order working doc'!$A$4:$CO$60,Q$100,FALSE),"-")</f>
        <v>6</v>
      </c>
      <c r="R6" s="12">
        <f>IFERROR(VLOOKUP($A6,'All Running Order working doc'!$A$4:$CO$60,R$100,FALSE),"-")</f>
        <v>7</v>
      </c>
      <c r="S6" s="12">
        <f>IFERROR(VLOOKUP($A6,'All Running Order working doc'!$A$4:$CO$60,S$100,FALSE),"-")</f>
        <v>3</v>
      </c>
      <c r="T6" s="12">
        <f>IFERROR(VLOOKUP($A6,'All Running Order working doc'!$A$4:$CO$60,T$100,FALSE),"-")</f>
        <v>6</v>
      </c>
      <c r="U6" s="12">
        <f>IFERROR(VLOOKUP($A6,'All Running Order working doc'!$A$4:$CO$60,U$100,FALSE),"-")</f>
        <v>3</v>
      </c>
      <c r="V6" s="12">
        <f>IFERROR(VLOOKUP($A6,'All Running Order working doc'!$A$4:$CO$60,V$100,FALSE),"-")</f>
        <v>3</v>
      </c>
      <c r="W6" s="12">
        <f>IFERROR(VLOOKUP($A6,'All Running Order working doc'!$A$4:$CO$60,W$100,FALSE),"-")</f>
        <v>0</v>
      </c>
      <c r="X6" s="12">
        <f>IFERROR(VLOOKUP($A6,'All Running Order working doc'!$A$4:$CO$60,X$100,FALSE),"-")</f>
        <v>0</v>
      </c>
      <c r="Y6" s="12">
        <f>IFERROR(VLOOKUP($A6,'All Running Order working doc'!$A$4:$CO$60,Y$100,FALSE),"-")</f>
        <v>35</v>
      </c>
      <c r="Z6" s="12">
        <f>IFERROR(VLOOKUP($A6,'All Running Order working doc'!$A$4:$CO$60,Z$100,FALSE),"-")</f>
        <v>4</v>
      </c>
      <c r="AA6" s="12">
        <f>IFERROR(VLOOKUP($A6,'All Running Order working doc'!$A$4:$CO$60,AA$100,FALSE),"-")</f>
        <v>4</v>
      </c>
      <c r="AB6" s="12">
        <f>IFERROR(VLOOKUP($A6,'All Running Order working doc'!$A$4:$CO$60,AB$100,FALSE),"-")</f>
        <v>5</v>
      </c>
      <c r="AC6" s="12">
        <f>IFERROR(VLOOKUP($A6,'All Running Order working doc'!$A$4:$CO$60,AC$100,FALSE),"-")</f>
        <v>5</v>
      </c>
      <c r="AD6" s="12">
        <f>IFERROR(VLOOKUP($A6,'All Running Order working doc'!$A$4:$CO$60,AD$100,FALSE),"-")</f>
        <v>4</v>
      </c>
      <c r="AE6" s="12">
        <f>IFERROR(VLOOKUP($A6,'All Running Order working doc'!$A$4:$CO$60,AE$100,FALSE),"-")</f>
        <v>3</v>
      </c>
      <c r="AF6" s="12">
        <f>IFERROR(VLOOKUP($A6,'All Running Order working doc'!$A$4:$CO$60,AF$100,FALSE),"-")</f>
        <v>4</v>
      </c>
      <c r="AG6" s="12">
        <f>IFERROR(VLOOKUP($A6,'All Running Order working doc'!$A$4:$CO$60,AG$100,FALSE),"-")</f>
        <v>7</v>
      </c>
      <c r="AH6" s="12">
        <f>IFERROR(VLOOKUP($A6,'All Running Order working doc'!$A$4:$CO$60,AH$100,FALSE),"-")</f>
        <v>0</v>
      </c>
      <c r="AI6" s="12">
        <f>IFERROR(VLOOKUP($A6,'All Running Order working doc'!$A$4:$CO$60,AI$100,FALSE),"-")</f>
        <v>0</v>
      </c>
      <c r="AJ6" s="12">
        <f>IFERROR(VLOOKUP($A6,'All Running Order working doc'!$A$4:$CO$60,AJ$100,FALSE),"-")</f>
        <v>36</v>
      </c>
      <c r="AK6" s="12">
        <f>IFERROR(VLOOKUP($A6,'All Running Order working doc'!$A$4:$CO$60,AK$100,FALSE),"-")</f>
        <v>71</v>
      </c>
      <c r="AL6" s="12">
        <f>IFERROR(VLOOKUP($A6,'All Running Order working doc'!$A$4:$CO$60,AL$100,FALSE),"-")</f>
        <v>7</v>
      </c>
      <c r="AM6" s="12">
        <f>IFERROR(VLOOKUP($A6,'All Running Order working doc'!$A$4:$CO$60,AM$100,FALSE),"-")</f>
        <v>4</v>
      </c>
      <c r="AN6" s="12">
        <f>IFERROR(VLOOKUP($A6,'All Running Order working doc'!$A$4:$CO$60,AN$100,FALSE),"-")</f>
        <v>3</v>
      </c>
      <c r="AO6" s="12" t="str">
        <f>IFERROR(VLOOKUP($A6,'All Running Order working doc'!$A$4:$CO$60,AO$100,FALSE),"-")</f>
        <v>`1</v>
      </c>
      <c r="AP6" s="12">
        <f>IFERROR(VLOOKUP($A6,'All Running Order working doc'!$A$4:$CO$60,AP$100,FALSE),"-")</f>
        <v>1</v>
      </c>
      <c r="AQ6" s="12">
        <f>IFERROR(VLOOKUP($A6,'All Running Order working doc'!$A$4:$CO$60,AQ$100,FALSE),"-")</f>
        <v>3</v>
      </c>
      <c r="AR6" s="12">
        <f>IFERROR(VLOOKUP($A6,'All Running Order working doc'!$A$4:$CO$60,AR$100,FALSE),"-")</f>
        <v>4</v>
      </c>
      <c r="AS6" s="12">
        <f>IFERROR(VLOOKUP($A6,'All Running Order working doc'!$A$4:$CO$60,AS$100,FALSE),"-")</f>
        <v>7</v>
      </c>
      <c r="AT6" s="12">
        <f>IFERROR(VLOOKUP($A6,'All Running Order working doc'!$A$4:$CO$60,AT$100,FALSE),"-")</f>
        <v>0</v>
      </c>
      <c r="AU6" s="12">
        <f>IFERROR(VLOOKUP($A6,'All Running Order working doc'!$A$4:$CO$60,AU$100,FALSE),"-")</f>
        <v>0</v>
      </c>
      <c r="AV6" s="12">
        <f>IFERROR(VLOOKUP($A6,'All Running Order working doc'!$A$4:$CO$60,AV$100,FALSE),"-")</f>
        <v>29</v>
      </c>
      <c r="AW6" s="12">
        <f>IFERROR(VLOOKUP($A6,'All Running Order working doc'!$A$4:$CO$60,AW$100,FALSE),"-")</f>
        <v>100</v>
      </c>
      <c r="AX6" s="12">
        <f>IFERROR(VLOOKUP($A6,'All Running Order working doc'!$A$4:$CO$60,AX$100,FALSE),"-")</f>
        <v>0</v>
      </c>
      <c r="AY6" s="12">
        <f>IFERROR(VLOOKUP($A6,'All Running Order working doc'!$A$4:$CO$60,AY$100,FALSE),"-")</f>
        <v>0</v>
      </c>
      <c r="AZ6" s="12">
        <f>IFERROR(VLOOKUP($A6,'All Running Order working doc'!$A$4:$CO$60,AZ$100,FALSE),"-")</f>
        <v>0</v>
      </c>
      <c r="BA6" s="12">
        <f>IFERROR(VLOOKUP($A6,'All Running Order working doc'!$A$4:$CO$60,BA$100,FALSE),"-")</f>
        <v>0</v>
      </c>
      <c r="BB6" s="12">
        <f>IFERROR(VLOOKUP($A6,'All Running Order working doc'!$A$4:$CO$60,BB$100,FALSE),"-")</f>
        <v>0</v>
      </c>
      <c r="BC6" s="12">
        <f>IFERROR(VLOOKUP($A6,'All Running Order working doc'!$A$4:$CO$60,BC$100,FALSE),"-")</f>
        <v>0</v>
      </c>
      <c r="BD6" s="12">
        <f>IFERROR(VLOOKUP($A6,'All Running Order working doc'!$A$4:$CO$60,BD$100,FALSE),"-")</f>
        <v>0</v>
      </c>
      <c r="BE6" s="12">
        <f>IFERROR(VLOOKUP($A6,'All Running Order working doc'!$A$4:$CO$60,BE$100,FALSE),"-")</f>
        <v>0</v>
      </c>
      <c r="BF6" s="12">
        <f>IFERROR(VLOOKUP($A6,'All Running Order working doc'!$A$4:$CO$60,BF$100,FALSE),"-")</f>
        <v>0</v>
      </c>
      <c r="BG6" s="12">
        <f>IFERROR(VLOOKUP($A6,'All Running Order working doc'!$A$4:$CO$60,BG$100,FALSE),"-")</f>
        <v>0</v>
      </c>
      <c r="BH6" s="12">
        <f>IFERROR(VLOOKUP($A6,'All Running Order working doc'!$A$4:$CO$60,BH$100,FALSE),"-")</f>
        <v>0</v>
      </c>
      <c r="BI6" s="12">
        <f>IFERROR(VLOOKUP($A6,'All Running Order working doc'!$A$4:$CO$60,BI$100,FALSE),"-")</f>
        <v>100</v>
      </c>
      <c r="BJ6" s="12">
        <f>IFERROR(VLOOKUP($A6,'All Running Order working doc'!$A$4:$CO$60,BJ$100,FALSE),"-")</f>
        <v>17</v>
      </c>
      <c r="BK6" s="12">
        <f>IFERROR(VLOOKUP($A6,'All Running Order working doc'!$A$4:$CO$60,BK$100,FALSE),"-")</f>
        <v>20</v>
      </c>
      <c r="BL6" s="12">
        <f>IFERROR(VLOOKUP($A6,'All Running Order working doc'!$A$4:$CO$60,BL$100,FALSE),"-")</f>
        <v>21</v>
      </c>
      <c r="BM6" s="12">
        <f>IFERROR(VLOOKUP($A6,'All Running Order working doc'!$A$4:$CO$60,BM$100,FALSE),"-")</f>
        <v>21</v>
      </c>
      <c r="BN6" s="12">
        <f>IFERROR(VLOOKUP($A6,'All Running Order working doc'!$A$4:$CO$60,BN$100,FALSE),"-")</f>
        <v>17</v>
      </c>
      <c r="BO6" s="12">
        <f>IFERROR(VLOOKUP($A6,'All Running Order working doc'!$A$4:$CO$60,BO$100,FALSE),"-")</f>
        <v>20</v>
      </c>
      <c r="BP6" s="12">
        <f>IFERROR(VLOOKUP($A6,'All Running Order working doc'!$A$4:$CO$60,BP$100,FALSE),"-")</f>
        <v>21</v>
      </c>
      <c r="BQ6" s="12">
        <f>IFERROR(VLOOKUP($A6,'All Running Order working doc'!$A$4:$CO$60,BQ$100,FALSE),"-")</f>
        <v>21</v>
      </c>
      <c r="BR6" s="12">
        <f>IFERROR(VLOOKUP($A6,'All Running Order working doc'!$A$4:$CO$60,BR$100,FALSE),"-")</f>
        <v>21</v>
      </c>
      <c r="BS6" s="12">
        <f>IFERROR(VLOOKUP($A6,'All Running Order working doc'!$A$4:$CO$60,BS$100,FALSE),"-")</f>
        <v>18</v>
      </c>
      <c r="BT6" s="12" t="str">
        <f>IFERROR(VLOOKUP($A6,'All Running Order working doc'!$A$4:$CO$60,BT$100,FALSE),"-")</f>
        <v>-</v>
      </c>
      <c r="BU6" s="12" t="str">
        <f>IFERROR(VLOOKUP($A6,'All Running Order working doc'!$A$4:$CO$60,BU$100,FALSE),"-")</f>
        <v/>
      </c>
      <c r="BV6" s="12" t="str">
        <f>IFERROR(VLOOKUP($A6,'All Running Order working doc'!$A$4:$CO$60,BV$100,FALSE),"-")</f>
        <v>-</v>
      </c>
      <c r="BW6" s="12" t="str">
        <f>IFERROR(VLOOKUP($A6,'All Running Order working doc'!$A$4:$CO$60,BW$100,FALSE),"-")</f>
        <v/>
      </c>
      <c r="BX6" s="12">
        <f>IFERROR(VLOOKUP($A6,'All Running Order working doc'!$A$4:$CO$60,BX$100,FALSE),"-")</f>
        <v>21</v>
      </c>
      <c r="BY6" s="12">
        <f>IFERROR(VLOOKUP($A6,'All Running Order working doc'!$A$4:$CO$60,BY$100,FALSE),"-")</f>
        <v>3</v>
      </c>
      <c r="BZ6" s="12" t="str">
        <f>IFERROR(VLOOKUP($A6,'All Running Order working doc'!$A$4:$CO$60,BZ$100,FALSE),"-")</f>
        <v>-</v>
      </c>
      <c r="CA6" s="12" t="str">
        <f>IFERROR(VLOOKUP($A6,'All Running Order working doc'!$A$4:$CO$60,CA$100,FALSE),"-")</f>
        <v/>
      </c>
      <c r="CB6" s="12" t="str">
        <f>IFERROR(VLOOKUP($A6,'All Running Order working doc'!$A$4:$CO$60,CB$100,FALSE),"-")</f>
        <v>-</v>
      </c>
      <c r="CC6" s="12" t="str">
        <f>IFERROR(VLOOKUP($A6,'All Running Order working doc'!$A$4:$CO$60,CC$100,FALSE),"-")</f>
        <v/>
      </c>
      <c r="CD6" s="12" t="str">
        <f>IFERROR(VLOOKUP($A6,'All Running Order working doc'!$A$4:$CO$60,CD$100,FALSE),"-")</f>
        <v>-</v>
      </c>
      <c r="CE6" s="12" t="str">
        <f>IFERROR(VLOOKUP($A6,'All Running Order working doc'!$A$4:$CO$60,CE$100,FALSE),"-")</f>
        <v/>
      </c>
      <c r="CF6" s="12" t="str">
        <f>IFERROR(VLOOKUP($A6,'All Running Order working doc'!$A$4:$CO$60,CF$100,FALSE),"-")</f>
        <v>-</v>
      </c>
      <c r="CG6" s="12" t="str">
        <f>IFERROR(VLOOKUP($A6,'All Running Order working doc'!$A$4:$CO$60,CG$100,FALSE),"-")</f>
        <v/>
      </c>
      <c r="CH6" s="12" t="str">
        <f>IFERROR(VLOOKUP($A6,'All Running Order working doc'!$A$4:$CO$60,CH$100,FALSE),"-")</f>
        <v>-</v>
      </c>
      <c r="CI6" s="12" t="str">
        <f>IFERROR(VLOOKUP($A6,'All Running Order working doc'!$A$4:$CO$60,CI$100,FALSE),"-")</f>
        <v xml:space="preserve"> </v>
      </c>
      <c r="CJ6" s="12">
        <f>IFERROR(VLOOKUP($A6,'All Running Order working doc'!$A$4:$CO$60,CJ$100,FALSE),"-")</f>
        <v>21</v>
      </c>
      <c r="CK6" s="12">
        <f>IFERROR(VLOOKUP($A6,'All Running Order working doc'!$A$4:$CO$60,CK$100,FALSE),"-")</f>
        <v>10</v>
      </c>
      <c r="CL6" s="12" t="str">
        <f>IFERROR(VLOOKUP($A6,'All Running Order working doc'!$A$4:$CO$60,CL$100,FALSE),"-")</f>
        <v>3</v>
      </c>
      <c r="CM6" s="12">
        <f>IFERROR(VLOOKUP($A6,'All Running Order working doc'!$A$4:$CO$60,CM$100,FALSE),"-")</f>
        <v>10</v>
      </c>
      <c r="CN6" s="12" t="str">
        <f>IFERROR(VLOOKUP($A6,'All Running Order working doc'!$A$4:$CO$60,CN$100,FALSE),"-")</f>
        <v xml:space="preserve"> </v>
      </c>
      <c r="CQ6" s="3">
        <v>3</v>
      </c>
    </row>
    <row r="7" spans="1:95" x14ac:dyDescent="0.2">
      <c r="A7" s="3" t="str">
        <f>CONCATENATE(Constants!$B$4,CQ7,)</f>
        <v>Rookie4</v>
      </c>
      <c r="B7" s="12">
        <f>IFERROR(VLOOKUP($A7,'All Running Order working doc'!$A$4:$CO$60,B$100,FALSE),"-")</f>
        <v>36</v>
      </c>
      <c r="C7" s="12" t="str">
        <f>IFERROR(VLOOKUP($A7,'All Running Order working doc'!$A$4:$CO$60,C$100,FALSE),"-")</f>
        <v>Keith Parker</v>
      </c>
      <c r="D7" s="12">
        <f>IFERROR(VLOOKUP($A7,'All Running Order working doc'!$A$4:$CO$60,D$100,FALSE),"-")</f>
        <v>0</v>
      </c>
      <c r="E7" s="12" t="str">
        <f>IFERROR(VLOOKUP($A7,'All Running Order working doc'!$A$4:$CO$60,E$100,FALSE),"-")</f>
        <v>Sherpa</v>
      </c>
      <c r="F7" s="12">
        <f>IFERROR(VLOOKUP($A7,'All Running Order working doc'!$A$4:$CO$60,F$100,FALSE),"-")</f>
        <v>1335</v>
      </c>
      <c r="G7" s="12" t="str">
        <f>IFERROR(VLOOKUP($A7,'All Running Order working doc'!$A$4:$CO$60,G$100,FALSE),"-")</f>
        <v>Live</v>
      </c>
      <c r="H7" s="12">
        <f>IFERROR(VLOOKUP($A7,'All Running Order working doc'!$A$4:$CO$60,H$100,FALSE),"-")</f>
        <v>0</v>
      </c>
      <c r="I7" s="12">
        <f>IFERROR(VLOOKUP($A7,'All Running Order working doc'!$A$4:$CO$60,I$100,FALSE),"-")</f>
        <v>0</v>
      </c>
      <c r="J7" s="12">
        <f>IFERROR(VLOOKUP($A7,'All Running Order working doc'!$A$4:$CO$60,J$100,FALSE),"-")</f>
        <v>0</v>
      </c>
      <c r="K7" s="12">
        <f>IFERROR(VLOOKUP($A7,'All Running Order working doc'!$A$4:$CO$60,K$100,FALSE),"-")</f>
        <v>0</v>
      </c>
      <c r="L7" s="12">
        <f>IFERROR(VLOOKUP($A7,'All Running Order working doc'!$A$4:$CO$60,L$100,FALSE),"-")</f>
        <v>0</v>
      </c>
      <c r="M7" s="12" t="str">
        <f>IFERROR(VLOOKUP($A7,'All Running Order working doc'!$A$4:$CO$60,M$100,FALSE),"-")</f>
        <v>National</v>
      </c>
      <c r="N7" s="12" t="str">
        <f>IFERROR(VLOOKUP($A7,'All Running Order working doc'!$A$4:$CO$60,N$100,FALSE),"-")</f>
        <v>Rookie</v>
      </c>
      <c r="O7" s="12">
        <f>IFERROR(VLOOKUP($A7,'All Running Order working doc'!$A$4:$CO$60,O$100,FALSE),"-")</f>
        <v>6</v>
      </c>
      <c r="P7" s="12">
        <f>IFERROR(VLOOKUP($A7,'All Running Order working doc'!$A$4:$CO$60,P$100,FALSE),"-")</f>
        <v>9</v>
      </c>
      <c r="Q7" s="12">
        <f>IFERROR(VLOOKUP($A7,'All Running Order working doc'!$A$4:$CO$60,Q$100,FALSE),"-")</f>
        <v>7</v>
      </c>
      <c r="R7" s="12">
        <f>IFERROR(VLOOKUP($A7,'All Running Order working doc'!$A$4:$CO$60,R$100,FALSE),"-")</f>
        <v>5</v>
      </c>
      <c r="S7" s="12">
        <f>IFERROR(VLOOKUP($A7,'All Running Order working doc'!$A$4:$CO$60,S$100,FALSE),"-")</f>
        <v>8</v>
      </c>
      <c r="T7" s="12">
        <f>IFERROR(VLOOKUP($A7,'All Running Order working doc'!$A$4:$CO$60,T$100,FALSE),"-")</f>
        <v>9</v>
      </c>
      <c r="U7" s="12">
        <f>IFERROR(VLOOKUP($A7,'All Running Order working doc'!$A$4:$CO$60,U$100,FALSE),"-")</f>
        <v>4</v>
      </c>
      <c r="V7" s="12">
        <f>IFERROR(VLOOKUP($A7,'All Running Order working doc'!$A$4:$CO$60,V$100,FALSE),"-")</f>
        <v>7</v>
      </c>
      <c r="W7" s="12">
        <f>IFERROR(VLOOKUP($A7,'All Running Order working doc'!$A$4:$CO$60,W$100,FALSE),"-")</f>
        <v>0</v>
      </c>
      <c r="X7" s="12">
        <f>IFERROR(VLOOKUP($A7,'All Running Order working doc'!$A$4:$CO$60,X$100,FALSE),"-")</f>
        <v>0</v>
      </c>
      <c r="Y7" s="12">
        <f>IFERROR(VLOOKUP($A7,'All Running Order working doc'!$A$4:$CO$60,Y$100,FALSE),"-")</f>
        <v>55</v>
      </c>
      <c r="Z7" s="12">
        <f>IFERROR(VLOOKUP($A7,'All Running Order working doc'!$A$4:$CO$60,Z$100,FALSE),"-")</f>
        <v>6</v>
      </c>
      <c r="AA7" s="12">
        <f>IFERROR(VLOOKUP($A7,'All Running Order working doc'!$A$4:$CO$60,AA$100,FALSE),"-")</f>
        <v>4</v>
      </c>
      <c r="AB7" s="12">
        <f>IFERROR(VLOOKUP($A7,'All Running Order working doc'!$A$4:$CO$60,AB$100,FALSE),"-")</f>
        <v>4</v>
      </c>
      <c r="AC7" s="12">
        <f>IFERROR(VLOOKUP($A7,'All Running Order working doc'!$A$4:$CO$60,AC$100,FALSE),"-")</f>
        <v>7</v>
      </c>
      <c r="AD7" s="12">
        <f>IFERROR(VLOOKUP($A7,'All Running Order working doc'!$A$4:$CO$60,AD$100,FALSE),"-")</f>
        <v>6</v>
      </c>
      <c r="AE7" s="12">
        <f>IFERROR(VLOOKUP($A7,'All Running Order working doc'!$A$4:$CO$60,AE$100,FALSE),"-")</f>
        <v>6</v>
      </c>
      <c r="AF7" s="12">
        <f>IFERROR(VLOOKUP($A7,'All Running Order working doc'!$A$4:$CO$60,AF$100,FALSE),"-")</f>
        <v>4</v>
      </c>
      <c r="AG7" s="12">
        <f>IFERROR(VLOOKUP($A7,'All Running Order working doc'!$A$4:$CO$60,AG$100,FALSE),"-")</f>
        <v>6</v>
      </c>
      <c r="AH7" s="12">
        <f>IFERROR(VLOOKUP($A7,'All Running Order working doc'!$A$4:$CO$60,AH$100,FALSE),"-")</f>
        <v>0</v>
      </c>
      <c r="AI7" s="12">
        <f>IFERROR(VLOOKUP($A7,'All Running Order working doc'!$A$4:$CO$60,AI$100,FALSE),"-")</f>
        <v>0</v>
      </c>
      <c r="AJ7" s="12">
        <f>IFERROR(VLOOKUP($A7,'All Running Order working doc'!$A$4:$CO$60,AJ$100,FALSE),"-")</f>
        <v>43</v>
      </c>
      <c r="AK7" s="12">
        <f>IFERROR(VLOOKUP($A7,'All Running Order working doc'!$A$4:$CO$60,AK$100,FALSE),"-")</f>
        <v>98</v>
      </c>
      <c r="AL7" s="12">
        <f>IFERROR(VLOOKUP($A7,'All Running Order working doc'!$A$4:$CO$60,AL$100,FALSE),"-")</f>
        <v>6</v>
      </c>
      <c r="AM7" s="12">
        <f>IFERROR(VLOOKUP($A7,'All Running Order working doc'!$A$4:$CO$60,AM$100,FALSE),"-")</f>
        <v>4</v>
      </c>
      <c r="AN7" s="12">
        <f>IFERROR(VLOOKUP($A7,'All Running Order working doc'!$A$4:$CO$60,AN$100,FALSE),"-")</f>
        <v>6</v>
      </c>
      <c r="AO7" s="12">
        <f>IFERROR(VLOOKUP($A7,'All Running Order working doc'!$A$4:$CO$60,AO$100,FALSE),"-")</f>
        <v>7</v>
      </c>
      <c r="AP7" s="12">
        <f>IFERROR(VLOOKUP($A7,'All Running Order working doc'!$A$4:$CO$60,AP$100,FALSE),"-")</f>
        <v>8</v>
      </c>
      <c r="AQ7" s="12">
        <f>IFERROR(VLOOKUP($A7,'All Running Order working doc'!$A$4:$CO$60,AQ$100,FALSE),"-")</f>
        <v>6</v>
      </c>
      <c r="AR7" s="12">
        <f>IFERROR(VLOOKUP($A7,'All Running Order working doc'!$A$4:$CO$60,AR$100,FALSE),"-")</f>
        <v>4</v>
      </c>
      <c r="AS7" s="12">
        <f>IFERROR(VLOOKUP($A7,'All Running Order working doc'!$A$4:$CO$60,AS$100,FALSE),"-")</f>
        <v>6</v>
      </c>
      <c r="AT7" s="12">
        <f>IFERROR(VLOOKUP($A7,'All Running Order working doc'!$A$4:$CO$60,AT$100,FALSE),"-")</f>
        <v>0</v>
      </c>
      <c r="AU7" s="12">
        <f>IFERROR(VLOOKUP($A7,'All Running Order working doc'!$A$4:$CO$60,AU$100,FALSE),"-")</f>
        <v>0</v>
      </c>
      <c r="AV7" s="12">
        <f>IFERROR(VLOOKUP($A7,'All Running Order working doc'!$A$4:$CO$60,AV$100,FALSE),"-")</f>
        <v>47</v>
      </c>
      <c r="AW7" s="12">
        <f>IFERROR(VLOOKUP($A7,'All Running Order working doc'!$A$4:$CO$60,AW$100,FALSE),"-")</f>
        <v>145</v>
      </c>
      <c r="AX7" s="12">
        <f>IFERROR(VLOOKUP($A7,'All Running Order working doc'!$A$4:$CO$60,AX$100,FALSE),"-")</f>
        <v>0</v>
      </c>
      <c r="AY7" s="12">
        <f>IFERROR(VLOOKUP($A7,'All Running Order working doc'!$A$4:$CO$60,AY$100,FALSE),"-")</f>
        <v>0</v>
      </c>
      <c r="AZ7" s="12">
        <f>IFERROR(VLOOKUP($A7,'All Running Order working doc'!$A$4:$CO$60,AZ$100,FALSE),"-")</f>
        <v>0</v>
      </c>
      <c r="BA7" s="12">
        <f>IFERROR(VLOOKUP($A7,'All Running Order working doc'!$A$4:$CO$60,BA$100,FALSE),"-")</f>
        <v>0</v>
      </c>
      <c r="BB7" s="12">
        <f>IFERROR(VLOOKUP($A7,'All Running Order working doc'!$A$4:$CO$60,BB$100,FALSE),"-")</f>
        <v>0</v>
      </c>
      <c r="BC7" s="12">
        <f>IFERROR(VLOOKUP($A7,'All Running Order working doc'!$A$4:$CO$60,BC$100,FALSE),"-")</f>
        <v>0</v>
      </c>
      <c r="BD7" s="12">
        <f>IFERROR(VLOOKUP($A7,'All Running Order working doc'!$A$4:$CO$60,BD$100,FALSE),"-")</f>
        <v>0</v>
      </c>
      <c r="BE7" s="12">
        <f>IFERROR(VLOOKUP($A7,'All Running Order working doc'!$A$4:$CO$60,BE$100,FALSE),"-")</f>
        <v>0</v>
      </c>
      <c r="BF7" s="12">
        <f>IFERROR(VLOOKUP($A7,'All Running Order working doc'!$A$4:$CO$60,BF$100,FALSE),"-")</f>
        <v>0</v>
      </c>
      <c r="BG7" s="12">
        <f>IFERROR(VLOOKUP($A7,'All Running Order working doc'!$A$4:$CO$60,BG$100,FALSE),"-")</f>
        <v>0</v>
      </c>
      <c r="BH7" s="12">
        <f>IFERROR(VLOOKUP($A7,'All Running Order working doc'!$A$4:$CO$60,BH$100,FALSE),"-")</f>
        <v>0</v>
      </c>
      <c r="BI7" s="12">
        <f>IFERROR(VLOOKUP($A7,'All Running Order working doc'!$A$4:$CO$60,BI$100,FALSE),"-")</f>
        <v>145</v>
      </c>
      <c r="BJ7" s="12">
        <f>IFERROR(VLOOKUP($A7,'All Running Order working doc'!$A$4:$CO$60,BJ$100,FALSE),"-")</f>
        <v>28</v>
      </c>
      <c r="BK7" s="12">
        <f>IFERROR(VLOOKUP($A7,'All Running Order working doc'!$A$4:$CO$60,BK$100,FALSE),"-")</f>
        <v>26</v>
      </c>
      <c r="BL7" s="12">
        <f>IFERROR(VLOOKUP($A7,'All Running Order working doc'!$A$4:$CO$60,BL$100,FALSE),"-")</f>
        <v>26</v>
      </c>
      <c r="BM7" s="12">
        <f>IFERROR(VLOOKUP($A7,'All Running Order working doc'!$A$4:$CO$60,BM$100,FALSE),"-")</f>
        <v>26</v>
      </c>
      <c r="BN7" s="12">
        <f>IFERROR(VLOOKUP($A7,'All Running Order working doc'!$A$4:$CO$60,BN$100,FALSE),"-")</f>
        <v>28</v>
      </c>
      <c r="BO7" s="12">
        <f>IFERROR(VLOOKUP($A7,'All Running Order working doc'!$A$4:$CO$60,BO$100,FALSE),"-")</f>
        <v>26</v>
      </c>
      <c r="BP7" s="12">
        <f>IFERROR(VLOOKUP($A7,'All Running Order working doc'!$A$4:$CO$60,BP$100,FALSE),"-")</f>
        <v>26</v>
      </c>
      <c r="BQ7" s="12">
        <f>IFERROR(VLOOKUP($A7,'All Running Order working doc'!$A$4:$CO$60,BQ$100,FALSE),"-")</f>
        <v>26</v>
      </c>
      <c r="BR7" s="12">
        <f>IFERROR(VLOOKUP($A7,'All Running Order working doc'!$A$4:$CO$60,BR$100,FALSE),"-")</f>
        <v>26</v>
      </c>
      <c r="BS7" s="12">
        <f>IFERROR(VLOOKUP($A7,'All Running Order working doc'!$A$4:$CO$60,BS$100,FALSE),"-")</f>
        <v>20</v>
      </c>
      <c r="BT7" s="12" t="str">
        <f>IFERROR(VLOOKUP($A7,'All Running Order working doc'!$A$4:$CO$60,BT$100,FALSE),"-")</f>
        <v>-</v>
      </c>
      <c r="BU7" s="12" t="str">
        <f>IFERROR(VLOOKUP($A7,'All Running Order working doc'!$A$4:$CO$60,BU$100,FALSE),"-")</f>
        <v/>
      </c>
      <c r="BV7" s="12" t="str">
        <f>IFERROR(VLOOKUP($A7,'All Running Order working doc'!$A$4:$CO$60,BV$100,FALSE),"-")</f>
        <v>-</v>
      </c>
      <c r="BW7" s="12" t="str">
        <f>IFERROR(VLOOKUP($A7,'All Running Order working doc'!$A$4:$CO$60,BW$100,FALSE),"-")</f>
        <v/>
      </c>
      <c r="BX7" s="12">
        <f>IFERROR(VLOOKUP($A7,'All Running Order working doc'!$A$4:$CO$60,BX$100,FALSE),"-")</f>
        <v>26</v>
      </c>
      <c r="BY7" s="12">
        <f>IFERROR(VLOOKUP($A7,'All Running Order working doc'!$A$4:$CO$60,BY$100,FALSE),"-")</f>
        <v>4</v>
      </c>
      <c r="BZ7" s="12" t="str">
        <f>IFERROR(VLOOKUP($A7,'All Running Order working doc'!$A$4:$CO$60,BZ$100,FALSE),"-")</f>
        <v>-</v>
      </c>
      <c r="CA7" s="12" t="str">
        <f>IFERROR(VLOOKUP($A7,'All Running Order working doc'!$A$4:$CO$60,CA$100,FALSE),"-")</f>
        <v/>
      </c>
      <c r="CB7" s="12" t="str">
        <f>IFERROR(VLOOKUP($A7,'All Running Order working doc'!$A$4:$CO$60,CB$100,FALSE),"-")</f>
        <v>-</v>
      </c>
      <c r="CC7" s="12" t="str">
        <f>IFERROR(VLOOKUP($A7,'All Running Order working doc'!$A$4:$CO$60,CC$100,FALSE),"-")</f>
        <v/>
      </c>
      <c r="CD7" s="12" t="str">
        <f>IFERROR(VLOOKUP($A7,'All Running Order working doc'!$A$4:$CO$60,CD$100,FALSE),"-")</f>
        <v>-</v>
      </c>
      <c r="CE7" s="12" t="str">
        <f>IFERROR(VLOOKUP($A7,'All Running Order working doc'!$A$4:$CO$60,CE$100,FALSE),"-")</f>
        <v/>
      </c>
      <c r="CF7" s="12" t="str">
        <f>IFERROR(VLOOKUP($A7,'All Running Order working doc'!$A$4:$CO$60,CF$100,FALSE),"-")</f>
        <v>-</v>
      </c>
      <c r="CG7" s="12" t="str">
        <f>IFERROR(VLOOKUP($A7,'All Running Order working doc'!$A$4:$CO$60,CG$100,FALSE),"-")</f>
        <v/>
      </c>
      <c r="CH7" s="12" t="str">
        <f>IFERROR(VLOOKUP($A7,'All Running Order working doc'!$A$4:$CO$60,CH$100,FALSE),"-")</f>
        <v>-</v>
      </c>
      <c r="CI7" s="12" t="str">
        <f>IFERROR(VLOOKUP($A7,'All Running Order working doc'!$A$4:$CO$60,CI$100,FALSE),"-")</f>
        <v xml:space="preserve"> </v>
      </c>
      <c r="CJ7" s="12">
        <f>IFERROR(VLOOKUP($A7,'All Running Order working doc'!$A$4:$CO$60,CJ$100,FALSE),"-")</f>
        <v>26</v>
      </c>
      <c r="CK7" s="12">
        <f>IFERROR(VLOOKUP($A7,'All Running Order working doc'!$A$4:$CO$60,CK$100,FALSE),"-")</f>
        <v>14</v>
      </c>
      <c r="CL7" s="12" t="str">
        <f>IFERROR(VLOOKUP($A7,'All Running Order working doc'!$A$4:$CO$60,CL$100,FALSE),"-")</f>
        <v>4</v>
      </c>
      <c r="CM7" s="12">
        <f>IFERROR(VLOOKUP($A7,'All Running Order working doc'!$A$4:$CO$60,CM$100,FALSE),"-")</f>
        <v>14</v>
      </c>
      <c r="CN7" s="12" t="str">
        <f>IFERROR(VLOOKUP($A7,'All Running Order working doc'!$A$4:$CO$60,CN$100,FALSE),"-")</f>
        <v xml:space="preserve"> </v>
      </c>
      <c r="CQ7" s="3">
        <v>4</v>
      </c>
    </row>
    <row r="8" spans="1:95" x14ac:dyDescent="0.2">
      <c r="A8" s="3" t="str">
        <f>CONCATENATE(Constants!$B$4,CQ8,)</f>
        <v>Rookie5</v>
      </c>
      <c r="B8" s="12" t="str">
        <f>IFERROR(VLOOKUP($A8,'All Running Order working doc'!$A$4:$CO$60,B$100,FALSE),"-")</f>
        <v>-</v>
      </c>
      <c r="C8" s="12" t="str">
        <f>IFERROR(VLOOKUP($A8,'All Running Order working doc'!$A$4:$CO$60,C$100,FALSE),"-")</f>
        <v>-</v>
      </c>
      <c r="D8" s="12" t="str">
        <f>IFERROR(VLOOKUP($A8,'All Running Order working doc'!$A$4:$CO$60,D$100,FALSE),"-")</f>
        <v>-</v>
      </c>
      <c r="E8" s="12" t="str">
        <f>IFERROR(VLOOKUP($A8,'All Running Order working doc'!$A$4:$CO$60,E$100,FALSE),"-")</f>
        <v>-</v>
      </c>
      <c r="F8" s="12" t="str">
        <f>IFERROR(VLOOKUP($A8,'All Running Order working doc'!$A$4:$CO$60,F$100,FALSE),"-")</f>
        <v>-</v>
      </c>
      <c r="G8" s="12" t="str">
        <f>IFERROR(VLOOKUP($A8,'All Running Order working doc'!$A$4:$CO$60,G$100,FALSE),"-")</f>
        <v>-</v>
      </c>
      <c r="H8" s="12" t="str">
        <f>IFERROR(VLOOKUP($A8,'All Running Order working doc'!$A$4:$CO$60,H$100,FALSE),"-")</f>
        <v>-</v>
      </c>
      <c r="I8" s="12" t="str">
        <f>IFERROR(VLOOKUP($A8,'All Running Order working doc'!$A$4:$CO$60,I$100,FALSE),"-")</f>
        <v>-</v>
      </c>
      <c r="J8" s="12" t="str">
        <f>IFERROR(VLOOKUP($A8,'All Running Order working doc'!$A$4:$CO$60,J$100,FALSE),"-")</f>
        <v>-</v>
      </c>
      <c r="K8" s="12" t="str">
        <f>IFERROR(VLOOKUP($A8,'All Running Order working doc'!$A$4:$CO$60,K$100,FALSE),"-")</f>
        <v>-</v>
      </c>
      <c r="L8" s="12" t="str">
        <f>IFERROR(VLOOKUP($A8,'All Running Order working doc'!$A$4:$CO$60,L$100,FALSE),"-")</f>
        <v>-</v>
      </c>
      <c r="M8" s="12" t="str">
        <f>IFERROR(VLOOKUP($A8,'All Running Order working doc'!$A$4:$CO$60,M$100,FALSE),"-")</f>
        <v>-</v>
      </c>
      <c r="N8" s="12" t="str">
        <f>IFERROR(VLOOKUP($A8,'All Running Order working doc'!$A$4:$CO$60,N$100,FALSE),"-")</f>
        <v>-</v>
      </c>
      <c r="O8" s="12" t="str">
        <f>IFERROR(VLOOKUP($A8,'All Running Order working doc'!$A$4:$CO$60,O$100,FALSE),"-")</f>
        <v>-</v>
      </c>
      <c r="P8" s="12" t="str">
        <f>IFERROR(VLOOKUP($A8,'All Running Order working doc'!$A$4:$CO$60,P$100,FALSE),"-")</f>
        <v>-</v>
      </c>
      <c r="Q8" s="12" t="str">
        <f>IFERROR(VLOOKUP($A8,'All Running Order working doc'!$A$4:$CO$60,Q$100,FALSE),"-")</f>
        <v>-</v>
      </c>
      <c r="R8" s="12" t="str">
        <f>IFERROR(VLOOKUP($A8,'All Running Order working doc'!$A$4:$CO$60,R$100,FALSE),"-")</f>
        <v>-</v>
      </c>
      <c r="S8" s="12" t="str">
        <f>IFERROR(VLOOKUP($A8,'All Running Order working doc'!$A$4:$CO$60,S$100,FALSE),"-")</f>
        <v>-</v>
      </c>
      <c r="T8" s="12" t="str">
        <f>IFERROR(VLOOKUP($A8,'All Running Order working doc'!$A$4:$CO$60,T$100,FALSE),"-")</f>
        <v>-</v>
      </c>
      <c r="U8" s="12" t="str">
        <f>IFERROR(VLOOKUP($A8,'All Running Order working doc'!$A$4:$CO$60,U$100,FALSE),"-")</f>
        <v>-</v>
      </c>
      <c r="V8" s="12" t="str">
        <f>IFERROR(VLOOKUP($A8,'All Running Order working doc'!$A$4:$CO$60,V$100,FALSE),"-")</f>
        <v>-</v>
      </c>
      <c r="W8" s="12" t="str">
        <f>IFERROR(VLOOKUP($A8,'All Running Order working doc'!$A$4:$CO$60,W$100,FALSE),"-")</f>
        <v>-</v>
      </c>
      <c r="X8" s="12" t="str">
        <f>IFERROR(VLOOKUP($A8,'All Running Order working doc'!$A$4:$CO$60,X$100,FALSE),"-")</f>
        <v>-</v>
      </c>
      <c r="Y8" s="12" t="str">
        <f>IFERROR(VLOOKUP($A8,'All Running Order working doc'!$A$4:$CO$60,Y$100,FALSE),"-")</f>
        <v>-</v>
      </c>
      <c r="Z8" s="12" t="str">
        <f>IFERROR(VLOOKUP($A8,'All Running Order working doc'!$A$4:$CO$60,Z$100,FALSE),"-")</f>
        <v>-</v>
      </c>
      <c r="AA8" s="12" t="str">
        <f>IFERROR(VLOOKUP($A8,'All Running Order working doc'!$A$4:$CO$60,AA$100,FALSE),"-")</f>
        <v>-</v>
      </c>
      <c r="AB8" s="12" t="str">
        <f>IFERROR(VLOOKUP($A8,'All Running Order working doc'!$A$4:$CO$60,AB$100,FALSE),"-")</f>
        <v>-</v>
      </c>
      <c r="AC8" s="12" t="str">
        <f>IFERROR(VLOOKUP($A8,'All Running Order working doc'!$A$4:$CO$60,AC$100,FALSE),"-")</f>
        <v>-</v>
      </c>
      <c r="AD8" s="12" t="str">
        <f>IFERROR(VLOOKUP($A8,'All Running Order working doc'!$A$4:$CO$60,AD$100,FALSE),"-")</f>
        <v>-</v>
      </c>
      <c r="AE8" s="12" t="str">
        <f>IFERROR(VLOOKUP($A8,'All Running Order working doc'!$A$4:$CO$60,AE$100,FALSE),"-")</f>
        <v>-</v>
      </c>
      <c r="AF8" s="12" t="str">
        <f>IFERROR(VLOOKUP($A8,'All Running Order working doc'!$A$4:$CO$60,AF$100,FALSE),"-")</f>
        <v>-</v>
      </c>
      <c r="AG8" s="12" t="str">
        <f>IFERROR(VLOOKUP($A8,'All Running Order working doc'!$A$4:$CO$60,AG$100,FALSE),"-")</f>
        <v>-</v>
      </c>
      <c r="AH8" s="12" t="str">
        <f>IFERROR(VLOOKUP($A8,'All Running Order working doc'!$A$4:$CO$60,AH$100,FALSE),"-")</f>
        <v>-</v>
      </c>
      <c r="AI8" s="12" t="str">
        <f>IFERROR(VLOOKUP($A8,'All Running Order working doc'!$A$4:$CO$60,AI$100,FALSE),"-")</f>
        <v>-</v>
      </c>
      <c r="AJ8" s="12" t="str">
        <f>IFERROR(VLOOKUP($A8,'All Running Order working doc'!$A$4:$CO$60,AJ$100,FALSE),"-")</f>
        <v>-</v>
      </c>
      <c r="AK8" s="12" t="str">
        <f>IFERROR(VLOOKUP($A8,'All Running Order working doc'!$A$4:$CO$60,AK$100,FALSE),"-")</f>
        <v>-</v>
      </c>
      <c r="AL8" s="12" t="str">
        <f>IFERROR(VLOOKUP($A8,'All Running Order working doc'!$A$4:$CO$60,AL$100,FALSE),"-")</f>
        <v>-</v>
      </c>
      <c r="AM8" s="12" t="str">
        <f>IFERROR(VLOOKUP($A8,'All Running Order working doc'!$A$4:$CO$60,AM$100,FALSE),"-")</f>
        <v>-</v>
      </c>
      <c r="AN8" s="12" t="str">
        <f>IFERROR(VLOOKUP($A8,'All Running Order working doc'!$A$4:$CO$60,AN$100,FALSE),"-")</f>
        <v>-</v>
      </c>
      <c r="AO8" s="12" t="str">
        <f>IFERROR(VLOOKUP($A8,'All Running Order working doc'!$A$4:$CO$60,AO$100,FALSE),"-")</f>
        <v>-</v>
      </c>
      <c r="AP8" s="12" t="str">
        <f>IFERROR(VLOOKUP($A8,'All Running Order working doc'!$A$4:$CO$60,AP$100,FALSE),"-")</f>
        <v>-</v>
      </c>
      <c r="AQ8" s="12" t="str">
        <f>IFERROR(VLOOKUP($A8,'All Running Order working doc'!$A$4:$CO$60,AQ$100,FALSE),"-")</f>
        <v>-</v>
      </c>
      <c r="AR8" s="12" t="str">
        <f>IFERROR(VLOOKUP($A8,'All Running Order working doc'!$A$4:$CO$60,AR$100,FALSE),"-")</f>
        <v>-</v>
      </c>
      <c r="AS8" s="12" t="str">
        <f>IFERROR(VLOOKUP($A8,'All Running Order working doc'!$A$4:$CO$60,AS$100,FALSE),"-")</f>
        <v>-</v>
      </c>
      <c r="AT8" s="12" t="str">
        <f>IFERROR(VLOOKUP($A8,'All Running Order working doc'!$A$4:$CO$60,AT$100,FALSE),"-")</f>
        <v>-</v>
      </c>
      <c r="AU8" s="12" t="str">
        <f>IFERROR(VLOOKUP($A8,'All Running Order working doc'!$A$4:$CO$60,AU$100,FALSE),"-")</f>
        <v>-</v>
      </c>
      <c r="AV8" s="12" t="str">
        <f>IFERROR(VLOOKUP($A8,'All Running Order working doc'!$A$4:$CO$60,AV$100,FALSE),"-")</f>
        <v>-</v>
      </c>
      <c r="AW8" s="12" t="str">
        <f>IFERROR(VLOOKUP($A8,'All Running Order working doc'!$A$4:$CO$60,AW$100,FALSE),"-")</f>
        <v>-</v>
      </c>
      <c r="AX8" s="12" t="str">
        <f>IFERROR(VLOOKUP($A8,'All Running Order working doc'!$A$4:$CO$60,AX$100,FALSE),"-")</f>
        <v>-</v>
      </c>
      <c r="AY8" s="12" t="str">
        <f>IFERROR(VLOOKUP($A8,'All Running Order working doc'!$A$4:$CO$60,AY$100,FALSE),"-")</f>
        <v>-</v>
      </c>
      <c r="AZ8" s="12" t="str">
        <f>IFERROR(VLOOKUP($A8,'All Running Order working doc'!$A$4:$CO$60,AZ$100,FALSE),"-")</f>
        <v>-</v>
      </c>
      <c r="BA8" s="12" t="str">
        <f>IFERROR(VLOOKUP($A8,'All Running Order working doc'!$A$4:$CO$60,BA$100,FALSE),"-")</f>
        <v>-</v>
      </c>
      <c r="BB8" s="12" t="str">
        <f>IFERROR(VLOOKUP($A8,'All Running Order working doc'!$A$4:$CO$60,BB$100,FALSE),"-")</f>
        <v>-</v>
      </c>
      <c r="BC8" s="12" t="str">
        <f>IFERROR(VLOOKUP($A8,'All Running Order working doc'!$A$4:$CO$60,BC$100,FALSE),"-")</f>
        <v>-</v>
      </c>
      <c r="BD8" s="12" t="str">
        <f>IFERROR(VLOOKUP($A8,'All Running Order working doc'!$A$4:$CO$60,BD$100,FALSE),"-")</f>
        <v>-</v>
      </c>
      <c r="BE8" s="12" t="str">
        <f>IFERROR(VLOOKUP($A8,'All Running Order working doc'!$A$4:$CO$60,BE$100,FALSE),"-")</f>
        <v>-</v>
      </c>
      <c r="BF8" s="12" t="str">
        <f>IFERROR(VLOOKUP($A8,'All Running Order working doc'!$A$4:$CO$60,BF$100,FALSE),"-")</f>
        <v>-</v>
      </c>
      <c r="BG8" s="12" t="str">
        <f>IFERROR(VLOOKUP($A8,'All Running Order working doc'!$A$4:$CO$60,BG$100,FALSE),"-")</f>
        <v>-</v>
      </c>
      <c r="BH8" s="12" t="str">
        <f>IFERROR(VLOOKUP($A8,'All Running Order working doc'!$A$4:$CO$60,BH$100,FALSE),"-")</f>
        <v>-</v>
      </c>
      <c r="BI8" s="12" t="str">
        <f>IFERROR(VLOOKUP($A8,'All Running Order working doc'!$A$4:$CO$60,BI$100,FALSE),"-")</f>
        <v>-</v>
      </c>
      <c r="BJ8" s="12" t="str">
        <f>IFERROR(VLOOKUP($A8,'All Running Order working doc'!$A$4:$CO$60,BJ$100,FALSE),"-")</f>
        <v>-</v>
      </c>
      <c r="BK8" s="12" t="str">
        <f>IFERROR(VLOOKUP($A8,'All Running Order working doc'!$A$4:$CO$60,BK$100,FALSE),"-")</f>
        <v>-</v>
      </c>
      <c r="BL8" s="12" t="str">
        <f>IFERROR(VLOOKUP($A8,'All Running Order working doc'!$A$4:$CO$60,BL$100,FALSE),"-")</f>
        <v>-</v>
      </c>
      <c r="BM8" s="12" t="str">
        <f>IFERROR(VLOOKUP($A8,'All Running Order working doc'!$A$4:$CO$60,BM$100,FALSE),"-")</f>
        <v>-</v>
      </c>
      <c r="BN8" s="12" t="str">
        <f>IFERROR(VLOOKUP($A8,'All Running Order working doc'!$A$4:$CO$60,BN$100,FALSE),"-")</f>
        <v>-</v>
      </c>
      <c r="BO8" s="12" t="str">
        <f>IFERROR(VLOOKUP($A8,'All Running Order working doc'!$A$4:$CO$60,BO$100,FALSE),"-")</f>
        <v>-</v>
      </c>
      <c r="BP8" s="12" t="str">
        <f>IFERROR(VLOOKUP($A8,'All Running Order working doc'!$A$4:$CO$60,BP$100,FALSE),"-")</f>
        <v>-</v>
      </c>
      <c r="BQ8" s="12" t="str">
        <f>IFERROR(VLOOKUP($A8,'All Running Order working doc'!$A$4:$CO$60,BQ$100,FALSE),"-")</f>
        <v>-</v>
      </c>
      <c r="BR8" s="12" t="str">
        <f>IFERROR(VLOOKUP($A8,'All Running Order working doc'!$A$4:$CO$60,BR$100,FALSE),"-")</f>
        <v>-</v>
      </c>
      <c r="BS8" s="12" t="str">
        <f>IFERROR(VLOOKUP($A8,'All Running Order working doc'!$A$4:$CO$60,BS$100,FALSE),"-")</f>
        <v>-</v>
      </c>
      <c r="BT8" s="12" t="str">
        <f>IFERROR(VLOOKUP($A8,'All Running Order working doc'!$A$4:$CO$60,BT$100,FALSE),"-")</f>
        <v>-</v>
      </c>
      <c r="BU8" s="12" t="str">
        <f>IFERROR(VLOOKUP($A8,'All Running Order working doc'!$A$4:$CO$60,BU$100,FALSE),"-")</f>
        <v>-</v>
      </c>
      <c r="BV8" s="12" t="str">
        <f>IFERROR(VLOOKUP($A8,'All Running Order working doc'!$A$4:$CO$60,BV$100,FALSE),"-")</f>
        <v>-</v>
      </c>
      <c r="BW8" s="12" t="str">
        <f>IFERROR(VLOOKUP($A8,'All Running Order working doc'!$A$4:$CO$60,BW$100,FALSE),"-")</f>
        <v>-</v>
      </c>
      <c r="BX8" s="12" t="str">
        <f>IFERROR(VLOOKUP($A8,'All Running Order working doc'!$A$4:$CO$60,BX$100,FALSE),"-")</f>
        <v>-</v>
      </c>
      <c r="BY8" s="12" t="str">
        <f>IFERROR(VLOOKUP($A8,'All Running Order working doc'!$A$4:$CO$60,BY$100,FALSE),"-")</f>
        <v>-</v>
      </c>
      <c r="BZ8" s="12" t="str">
        <f>IFERROR(VLOOKUP($A8,'All Running Order working doc'!$A$4:$CO$60,BZ$100,FALSE),"-")</f>
        <v>-</v>
      </c>
      <c r="CA8" s="12" t="str">
        <f>IFERROR(VLOOKUP($A8,'All Running Order working doc'!$A$4:$CO$60,CA$100,FALSE),"-")</f>
        <v>-</v>
      </c>
      <c r="CB8" s="12" t="str">
        <f>IFERROR(VLOOKUP($A8,'All Running Order working doc'!$A$4:$CO$60,CB$100,FALSE),"-")</f>
        <v>-</v>
      </c>
      <c r="CC8" s="12" t="str">
        <f>IFERROR(VLOOKUP($A8,'All Running Order working doc'!$A$4:$CO$60,CC$100,FALSE),"-")</f>
        <v>-</v>
      </c>
      <c r="CD8" s="12" t="str">
        <f>IFERROR(VLOOKUP($A8,'All Running Order working doc'!$A$4:$CO$60,CD$100,FALSE),"-")</f>
        <v>-</v>
      </c>
      <c r="CE8" s="12" t="str">
        <f>IFERROR(VLOOKUP($A8,'All Running Order working doc'!$A$4:$CO$60,CE$100,FALSE),"-")</f>
        <v>-</v>
      </c>
      <c r="CF8" s="12" t="str">
        <f>IFERROR(VLOOKUP($A8,'All Running Order working doc'!$A$4:$CO$60,CF$100,FALSE),"-")</f>
        <v>-</v>
      </c>
      <c r="CG8" s="12" t="str">
        <f>IFERROR(VLOOKUP($A8,'All Running Order working doc'!$A$4:$CO$60,CG$100,FALSE),"-")</f>
        <v>-</v>
      </c>
      <c r="CH8" s="12" t="str">
        <f>IFERROR(VLOOKUP($A8,'All Running Order working doc'!$A$4:$CO$60,CH$100,FALSE),"-")</f>
        <v>-</v>
      </c>
      <c r="CI8" s="12" t="str">
        <f>IFERROR(VLOOKUP($A8,'All Running Order working doc'!$A$4:$CO$60,CI$100,FALSE),"-")</f>
        <v>-</v>
      </c>
      <c r="CJ8" s="12" t="str">
        <f>IFERROR(VLOOKUP($A8,'All Running Order working doc'!$A$4:$CO$60,CJ$100,FALSE),"-")</f>
        <v>-</v>
      </c>
      <c r="CK8" s="12" t="str">
        <f>IFERROR(VLOOKUP($A8,'All Running Order working doc'!$A$4:$CO$60,CK$100,FALSE),"-")</f>
        <v>-</v>
      </c>
      <c r="CL8" s="12" t="str">
        <f>IFERROR(VLOOKUP($A8,'All Running Order working doc'!$A$4:$CO$60,CL$100,FALSE),"-")</f>
        <v>-</v>
      </c>
      <c r="CM8" s="12" t="str">
        <f>IFERROR(VLOOKUP($A8,'All Running Order working doc'!$A$4:$CO$60,CM$100,FALSE),"-")</f>
        <v>-</v>
      </c>
      <c r="CN8" s="12" t="str">
        <f>IFERROR(VLOOKUP($A8,'All Running Order working doc'!$A$4:$CO$60,CN$100,FALSE),"-")</f>
        <v>-</v>
      </c>
      <c r="CQ8" s="3">
        <v>5</v>
      </c>
    </row>
    <row r="9" spans="1:95" x14ac:dyDescent="0.2">
      <c r="A9" s="3" t="str">
        <f>CONCATENATE(Constants!$B$4,CQ9,)</f>
        <v>Rookie6</v>
      </c>
      <c r="B9" s="12" t="str">
        <f>IFERROR(VLOOKUP($A9,'All Running Order working doc'!$A$4:$CO$60,B$100,FALSE),"-")</f>
        <v>-</v>
      </c>
      <c r="C9" s="12" t="str">
        <f>IFERROR(VLOOKUP($A9,'All Running Order working doc'!$A$4:$CO$60,C$100,FALSE),"-")</f>
        <v>-</v>
      </c>
      <c r="D9" s="12" t="str">
        <f>IFERROR(VLOOKUP($A9,'All Running Order working doc'!$A$4:$CO$60,D$100,FALSE),"-")</f>
        <v>-</v>
      </c>
      <c r="E9" s="12" t="str">
        <f>IFERROR(VLOOKUP($A9,'All Running Order working doc'!$A$4:$CO$60,E$100,FALSE),"-")</f>
        <v>-</v>
      </c>
      <c r="F9" s="12" t="str">
        <f>IFERROR(VLOOKUP($A9,'All Running Order working doc'!$A$4:$CO$60,F$100,FALSE),"-")</f>
        <v>-</v>
      </c>
      <c r="G9" s="12" t="str">
        <f>IFERROR(VLOOKUP($A9,'All Running Order working doc'!$A$4:$CO$60,G$100,FALSE),"-")</f>
        <v>-</v>
      </c>
      <c r="H9" s="12" t="str">
        <f>IFERROR(VLOOKUP($A9,'All Running Order working doc'!$A$4:$CO$60,H$100,FALSE),"-")</f>
        <v>-</v>
      </c>
      <c r="I9" s="12" t="str">
        <f>IFERROR(VLOOKUP($A9,'All Running Order working doc'!$A$4:$CO$60,I$100,FALSE),"-")</f>
        <v>-</v>
      </c>
      <c r="J9" s="12" t="str">
        <f>IFERROR(VLOOKUP($A9,'All Running Order working doc'!$A$4:$CO$60,J$100,FALSE),"-")</f>
        <v>-</v>
      </c>
      <c r="K9" s="12" t="str">
        <f>IFERROR(VLOOKUP($A9,'All Running Order working doc'!$A$4:$CO$60,K$100,FALSE),"-")</f>
        <v>-</v>
      </c>
      <c r="L9" s="12" t="str">
        <f>IFERROR(VLOOKUP($A9,'All Running Order working doc'!$A$4:$CO$60,L$100,FALSE),"-")</f>
        <v>-</v>
      </c>
      <c r="M9" s="12" t="str">
        <f>IFERROR(VLOOKUP($A9,'All Running Order working doc'!$A$4:$CO$60,M$100,FALSE),"-")</f>
        <v>-</v>
      </c>
      <c r="N9" s="12" t="str">
        <f>IFERROR(VLOOKUP($A9,'All Running Order working doc'!$A$4:$CO$60,N$100,FALSE),"-")</f>
        <v>-</v>
      </c>
      <c r="O9" s="12" t="str">
        <f>IFERROR(VLOOKUP($A9,'All Running Order working doc'!$A$4:$CO$60,O$100,FALSE),"-")</f>
        <v>-</v>
      </c>
      <c r="P9" s="12" t="str">
        <f>IFERROR(VLOOKUP($A9,'All Running Order working doc'!$A$4:$CO$60,P$100,FALSE),"-")</f>
        <v>-</v>
      </c>
      <c r="Q9" s="12" t="str">
        <f>IFERROR(VLOOKUP($A9,'All Running Order working doc'!$A$4:$CO$60,Q$100,FALSE),"-")</f>
        <v>-</v>
      </c>
      <c r="R9" s="12" t="str">
        <f>IFERROR(VLOOKUP($A9,'All Running Order working doc'!$A$4:$CO$60,R$100,FALSE),"-")</f>
        <v>-</v>
      </c>
      <c r="S9" s="12" t="str">
        <f>IFERROR(VLOOKUP($A9,'All Running Order working doc'!$A$4:$CO$60,S$100,FALSE),"-")</f>
        <v>-</v>
      </c>
      <c r="T9" s="12" t="str">
        <f>IFERROR(VLOOKUP($A9,'All Running Order working doc'!$A$4:$CO$60,T$100,FALSE),"-")</f>
        <v>-</v>
      </c>
      <c r="U9" s="12" t="str">
        <f>IFERROR(VLOOKUP($A9,'All Running Order working doc'!$A$4:$CO$60,U$100,FALSE),"-")</f>
        <v>-</v>
      </c>
      <c r="V9" s="12" t="str">
        <f>IFERROR(VLOOKUP($A9,'All Running Order working doc'!$A$4:$CO$60,V$100,FALSE),"-")</f>
        <v>-</v>
      </c>
      <c r="W9" s="12" t="str">
        <f>IFERROR(VLOOKUP($A9,'All Running Order working doc'!$A$4:$CO$60,W$100,FALSE),"-")</f>
        <v>-</v>
      </c>
      <c r="X9" s="12" t="str">
        <f>IFERROR(VLOOKUP($A9,'All Running Order working doc'!$A$4:$CO$60,X$100,FALSE),"-")</f>
        <v>-</v>
      </c>
      <c r="Y9" s="12" t="str">
        <f>IFERROR(VLOOKUP($A9,'All Running Order working doc'!$A$4:$CO$60,Y$100,FALSE),"-")</f>
        <v>-</v>
      </c>
      <c r="Z9" s="12" t="str">
        <f>IFERROR(VLOOKUP($A9,'All Running Order working doc'!$A$4:$CO$60,Z$100,FALSE),"-")</f>
        <v>-</v>
      </c>
      <c r="AA9" s="12" t="str">
        <f>IFERROR(VLOOKUP($A9,'All Running Order working doc'!$A$4:$CO$60,AA$100,FALSE),"-")</f>
        <v>-</v>
      </c>
      <c r="AB9" s="12" t="str">
        <f>IFERROR(VLOOKUP($A9,'All Running Order working doc'!$A$4:$CO$60,AB$100,FALSE),"-")</f>
        <v>-</v>
      </c>
      <c r="AC9" s="12" t="str">
        <f>IFERROR(VLOOKUP($A9,'All Running Order working doc'!$A$4:$CO$60,AC$100,FALSE),"-")</f>
        <v>-</v>
      </c>
      <c r="AD9" s="12" t="str">
        <f>IFERROR(VLOOKUP($A9,'All Running Order working doc'!$A$4:$CO$60,AD$100,FALSE),"-")</f>
        <v>-</v>
      </c>
      <c r="AE9" s="12" t="str">
        <f>IFERROR(VLOOKUP($A9,'All Running Order working doc'!$A$4:$CO$60,AE$100,FALSE),"-")</f>
        <v>-</v>
      </c>
      <c r="AF9" s="12" t="str">
        <f>IFERROR(VLOOKUP($A9,'All Running Order working doc'!$A$4:$CO$60,AF$100,FALSE),"-")</f>
        <v>-</v>
      </c>
      <c r="AG9" s="12" t="str">
        <f>IFERROR(VLOOKUP($A9,'All Running Order working doc'!$A$4:$CO$60,AG$100,FALSE),"-")</f>
        <v>-</v>
      </c>
      <c r="AH9" s="12" t="str">
        <f>IFERROR(VLOOKUP($A9,'All Running Order working doc'!$A$4:$CO$60,AH$100,FALSE),"-")</f>
        <v>-</v>
      </c>
      <c r="AI9" s="12" t="str">
        <f>IFERROR(VLOOKUP($A9,'All Running Order working doc'!$A$4:$CO$60,AI$100,FALSE),"-")</f>
        <v>-</v>
      </c>
      <c r="AJ9" s="12" t="str">
        <f>IFERROR(VLOOKUP($A9,'All Running Order working doc'!$A$4:$CO$60,AJ$100,FALSE),"-")</f>
        <v>-</v>
      </c>
      <c r="AK9" s="12" t="str">
        <f>IFERROR(VLOOKUP($A9,'All Running Order working doc'!$A$4:$CO$60,AK$100,FALSE),"-")</f>
        <v>-</v>
      </c>
      <c r="AL9" s="12" t="str">
        <f>IFERROR(VLOOKUP($A9,'All Running Order working doc'!$A$4:$CO$60,AL$100,FALSE),"-")</f>
        <v>-</v>
      </c>
      <c r="AM9" s="12" t="str">
        <f>IFERROR(VLOOKUP($A9,'All Running Order working doc'!$A$4:$CO$60,AM$100,FALSE),"-")</f>
        <v>-</v>
      </c>
      <c r="AN9" s="12" t="str">
        <f>IFERROR(VLOOKUP($A9,'All Running Order working doc'!$A$4:$CO$60,AN$100,FALSE),"-")</f>
        <v>-</v>
      </c>
      <c r="AO9" s="12" t="str">
        <f>IFERROR(VLOOKUP($A9,'All Running Order working doc'!$A$4:$CO$60,AO$100,FALSE),"-")</f>
        <v>-</v>
      </c>
      <c r="AP9" s="12" t="str">
        <f>IFERROR(VLOOKUP($A9,'All Running Order working doc'!$A$4:$CO$60,AP$100,FALSE),"-")</f>
        <v>-</v>
      </c>
      <c r="AQ9" s="12" t="str">
        <f>IFERROR(VLOOKUP($A9,'All Running Order working doc'!$A$4:$CO$60,AQ$100,FALSE),"-")</f>
        <v>-</v>
      </c>
      <c r="AR9" s="12" t="str">
        <f>IFERROR(VLOOKUP($A9,'All Running Order working doc'!$A$4:$CO$60,AR$100,FALSE),"-")</f>
        <v>-</v>
      </c>
      <c r="AS9" s="12" t="str">
        <f>IFERROR(VLOOKUP($A9,'All Running Order working doc'!$A$4:$CO$60,AS$100,FALSE),"-")</f>
        <v>-</v>
      </c>
      <c r="AT9" s="12" t="str">
        <f>IFERROR(VLOOKUP($A9,'All Running Order working doc'!$A$4:$CO$60,AT$100,FALSE),"-")</f>
        <v>-</v>
      </c>
      <c r="AU9" s="12" t="str">
        <f>IFERROR(VLOOKUP($A9,'All Running Order working doc'!$A$4:$CO$60,AU$100,FALSE),"-")</f>
        <v>-</v>
      </c>
      <c r="AV9" s="12" t="str">
        <f>IFERROR(VLOOKUP($A9,'All Running Order working doc'!$A$4:$CO$60,AV$100,FALSE),"-")</f>
        <v>-</v>
      </c>
      <c r="AW9" s="12" t="str">
        <f>IFERROR(VLOOKUP($A9,'All Running Order working doc'!$A$4:$CO$60,AW$100,FALSE),"-")</f>
        <v>-</v>
      </c>
      <c r="AX9" s="12" t="str">
        <f>IFERROR(VLOOKUP($A9,'All Running Order working doc'!$A$4:$CO$60,AX$100,FALSE),"-")</f>
        <v>-</v>
      </c>
      <c r="AY9" s="12" t="str">
        <f>IFERROR(VLOOKUP($A9,'All Running Order working doc'!$A$4:$CO$60,AY$100,FALSE),"-")</f>
        <v>-</v>
      </c>
      <c r="AZ9" s="12" t="str">
        <f>IFERROR(VLOOKUP($A9,'All Running Order working doc'!$A$4:$CO$60,AZ$100,FALSE),"-")</f>
        <v>-</v>
      </c>
      <c r="BA9" s="12" t="str">
        <f>IFERROR(VLOOKUP($A9,'All Running Order working doc'!$A$4:$CO$60,BA$100,FALSE),"-")</f>
        <v>-</v>
      </c>
      <c r="BB9" s="12" t="str">
        <f>IFERROR(VLOOKUP($A9,'All Running Order working doc'!$A$4:$CO$60,BB$100,FALSE),"-")</f>
        <v>-</v>
      </c>
      <c r="BC9" s="12" t="str">
        <f>IFERROR(VLOOKUP($A9,'All Running Order working doc'!$A$4:$CO$60,BC$100,FALSE),"-")</f>
        <v>-</v>
      </c>
      <c r="BD9" s="12" t="str">
        <f>IFERROR(VLOOKUP($A9,'All Running Order working doc'!$A$4:$CO$60,BD$100,FALSE),"-")</f>
        <v>-</v>
      </c>
      <c r="BE9" s="12" t="str">
        <f>IFERROR(VLOOKUP($A9,'All Running Order working doc'!$A$4:$CO$60,BE$100,FALSE),"-")</f>
        <v>-</v>
      </c>
      <c r="BF9" s="12" t="str">
        <f>IFERROR(VLOOKUP($A9,'All Running Order working doc'!$A$4:$CO$60,BF$100,FALSE),"-")</f>
        <v>-</v>
      </c>
      <c r="BG9" s="12" t="str">
        <f>IFERROR(VLOOKUP($A9,'All Running Order working doc'!$A$4:$CO$60,BG$100,FALSE),"-")</f>
        <v>-</v>
      </c>
      <c r="BH9" s="12" t="str">
        <f>IFERROR(VLOOKUP($A9,'All Running Order working doc'!$A$4:$CO$60,BH$100,FALSE),"-")</f>
        <v>-</v>
      </c>
      <c r="BI9" s="12" t="str">
        <f>IFERROR(VLOOKUP($A9,'All Running Order working doc'!$A$4:$CO$60,BI$100,FALSE),"-")</f>
        <v>-</v>
      </c>
      <c r="BJ9" s="12" t="str">
        <f>IFERROR(VLOOKUP($A9,'All Running Order working doc'!$A$4:$CO$60,BJ$100,FALSE),"-")</f>
        <v>-</v>
      </c>
      <c r="BK9" s="12" t="str">
        <f>IFERROR(VLOOKUP($A9,'All Running Order working doc'!$A$4:$CO$60,BK$100,FALSE),"-")</f>
        <v>-</v>
      </c>
      <c r="BL9" s="12" t="str">
        <f>IFERROR(VLOOKUP($A9,'All Running Order working doc'!$A$4:$CO$60,BL$100,FALSE),"-")</f>
        <v>-</v>
      </c>
      <c r="BM9" s="12" t="str">
        <f>IFERROR(VLOOKUP($A9,'All Running Order working doc'!$A$4:$CO$60,BM$100,FALSE),"-")</f>
        <v>-</v>
      </c>
      <c r="BN9" s="12" t="str">
        <f>IFERROR(VLOOKUP($A9,'All Running Order working doc'!$A$4:$CO$60,BN$100,FALSE),"-")</f>
        <v>-</v>
      </c>
      <c r="BO9" s="12" t="str">
        <f>IFERROR(VLOOKUP($A9,'All Running Order working doc'!$A$4:$CO$60,BO$100,FALSE),"-")</f>
        <v>-</v>
      </c>
      <c r="BP9" s="12" t="str">
        <f>IFERROR(VLOOKUP($A9,'All Running Order working doc'!$A$4:$CO$60,BP$100,FALSE),"-")</f>
        <v>-</v>
      </c>
      <c r="BQ9" s="12" t="str">
        <f>IFERROR(VLOOKUP($A9,'All Running Order working doc'!$A$4:$CO$60,BQ$100,FALSE),"-")</f>
        <v>-</v>
      </c>
      <c r="BR9" s="12" t="str">
        <f>IFERROR(VLOOKUP($A9,'All Running Order working doc'!$A$4:$CO$60,BR$100,FALSE),"-")</f>
        <v>-</v>
      </c>
      <c r="BS9" s="12" t="str">
        <f>IFERROR(VLOOKUP($A9,'All Running Order working doc'!$A$4:$CO$60,BS$100,FALSE),"-")</f>
        <v>-</v>
      </c>
      <c r="BT9" s="12" t="str">
        <f>IFERROR(VLOOKUP($A9,'All Running Order working doc'!$A$4:$CO$60,BT$100,FALSE),"-")</f>
        <v>-</v>
      </c>
      <c r="BU9" s="12" t="str">
        <f>IFERROR(VLOOKUP($A9,'All Running Order working doc'!$A$4:$CO$60,BU$100,FALSE),"-")</f>
        <v>-</v>
      </c>
      <c r="BV9" s="12" t="str">
        <f>IFERROR(VLOOKUP($A9,'All Running Order working doc'!$A$4:$CO$60,BV$100,FALSE),"-")</f>
        <v>-</v>
      </c>
      <c r="BW9" s="12" t="str">
        <f>IFERROR(VLOOKUP($A9,'All Running Order working doc'!$A$4:$CO$60,BW$100,FALSE),"-")</f>
        <v>-</v>
      </c>
      <c r="BX9" s="12" t="str">
        <f>IFERROR(VLOOKUP($A9,'All Running Order working doc'!$A$4:$CO$60,BX$100,FALSE),"-")</f>
        <v>-</v>
      </c>
      <c r="BY9" s="12" t="str">
        <f>IFERROR(VLOOKUP($A9,'All Running Order working doc'!$A$4:$CO$60,BY$100,FALSE),"-")</f>
        <v>-</v>
      </c>
      <c r="BZ9" s="12" t="str">
        <f>IFERROR(VLOOKUP($A9,'All Running Order working doc'!$A$4:$CO$60,BZ$100,FALSE),"-")</f>
        <v>-</v>
      </c>
      <c r="CA9" s="12" t="str">
        <f>IFERROR(VLOOKUP($A9,'All Running Order working doc'!$A$4:$CO$60,CA$100,FALSE),"-")</f>
        <v>-</v>
      </c>
      <c r="CB9" s="12" t="str">
        <f>IFERROR(VLOOKUP($A9,'All Running Order working doc'!$A$4:$CO$60,CB$100,FALSE),"-")</f>
        <v>-</v>
      </c>
      <c r="CC9" s="12" t="str">
        <f>IFERROR(VLOOKUP($A9,'All Running Order working doc'!$A$4:$CO$60,CC$100,FALSE),"-")</f>
        <v>-</v>
      </c>
      <c r="CD9" s="12" t="str">
        <f>IFERROR(VLOOKUP($A9,'All Running Order working doc'!$A$4:$CO$60,CD$100,FALSE),"-")</f>
        <v>-</v>
      </c>
      <c r="CE9" s="12" t="str">
        <f>IFERROR(VLOOKUP($A9,'All Running Order working doc'!$A$4:$CO$60,CE$100,FALSE),"-")</f>
        <v>-</v>
      </c>
      <c r="CF9" s="12" t="str">
        <f>IFERROR(VLOOKUP($A9,'All Running Order working doc'!$A$4:$CO$60,CF$100,FALSE),"-")</f>
        <v>-</v>
      </c>
      <c r="CG9" s="12" t="str">
        <f>IFERROR(VLOOKUP($A9,'All Running Order working doc'!$A$4:$CO$60,CG$100,FALSE),"-")</f>
        <v>-</v>
      </c>
      <c r="CH9" s="12" t="str">
        <f>IFERROR(VLOOKUP($A9,'All Running Order working doc'!$A$4:$CO$60,CH$100,FALSE),"-")</f>
        <v>-</v>
      </c>
      <c r="CI9" s="12" t="str">
        <f>IFERROR(VLOOKUP($A9,'All Running Order working doc'!$A$4:$CO$60,CI$100,FALSE),"-")</f>
        <v>-</v>
      </c>
      <c r="CJ9" s="12" t="str">
        <f>IFERROR(VLOOKUP($A9,'All Running Order working doc'!$A$4:$CO$60,CJ$100,FALSE),"-")</f>
        <v>-</v>
      </c>
      <c r="CK9" s="12" t="str">
        <f>IFERROR(VLOOKUP($A9,'All Running Order working doc'!$A$4:$CO$60,CK$100,FALSE),"-")</f>
        <v>-</v>
      </c>
      <c r="CL9" s="12" t="str">
        <f>IFERROR(VLOOKUP($A9,'All Running Order working doc'!$A$4:$CO$60,CL$100,FALSE),"-")</f>
        <v>-</v>
      </c>
      <c r="CM9" s="12" t="str">
        <f>IFERROR(VLOOKUP($A9,'All Running Order working doc'!$A$4:$CO$60,CM$100,FALSE),"-")</f>
        <v>-</v>
      </c>
      <c r="CN9" s="12" t="str">
        <f>IFERROR(VLOOKUP($A9,'All Running Order working doc'!$A$4:$CO$60,CN$100,FALSE),"-")</f>
        <v>-</v>
      </c>
      <c r="CQ9" s="3">
        <v>6</v>
      </c>
    </row>
    <row r="10" spans="1:95" x14ac:dyDescent="0.2">
      <c r="A10" s="3" t="str">
        <f>CONCATENATE(Constants!$B$4,CQ10,)</f>
        <v>Rookie7</v>
      </c>
      <c r="B10" s="12" t="str">
        <f>IFERROR(VLOOKUP($A10,'All Running Order working doc'!$A$4:$CO$60,B$100,FALSE),"-")</f>
        <v>-</v>
      </c>
      <c r="C10" s="12" t="str">
        <f>IFERROR(VLOOKUP($A10,'All Running Order working doc'!$A$4:$CO$60,C$100,FALSE),"-")</f>
        <v>-</v>
      </c>
      <c r="D10" s="12" t="str">
        <f>IFERROR(VLOOKUP($A10,'All Running Order working doc'!$A$4:$CO$60,D$100,FALSE),"-")</f>
        <v>-</v>
      </c>
      <c r="E10" s="12" t="str">
        <f>IFERROR(VLOOKUP($A10,'All Running Order working doc'!$A$4:$CO$60,E$100,FALSE),"-")</f>
        <v>-</v>
      </c>
      <c r="F10" s="12" t="str">
        <f>IFERROR(VLOOKUP($A10,'All Running Order working doc'!$A$4:$CO$60,F$100,FALSE),"-")</f>
        <v>-</v>
      </c>
      <c r="G10" s="12" t="str">
        <f>IFERROR(VLOOKUP($A10,'All Running Order working doc'!$A$4:$CO$60,G$100,FALSE),"-")</f>
        <v>-</v>
      </c>
      <c r="H10" s="12" t="str">
        <f>IFERROR(VLOOKUP($A10,'All Running Order working doc'!$A$4:$CO$60,H$100,FALSE),"-")</f>
        <v>-</v>
      </c>
      <c r="I10" s="12" t="str">
        <f>IFERROR(VLOOKUP($A10,'All Running Order working doc'!$A$4:$CO$60,I$100,FALSE),"-")</f>
        <v>-</v>
      </c>
      <c r="J10" s="12" t="str">
        <f>IFERROR(VLOOKUP($A10,'All Running Order working doc'!$A$4:$CO$60,J$100,FALSE),"-")</f>
        <v>-</v>
      </c>
      <c r="K10" s="12" t="str">
        <f>IFERROR(VLOOKUP($A10,'All Running Order working doc'!$A$4:$CO$60,K$100,FALSE),"-")</f>
        <v>-</v>
      </c>
      <c r="L10" s="12" t="str">
        <f>IFERROR(VLOOKUP($A10,'All Running Order working doc'!$A$4:$CO$60,L$100,FALSE),"-")</f>
        <v>-</v>
      </c>
      <c r="M10" s="12" t="str">
        <f>IFERROR(VLOOKUP($A10,'All Running Order working doc'!$A$4:$CO$60,M$100,FALSE),"-")</f>
        <v>-</v>
      </c>
      <c r="N10" s="12" t="str">
        <f>IFERROR(VLOOKUP($A10,'All Running Order working doc'!$A$4:$CO$60,N$100,FALSE),"-")</f>
        <v>-</v>
      </c>
      <c r="O10" s="12" t="str">
        <f>IFERROR(VLOOKUP($A10,'All Running Order working doc'!$A$4:$CO$60,O$100,FALSE),"-")</f>
        <v>-</v>
      </c>
      <c r="P10" s="12" t="str">
        <f>IFERROR(VLOOKUP($A10,'All Running Order working doc'!$A$4:$CO$60,P$100,FALSE),"-")</f>
        <v>-</v>
      </c>
      <c r="Q10" s="12" t="str">
        <f>IFERROR(VLOOKUP($A10,'All Running Order working doc'!$A$4:$CO$60,Q$100,FALSE),"-")</f>
        <v>-</v>
      </c>
      <c r="R10" s="12" t="str">
        <f>IFERROR(VLOOKUP($A10,'All Running Order working doc'!$A$4:$CO$60,R$100,FALSE),"-")</f>
        <v>-</v>
      </c>
      <c r="S10" s="12" t="str">
        <f>IFERROR(VLOOKUP($A10,'All Running Order working doc'!$A$4:$CO$60,S$100,FALSE),"-")</f>
        <v>-</v>
      </c>
      <c r="T10" s="12" t="str">
        <f>IFERROR(VLOOKUP($A10,'All Running Order working doc'!$A$4:$CO$60,T$100,FALSE),"-")</f>
        <v>-</v>
      </c>
      <c r="U10" s="12" t="str">
        <f>IFERROR(VLOOKUP($A10,'All Running Order working doc'!$A$4:$CO$60,U$100,FALSE),"-")</f>
        <v>-</v>
      </c>
      <c r="V10" s="12" t="str">
        <f>IFERROR(VLOOKUP($A10,'All Running Order working doc'!$A$4:$CO$60,V$100,FALSE),"-")</f>
        <v>-</v>
      </c>
      <c r="W10" s="12" t="str">
        <f>IFERROR(VLOOKUP($A10,'All Running Order working doc'!$A$4:$CO$60,W$100,FALSE),"-")</f>
        <v>-</v>
      </c>
      <c r="X10" s="12" t="str">
        <f>IFERROR(VLOOKUP($A10,'All Running Order working doc'!$A$4:$CO$60,X$100,FALSE),"-")</f>
        <v>-</v>
      </c>
      <c r="Y10" s="12" t="str">
        <f>IFERROR(VLOOKUP($A10,'All Running Order working doc'!$A$4:$CO$60,Y$100,FALSE),"-")</f>
        <v>-</v>
      </c>
      <c r="Z10" s="12" t="str">
        <f>IFERROR(VLOOKUP($A10,'All Running Order working doc'!$A$4:$CO$60,Z$100,FALSE),"-")</f>
        <v>-</v>
      </c>
      <c r="AA10" s="12" t="str">
        <f>IFERROR(VLOOKUP($A10,'All Running Order working doc'!$A$4:$CO$60,AA$100,FALSE),"-")</f>
        <v>-</v>
      </c>
      <c r="AB10" s="12" t="str">
        <f>IFERROR(VLOOKUP($A10,'All Running Order working doc'!$A$4:$CO$60,AB$100,FALSE),"-")</f>
        <v>-</v>
      </c>
      <c r="AC10" s="12" t="str">
        <f>IFERROR(VLOOKUP($A10,'All Running Order working doc'!$A$4:$CO$60,AC$100,FALSE),"-")</f>
        <v>-</v>
      </c>
      <c r="AD10" s="12" t="str">
        <f>IFERROR(VLOOKUP($A10,'All Running Order working doc'!$A$4:$CO$60,AD$100,FALSE),"-")</f>
        <v>-</v>
      </c>
      <c r="AE10" s="12" t="str">
        <f>IFERROR(VLOOKUP($A10,'All Running Order working doc'!$A$4:$CO$60,AE$100,FALSE),"-")</f>
        <v>-</v>
      </c>
      <c r="AF10" s="12" t="str">
        <f>IFERROR(VLOOKUP($A10,'All Running Order working doc'!$A$4:$CO$60,AF$100,FALSE),"-")</f>
        <v>-</v>
      </c>
      <c r="AG10" s="12" t="str">
        <f>IFERROR(VLOOKUP($A10,'All Running Order working doc'!$A$4:$CO$60,AG$100,FALSE),"-")</f>
        <v>-</v>
      </c>
      <c r="AH10" s="12" t="str">
        <f>IFERROR(VLOOKUP($A10,'All Running Order working doc'!$A$4:$CO$60,AH$100,FALSE),"-")</f>
        <v>-</v>
      </c>
      <c r="AI10" s="12" t="str">
        <f>IFERROR(VLOOKUP($A10,'All Running Order working doc'!$A$4:$CO$60,AI$100,FALSE),"-")</f>
        <v>-</v>
      </c>
      <c r="AJ10" s="12" t="str">
        <f>IFERROR(VLOOKUP($A10,'All Running Order working doc'!$A$4:$CO$60,AJ$100,FALSE),"-")</f>
        <v>-</v>
      </c>
      <c r="AK10" s="12" t="str">
        <f>IFERROR(VLOOKUP($A10,'All Running Order working doc'!$A$4:$CO$60,AK$100,FALSE),"-")</f>
        <v>-</v>
      </c>
      <c r="AL10" s="12" t="str">
        <f>IFERROR(VLOOKUP($A10,'All Running Order working doc'!$A$4:$CO$60,AL$100,FALSE),"-")</f>
        <v>-</v>
      </c>
      <c r="AM10" s="12" t="str">
        <f>IFERROR(VLOOKUP($A10,'All Running Order working doc'!$A$4:$CO$60,AM$100,FALSE),"-")</f>
        <v>-</v>
      </c>
      <c r="AN10" s="12" t="str">
        <f>IFERROR(VLOOKUP($A10,'All Running Order working doc'!$A$4:$CO$60,AN$100,FALSE),"-")</f>
        <v>-</v>
      </c>
      <c r="AO10" s="12" t="str">
        <f>IFERROR(VLOOKUP($A10,'All Running Order working doc'!$A$4:$CO$60,AO$100,FALSE),"-")</f>
        <v>-</v>
      </c>
      <c r="AP10" s="12" t="str">
        <f>IFERROR(VLOOKUP($A10,'All Running Order working doc'!$A$4:$CO$60,AP$100,FALSE),"-")</f>
        <v>-</v>
      </c>
      <c r="AQ10" s="12" t="str">
        <f>IFERROR(VLOOKUP($A10,'All Running Order working doc'!$A$4:$CO$60,AQ$100,FALSE),"-")</f>
        <v>-</v>
      </c>
      <c r="AR10" s="12" t="str">
        <f>IFERROR(VLOOKUP($A10,'All Running Order working doc'!$A$4:$CO$60,AR$100,FALSE),"-")</f>
        <v>-</v>
      </c>
      <c r="AS10" s="12" t="str">
        <f>IFERROR(VLOOKUP($A10,'All Running Order working doc'!$A$4:$CO$60,AS$100,FALSE),"-")</f>
        <v>-</v>
      </c>
      <c r="AT10" s="12" t="str">
        <f>IFERROR(VLOOKUP($A10,'All Running Order working doc'!$A$4:$CO$60,AT$100,FALSE),"-")</f>
        <v>-</v>
      </c>
      <c r="AU10" s="12" t="str">
        <f>IFERROR(VLOOKUP($A10,'All Running Order working doc'!$A$4:$CO$60,AU$100,FALSE),"-")</f>
        <v>-</v>
      </c>
      <c r="AV10" s="12" t="str">
        <f>IFERROR(VLOOKUP($A10,'All Running Order working doc'!$A$4:$CO$60,AV$100,FALSE),"-")</f>
        <v>-</v>
      </c>
      <c r="AW10" s="12" t="str">
        <f>IFERROR(VLOOKUP($A10,'All Running Order working doc'!$A$4:$CO$60,AW$100,FALSE),"-")</f>
        <v>-</v>
      </c>
      <c r="AX10" s="12" t="str">
        <f>IFERROR(VLOOKUP($A10,'All Running Order working doc'!$A$4:$CO$60,AX$100,FALSE),"-")</f>
        <v>-</v>
      </c>
      <c r="AY10" s="12" t="str">
        <f>IFERROR(VLOOKUP($A10,'All Running Order working doc'!$A$4:$CO$60,AY$100,FALSE),"-")</f>
        <v>-</v>
      </c>
      <c r="AZ10" s="12" t="str">
        <f>IFERROR(VLOOKUP($A10,'All Running Order working doc'!$A$4:$CO$60,AZ$100,FALSE),"-")</f>
        <v>-</v>
      </c>
      <c r="BA10" s="12" t="str">
        <f>IFERROR(VLOOKUP($A10,'All Running Order working doc'!$A$4:$CO$60,BA$100,FALSE),"-")</f>
        <v>-</v>
      </c>
      <c r="BB10" s="12" t="str">
        <f>IFERROR(VLOOKUP($A10,'All Running Order working doc'!$A$4:$CO$60,BB$100,FALSE),"-")</f>
        <v>-</v>
      </c>
      <c r="BC10" s="12" t="str">
        <f>IFERROR(VLOOKUP($A10,'All Running Order working doc'!$A$4:$CO$60,BC$100,FALSE),"-")</f>
        <v>-</v>
      </c>
      <c r="BD10" s="12" t="str">
        <f>IFERROR(VLOOKUP($A10,'All Running Order working doc'!$A$4:$CO$60,BD$100,FALSE),"-")</f>
        <v>-</v>
      </c>
      <c r="BE10" s="12" t="str">
        <f>IFERROR(VLOOKUP($A10,'All Running Order working doc'!$A$4:$CO$60,BE$100,FALSE),"-")</f>
        <v>-</v>
      </c>
      <c r="BF10" s="12" t="str">
        <f>IFERROR(VLOOKUP($A10,'All Running Order working doc'!$A$4:$CO$60,BF$100,FALSE),"-")</f>
        <v>-</v>
      </c>
      <c r="BG10" s="12" t="str">
        <f>IFERROR(VLOOKUP($A10,'All Running Order working doc'!$A$4:$CO$60,BG$100,FALSE),"-")</f>
        <v>-</v>
      </c>
      <c r="BH10" s="12" t="str">
        <f>IFERROR(VLOOKUP($A10,'All Running Order working doc'!$A$4:$CO$60,BH$100,FALSE),"-")</f>
        <v>-</v>
      </c>
      <c r="BI10" s="12" t="str">
        <f>IFERROR(VLOOKUP($A10,'All Running Order working doc'!$A$4:$CO$60,BI$100,FALSE),"-")</f>
        <v>-</v>
      </c>
      <c r="BJ10" s="12" t="str">
        <f>IFERROR(VLOOKUP($A10,'All Running Order working doc'!$A$4:$CO$60,BJ$100,FALSE),"-")</f>
        <v>-</v>
      </c>
      <c r="BK10" s="12" t="str">
        <f>IFERROR(VLOOKUP($A10,'All Running Order working doc'!$A$4:$CO$60,BK$100,FALSE),"-")</f>
        <v>-</v>
      </c>
      <c r="BL10" s="12" t="str">
        <f>IFERROR(VLOOKUP($A10,'All Running Order working doc'!$A$4:$CO$60,BL$100,FALSE),"-")</f>
        <v>-</v>
      </c>
      <c r="BM10" s="12" t="str">
        <f>IFERROR(VLOOKUP($A10,'All Running Order working doc'!$A$4:$CO$60,BM$100,FALSE),"-")</f>
        <v>-</v>
      </c>
      <c r="BN10" s="12" t="str">
        <f>IFERROR(VLOOKUP($A10,'All Running Order working doc'!$A$4:$CO$60,BN$100,FALSE),"-")</f>
        <v>-</v>
      </c>
      <c r="BO10" s="12" t="str">
        <f>IFERROR(VLOOKUP($A10,'All Running Order working doc'!$A$4:$CO$60,BO$100,FALSE),"-")</f>
        <v>-</v>
      </c>
      <c r="BP10" s="12" t="str">
        <f>IFERROR(VLOOKUP($A10,'All Running Order working doc'!$A$4:$CO$60,BP$100,FALSE),"-")</f>
        <v>-</v>
      </c>
      <c r="BQ10" s="12" t="str">
        <f>IFERROR(VLOOKUP($A10,'All Running Order working doc'!$A$4:$CO$60,BQ$100,FALSE),"-")</f>
        <v>-</v>
      </c>
      <c r="BR10" s="12" t="str">
        <f>IFERROR(VLOOKUP($A10,'All Running Order working doc'!$A$4:$CO$60,BR$100,FALSE),"-")</f>
        <v>-</v>
      </c>
      <c r="BS10" s="12" t="str">
        <f>IFERROR(VLOOKUP($A10,'All Running Order working doc'!$A$4:$CO$60,BS$100,FALSE),"-")</f>
        <v>-</v>
      </c>
      <c r="BT10" s="12" t="str">
        <f>IFERROR(VLOOKUP($A10,'All Running Order working doc'!$A$4:$CO$60,BT$100,FALSE),"-")</f>
        <v>-</v>
      </c>
      <c r="BU10" s="12" t="str">
        <f>IFERROR(VLOOKUP($A10,'All Running Order working doc'!$A$4:$CO$60,BU$100,FALSE),"-")</f>
        <v>-</v>
      </c>
      <c r="BV10" s="12" t="str">
        <f>IFERROR(VLOOKUP($A10,'All Running Order working doc'!$A$4:$CO$60,BV$100,FALSE),"-")</f>
        <v>-</v>
      </c>
      <c r="BW10" s="12" t="str">
        <f>IFERROR(VLOOKUP($A10,'All Running Order working doc'!$A$4:$CO$60,BW$100,FALSE),"-")</f>
        <v>-</v>
      </c>
      <c r="BX10" s="12" t="str">
        <f>IFERROR(VLOOKUP($A10,'All Running Order working doc'!$A$4:$CO$60,BX$100,FALSE),"-")</f>
        <v>-</v>
      </c>
      <c r="BY10" s="12" t="str">
        <f>IFERROR(VLOOKUP($A10,'All Running Order working doc'!$A$4:$CO$60,BY$100,FALSE),"-")</f>
        <v>-</v>
      </c>
      <c r="BZ10" s="12" t="str">
        <f>IFERROR(VLOOKUP($A10,'All Running Order working doc'!$A$4:$CO$60,BZ$100,FALSE),"-")</f>
        <v>-</v>
      </c>
      <c r="CA10" s="12" t="str">
        <f>IFERROR(VLOOKUP($A10,'All Running Order working doc'!$A$4:$CO$60,CA$100,FALSE),"-")</f>
        <v>-</v>
      </c>
      <c r="CB10" s="12" t="str">
        <f>IFERROR(VLOOKUP($A10,'All Running Order working doc'!$A$4:$CO$60,CB$100,FALSE),"-")</f>
        <v>-</v>
      </c>
      <c r="CC10" s="12" t="str">
        <f>IFERROR(VLOOKUP($A10,'All Running Order working doc'!$A$4:$CO$60,CC$100,FALSE),"-")</f>
        <v>-</v>
      </c>
      <c r="CD10" s="12" t="str">
        <f>IFERROR(VLOOKUP($A10,'All Running Order working doc'!$A$4:$CO$60,CD$100,FALSE),"-")</f>
        <v>-</v>
      </c>
      <c r="CE10" s="12" t="str">
        <f>IFERROR(VLOOKUP($A10,'All Running Order working doc'!$A$4:$CO$60,CE$100,FALSE),"-")</f>
        <v>-</v>
      </c>
      <c r="CF10" s="12" t="str">
        <f>IFERROR(VLOOKUP($A10,'All Running Order working doc'!$A$4:$CO$60,CF$100,FALSE),"-")</f>
        <v>-</v>
      </c>
      <c r="CG10" s="12" t="str">
        <f>IFERROR(VLOOKUP($A10,'All Running Order working doc'!$A$4:$CO$60,CG$100,FALSE),"-")</f>
        <v>-</v>
      </c>
      <c r="CH10" s="12" t="str">
        <f>IFERROR(VLOOKUP($A10,'All Running Order working doc'!$A$4:$CO$60,CH$100,FALSE),"-")</f>
        <v>-</v>
      </c>
      <c r="CI10" s="12" t="str">
        <f>IFERROR(VLOOKUP($A10,'All Running Order working doc'!$A$4:$CO$60,CI$100,FALSE),"-")</f>
        <v>-</v>
      </c>
      <c r="CJ10" s="12" t="str">
        <f>IFERROR(VLOOKUP($A10,'All Running Order working doc'!$A$4:$CO$60,CJ$100,FALSE),"-")</f>
        <v>-</v>
      </c>
      <c r="CK10" s="12" t="str">
        <f>IFERROR(VLOOKUP($A10,'All Running Order working doc'!$A$4:$CO$60,CK$100,FALSE),"-")</f>
        <v>-</v>
      </c>
      <c r="CL10" s="12" t="str">
        <f>IFERROR(VLOOKUP($A10,'All Running Order working doc'!$A$4:$CO$60,CL$100,FALSE),"-")</f>
        <v>-</v>
      </c>
      <c r="CM10" s="12" t="str">
        <f>IFERROR(VLOOKUP($A10,'All Running Order working doc'!$A$4:$CO$60,CM$100,FALSE),"-")</f>
        <v>-</v>
      </c>
      <c r="CN10" s="12" t="str">
        <f>IFERROR(VLOOKUP($A10,'All Running Order working doc'!$A$4:$CO$60,CN$100,FALSE),"-")</f>
        <v>-</v>
      </c>
      <c r="CQ10" s="3">
        <v>7</v>
      </c>
    </row>
    <row r="11" spans="1:95" x14ac:dyDescent="0.2">
      <c r="A11" s="3" t="str">
        <f>CONCATENATE(Constants!$B$4,CQ11,)</f>
        <v>Rookie8</v>
      </c>
      <c r="B11" s="12" t="str">
        <f>IFERROR(VLOOKUP($A11,'All Running Order working doc'!$A$4:$CO$60,B$100,FALSE),"-")</f>
        <v>-</v>
      </c>
      <c r="C11" s="12" t="str">
        <f>IFERROR(VLOOKUP($A11,'All Running Order working doc'!$A$4:$CO$60,C$100,FALSE),"-")</f>
        <v>-</v>
      </c>
      <c r="D11" s="12" t="str">
        <f>IFERROR(VLOOKUP($A11,'All Running Order working doc'!$A$4:$CO$60,D$100,FALSE),"-")</f>
        <v>-</v>
      </c>
      <c r="E11" s="12" t="str">
        <f>IFERROR(VLOOKUP($A11,'All Running Order working doc'!$A$4:$CO$60,E$100,FALSE),"-")</f>
        <v>-</v>
      </c>
      <c r="F11" s="12" t="str">
        <f>IFERROR(VLOOKUP($A11,'All Running Order working doc'!$A$4:$CO$60,F$100,FALSE),"-")</f>
        <v>-</v>
      </c>
      <c r="G11" s="12" t="str">
        <f>IFERROR(VLOOKUP($A11,'All Running Order working doc'!$A$4:$CO$60,G$100,FALSE),"-")</f>
        <v>-</v>
      </c>
      <c r="H11" s="12" t="str">
        <f>IFERROR(VLOOKUP($A11,'All Running Order working doc'!$A$4:$CO$60,H$100,FALSE),"-")</f>
        <v>-</v>
      </c>
      <c r="I11" s="12" t="str">
        <f>IFERROR(VLOOKUP($A11,'All Running Order working doc'!$A$4:$CO$60,I$100,FALSE),"-")</f>
        <v>-</v>
      </c>
      <c r="J11" s="12" t="str">
        <f>IFERROR(VLOOKUP($A11,'All Running Order working doc'!$A$4:$CO$60,J$100,FALSE),"-")</f>
        <v>-</v>
      </c>
      <c r="K11" s="12" t="str">
        <f>IFERROR(VLOOKUP($A11,'All Running Order working doc'!$A$4:$CO$60,K$100,FALSE),"-")</f>
        <v>-</v>
      </c>
      <c r="L11" s="12" t="str">
        <f>IFERROR(VLOOKUP($A11,'All Running Order working doc'!$A$4:$CO$60,L$100,FALSE),"-")</f>
        <v>-</v>
      </c>
      <c r="M11" s="12" t="str">
        <f>IFERROR(VLOOKUP($A11,'All Running Order working doc'!$A$4:$CO$60,M$100,FALSE),"-")</f>
        <v>-</v>
      </c>
      <c r="N11" s="12" t="str">
        <f>IFERROR(VLOOKUP($A11,'All Running Order working doc'!$A$4:$CO$60,N$100,FALSE),"-")</f>
        <v>-</v>
      </c>
      <c r="O11" s="12" t="str">
        <f>IFERROR(VLOOKUP($A11,'All Running Order working doc'!$A$4:$CO$60,O$100,FALSE),"-")</f>
        <v>-</v>
      </c>
      <c r="P11" s="12" t="str">
        <f>IFERROR(VLOOKUP($A11,'All Running Order working doc'!$A$4:$CO$60,P$100,FALSE),"-")</f>
        <v>-</v>
      </c>
      <c r="Q11" s="12" t="str">
        <f>IFERROR(VLOOKUP($A11,'All Running Order working doc'!$A$4:$CO$60,Q$100,FALSE),"-")</f>
        <v>-</v>
      </c>
      <c r="R11" s="12" t="str">
        <f>IFERROR(VLOOKUP($A11,'All Running Order working doc'!$A$4:$CO$60,R$100,FALSE),"-")</f>
        <v>-</v>
      </c>
      <c r="S11" s="12" t="str">
        <f>IFERROR(VLOOKUP($A11,'All Running Order working doc'!$A$4:$CO$60,S$100,FALSE),"-")</f>
        <v>-</v>
      </c>
      <c r="T11" s="12" t="str">
        <f>IFERROR(VLOOKUP($A11,'All Running Order working doc'!$A$4:$CO$60,T$100,FALSE),"-")</f>
        <v>-</v>
      </c>
      <c r="U11" s="12" t="str">
        <f>IFERROR(VLOOKUP($A11,'All Running Order working doc'!$A$4:$CO$60,U$100,FALSE),"-")</f>
        <v>-</v>
      </c>
      <c r="V11" s="12" t="str">
        <f>IFERROR(VLOOKUP($A11,'All Running Order working doc'!$A$4:$CO$60,V$100,FALSE),"-")</f>
        <v>-</v>
      </c>
      <c r="W11" s="12" t="str">
        <f>IFERROR(VLOOKUP($A11,'All Running Order working doc'!$A$4:$CO$60,W$100,FALSE),"-")</f>
        <v>-</v>
      </c>
      <c r="X11" s="12" t="str">
        <f>IFERROR(VLOOKUP($A11,'All Running Order working doc'!$A$4:$CO$60,X$100,FALSE),"-")</f>
        <v>-</v>
      </c>
      <c r="Y11" s="12" t="str">
        <f>IFERROR(VLOOKUP($A11,'All Running Order working doc'!$A$4:$CO$60,Y$100,FALSE),"-")</f>
        <v>-</v>
      </c>
      <c r="Z11" s="12" t="str">
        <f>IFERROR(VLOOKUP($A11,'All Running Order working doc'!$A$4:$CO$60,Z$100,FALSE),"-")</f>
        <v>-</v>
      </c>
      <c r="AA11" s="12" t="str">
        <f>IFERROR(VLOOKUP($A11,'All Running Order working doc'!$A$4:$CO$60,AA$100,FALSE),"-")</f>
        <v>-</v>
      </c>
      <c r="AB11" s="12" t="str">
        <f>IFERROR(VLOOKUP($A11,'All Running Order working doc'!$A$4:$CO$60,AB$100,FALSE),"-")</f>
        <v>-</v>
      </c>
      <c r="AC11" s="12" t="str">
        <f>IFERROR(VLOOKUP($A11,'All Running Order working doc'!$A$4:$CO$60,AC$100,FALSE),"-")</f>
        <v>-</v>
      </c>
      <c r="AD11" s="12" t="str">
        <f>IFERROR(VLOOKUP($A11,'All Running Order working doc'!$A$4:$CO$60,AD$100,FALSE),"-")</f>
        <v>-</v>
      </c>
      <c r="AE11" s="12" t="str">
        <f>IFERROR(VLOOKUP($A11,'All Running Order working doc'!$A$4:$CO$60,AE$100,FALSE),"-")</f>
        <v>-</v>
      </c>
      <c r="AF11" s="12" t="str">
        <f>IFERROR(VLOOKUP($A11,'All Running Order working doc'!$A$4:$CO$60,AF$100,FALSE),"-")</f>
        <v>-</v>
      </c>
      <c r="AG11" s="12" t="str">
        <f>IFERROR(VLOOKUP($A11,'All Running Order working doc'!$A$4:$CO$60,AG$100,FALSE),"-")</f>
        <v>-</v>
      </c>
      <c r="AH11" s="12" t="str">
        <f>IFERROR(VLOOKUP($A11,'All Running Order working doc'!$A$4:$CO$60,AH$100,FALSE),"-")</f>
        <v>-</v>
      </c>
      <c r="AI11" s="12" t="str">
        <f>IFERROR(VLOOKUP($A11,'All Running Order working doc'!$A$4:$CO$60,AI$100,FALSE),"-")</f>
        <v>-</v>
      </c>
      <c r="AJ11" s="12" t="str">
        <f>IFERROR(VLOOKUP($A11,'All Running Order working doc'!$A$4:$CO$60,AJ$100,FALSE),"-")</f>
        <v>-</v>
      </c>
      <c r="AK11" s="12" t="str">
        <f>IFERROR(VLOOKUP($A11,'All Running Order working doc'!$A$4:$CO$60,AK$100,FALSE),"-")</f>
        <v>-</v>
      </c>
      <c r="AL11" s="12" t="str">
        <f>IFERROR(VLOOKUP($A11,'All Running Order working doc'!$A$4:$CO$60,AL$100,FALSE),"-")</f>
        <v>-</v>
      </c>
      <c r="AM11" s="12" t="str">
        <f>IFERROR(VLOOKUP($A11,'All Running Order working doc'!$A$4:$CO$60,AM$100,FALSE),"-")</f>
        <v>-</v>
      </c>
      <c r="AN11" s="12" t="str">
        <f>IFERROR(VLOOKUP($A11,'All Running Order working doc'!$A$4:$CO$60,AN$100,FALSE),"-")</f>
        <v>-</v>
      </c>
      <c r="AO11" s="12" t="str">
        <f>IFERROR(VLOOKUP($A11,'All Running Order working doc'!$A$4:$CO$60,AO$100,FALSE),"-")</f>
        <v>-</v>
      </c>
      <c r="AP11" s="12" t="str">
        <f>IFERROR(VLOOKUP($A11,'All Running Order working doc'!$A$4:$CO$60,AP$100,FALSE),"-")</f>
        <v>-</v>
      </c>
      <c r="AQ11" s="12" t="str">
        <f>IFERROR(VLOOKUP($A11,'All Running Order working doc'!$A$4:$CO$60,AQ$100,FALSE),"-")</f>
        <v>-</v>
      </c>
      <c r="AR11" s="12" t="str">
        <f>IFERROR(VLOOKUP($A11,'All Running Order working doc'!$A$4:$CO$60,AR$100,FALSE),"-")</f>
        <v>-</v>
      </c>
      <c r="AS11" s="12" t="str">
        <f>IFERROR(VLOOKUP($A11,'All Running Order working doc'!$A$4:$CO$60,AS$100,FALSE),"-")</f>
        <v>-</v>
      </c>
      <c r="AT11" s="12" t="str">
        <f>IFERROR(VLOOKUP($A11,'All Running Order working doc'!$A$4:$CO$60,AT$100,FALSE),"-")</f>
        <v>-</v>
      </c>
      <c r="AU11" s="12" t="str">
        <f>IFERROR(VLOOKUP($A11,'All Running Order working doc'!$A$4:$CO$60,AU$100,FALSE),"-")</f>
        <v>-</v>
      </c>
      <c r="AV11" s="12" t="str">
        <f>IFERROR(VLOOKUP($A11,'All Running Order working doc'!$A$4:$CO$60,AV$100,FALSE),"-")</f>
        <v>-</v>
      </c>
      <c r="AW11" s="12" t="str">
        <f>IFERROR(VLOOKUP($A11,'All Running Order working doc'!$A$4:$CO$60,AW$100,FALSE),"-")</f>
        <v>-</v>
      </c>
      <c r="AX11" s="12" t="str">
        <f>IFERROR(VLOOKUP($A11,'All Running Order working doc'!$A$4:$CO$60,AX$100,FALSE),"-")</f>
        <v>-</v>
      </c>
      <c r="AY11" s="12" t="str">
        <f>IFERROR(VLOOKUP($A11,'All Running Order working doc'!$A$4:$CO$60,AY$100,FALSE),"-")</f>
        <v>-</v>
      </c>
      <c r="AZ11" s="12" t="str">
        <f>IFERROR(VLOOKUP($A11,'All Running Order working doc'!$A$4:$CO$60,AZ$100,FALSE),"-")</f>
        <v>-</v>
      </c>
      <c r="BA11" s="12" t="str">
        <f>IFERROR(VLOOKUP($A11,'All Running Order working doc'!$A$4:$CO$60,BA$100,FALSE),"-")</f>
        <v>-</v>
      </c>
      <c r="BB11" s="12" t="str">
        <f>IFERROR(VLOOKUP($A11,'All Running Order working doc'!$A$4:$CO$60,BB$100,FALSE),"-")</f>
        <v>-</v>
      </c>
      <c r="BC11" s="12" t="str">
        <f>IFERROR(VLOOKUP($A11,'All Running Order working doc'!$A$4:$CO$60,BC$100,FALSE),"-")</f>
        <v>-</v>
      </c>
      <c r="BD11" s="12" t="str">
        <f>IFERROR(VLOOKUP($A11,'All Running Order working doc'!$A$4:$CO$60,BD$100,FALSE),"-")</f>
        <v>-</v>
      </c>
      <c r="BE11" s="12" t="str">
        <f>IFERROR(VLOOKUP($A11,'All Running Order working doc'!$A$4:$CO$60,BE$100,FALSE),"-")</f>
        <v>-</v>
      </c>
      <c r="BF11" s="12" t="str">
        <f>IFERROR(VLOOKUP($A11,'All Running Order working doc'!$A$4:$CO$60,BF$100,FALSE),"-")</f>
        <v>-</v>
      </c>
      <c r="BG11" s="12" t="str">
        <f>IFERROR(VLOOKUP($A11,'All Running Order working doc'!$A$4:$CO$60,BG$100,FALSE),"-")</f>
        <v>-</v>
      </c>
      <c r="BH11" s="12" t="str">
        <f>IFERROR(VLOOKUP($A11,'All Running Order working doc'!$A$4:$CO$60,BH$100,FALSE),"-")</f>
        <v>-</v>
      </c>
      <c r="BI11" s="12" t="str">
        <f>IFERROR(VLOOKUP($A11,'All Running Order working doc'!$A$4:$CO$60,BI$100,FALSE),"-")</f>
        <v>-</v>
      </c>
      <c r="BJ11" s="12" t="str">
        <f>IFERROR(VLOOKUP($A11,'All Running Order working doc'!$A$4:$CO$60,BJ$100,FALSE),"-")</f>
        <v>-</v>
      </c>
      <c r="BK11" s="12" t="str">
        <f>IFERROR(VLOOKUP($A11,'All Running Order working doc'!$A$4:$CO$60,BK$100,FALSE),"-")</f>
        <v>-</v>
      </c>
      <c r="BL11" s="12" t="str">
        <f>IFERROR(VLOOKUP($A11,'All Running Order working doc'!$A$4:$CO$60,BL$100,FALSE),"-")</f>
        <v>-</v>
      </c>
      <c r="BM11" s="12" t="str">
        <f>IFERROR(VLOOKUP($A11,'All Running Order working doc'!$A$4:$CO$60,BM$100,FALSE),"-")</f>
        <v>-</v>
      </c>
      <c r="BN11" s="12" t="str">
        <f>IFERROR(VLOOKUP($A11,'All Running Order working doc'!$A$4:$CO$60,BN$100,FALSE),"-")</f>
        <v>-</v>
      </c>
      <c r="BO11" s="12" t="str">
        <f>IFERROR(VLOOKUP($A11,'All Running Order working doc'!$A$4:$CO$60,BO$100,FALSE),"-")</f>
        <v>-</v>
      </c>
      <c r="BP11" s="12" t="str">
        <f>IFERROR(VLOOKUP($A11,'All Running Order working doc'!$A$4:$CO$60,BP$100,FALSE),"-")</f>
        <v>-</v>
      </c>
      <c r="BQ11" s="12" t="str">
        <f>IFERROR(VLOOKUP($A11,'All Running Order working doc'!$A$4:$CO$60,BQ$100,FALSE),"-")</f>
        <v>-</v>
      </c>
      <c r="BR11" s="12" t="str">
        <f>IFERROR(VLOOKUP($A11,'All Running Order working doc'!$A$4:$CO$60,BR$100,FALSE),"-")</f>
        <v>-</v>
      </c>
      <c r="BS11" s="12" t="str">
        <f>IFERROR(VLOOKUP($A11,'All Running Order working doc'!$A$4:$CO$60,BS$100,FALSE),"-")</f>
        <v>-</v>
      </c>
      <c r="BT11" s="12" t="str">
        <f>IFERROR(VLOOKUP($A11,'All Running Order working doc'!$A$4:$CO$60,BT$100,FALSE),"-")</f>
        <v>-</v>
      </c>
      <c r="BU11" s="12" t="str">
        <f>IFERROR(VLOOKUP($A11,'All Running Order working doc'!$A$4:$CO$60,BU$100,FALSE),"-")</f>
        <v>-</v>
      </c>
      <c r="BV11" s="12" t="str">
        <f>IFERROR(VLOOKUP($A11,'All Running Order working doc'!$A$4:$CO$60,BV$100,FALSE),"-")</f>
        <v>-</v>
      </c>
      <c r="BW11" s="12" t="str">
        <f>IFERROR(VLOOKUP($A11,'All Running Order working doc'!$A$4:$CO$60,BW$100,FALSE),"-")</f>
        <v>-</v>
      </c>
      <c r="BX11" s="12" t="str">
        <f>IFERROR(VLOOKUP($A11,'All Running Order working doc'!$A$4:$CO$60,BX$100,FALSE),"-")</f>
        <v>-</v>
      </c>
      <c r="BY11" s="12" t="str">
        <f>IFERROR(VLOOKUP($A11,'All Running Order working doc'!$A$4:$CO$60,BY$100,FALSE),"-")</f>
        <v>-</v>
      </c>
      <c r="BZ11" s="12" t="str">
        <f>IFERROR(VLOOKUP($A11,'All Running Order working doc'!$A$4:$CO$60,BZ$100,FALSE),"-")</f>
        <v>-</v>
      </c>
      <c r="CA11" s="12" t="str">
        <f>IFERROR(VLOOKUP($A11,'All Running Order working doc'!$A$4:$CO$60,CA$100,FALSE),"-")</f>
        <v>-</v>
      </c>
      <c r="CB11" s="12" t="str">
        <f>IFERROR(VLOOKUP($A11,'All Running Order working doc'!$A$4:$CO$60,CB$100,FALSE),"-")</f>
        <v>-</v>
      </c>
      <c r="CC11" s="12" t="str">
        <f>IFERROR(VLOOKUP($A11,'All Running Order working doc'!$A$4:$CO$60,CC$100,FALSE),"-")</f>
        <v>-</v>
      </c>
      <c r="CD11" s="12" t="str">
        <f>IFERROR(VLOOKUP($A11,'All Running Order working doc'!$A$4:$CO$60,CD$100,FALSE),"-")</f>
        <v>-</v>
      </c>
      <c r="CE11" s="12" t="str">
        <f>IFERROR(VLOOKUP($A11,'All Running Order working doc'!$A$4:$CO$60,CE$100,FALSE),"-")</f>
        <v>-</v>
      </c>
      <c r="CF11" s="12" t="str">
        <f>IFERROR(VLOOKUP($A11,'All Running Order working doc'!$A$4:$CO$60,CF$100,FALSE),"-")</f>
        <v>-</v>
      </c>
      <c r="CG11" s="12" t="str">
        <f>IFERROR(VLOOKUP($A11,'All Running Order working doc'!$A$4:$CO$60,CG$100,FALSE),"-")</f>
        <v>-</v>
      </c>
      <c r="CH11" s="12" t="str">
        <f>IFERROR(VLOOKUP($A11,'All Running Order working doc'!$A$4:$CO$60,CH$100,FALSE),"-")</f>
        <v>-</v>
      </c>
      <c r="CI11" s="12" t="str">
        <f>IFERROR(VLOOKUP($A11,'All Running Order working doc'!$A$4:$CO$60,CI$100,FALSE),"-")</f>
        <v>-</v>
      </c>
      <c r="CJ11" s="12" t="str">
        <f>IFERROR(VLOOKUP($A11,'All Running Order working doc'!$A$4:$CO$60,CJ$100,FALSE),"-")</f>
        <v>-</v>
      </c>
      <c r="CK11" s="12" t="str">
        <f>IFERROR(VLOOKUP($A11,'All Running Order working doc'!$A$4:$CO$60,CK$100,FALSE),"-")</f>
        <v>-</v>
      </c>
      <c r="CL11" s="12" t="str">
        <f>IFERROR(VLOOKUP($A11,'All Running Order working doc'!$A$4:$CO$60,CL$100,FALSE),"-")</f>
        <v>-</v>
      </c>
      <c r="CM11" s="12" t="str">
        <f>IFERROR(VLOOKUP($A11,'All Running Order working doc'!$A$4:$CO$60,CM$100,FALSE),"-")</f>
        <v>-</v>
      </c>
      <c r="CN11" s="12" t="str">
        <f>IFERROR(VLOOKUP($A11,'All Running Order working doc'!$A$4:$CO$60,CN$100,FALSE),"-")</f>
        <v>-</v>
      </c>
      <c r="CQ11" s="3">
        <v>8</v>
      </c>
    </row>
    <row r="12" spans="1:95" x14ac:dyDescent="0.2">
      <c r="A12" s="3" t="str">
        <f>CONCATENATE(Constants!$B$4,CQ12,)</f>
        <v>Rookie9</v>
      </c>
      <c r="B12" s="12" t="str">
        <f>IFERROR(VLOOKUP($A12,'All Running Order working doc'!$A$4:$CO$60,B$100,FALSE),"-")</f>
        <v>-</v>
      </c>
      <c r="C12" s="12" t="str">
        <f>IFERROR(VLOOKUP($A12,'All Running Order working doc'!$A$4:$CO$60,C$100,FALSE),"-")</f>
        <v>-</v>
      </c>
      <c r="D12" s="12" t="str">
        <f>IFERROR(VLOOKUP($A12,'All Running Order working doc'!$A$4:$CO$60,D$100,FALSE),"-")</f>
        <v>-</v>
      </c>
      <c r="E12" s="12" t="str">
        <f>IFERROR(VLOOKUP($A12,'All Running Order working doc'!$A$4:$CO$60,E$100,FALSE),"-")</f>
        <v>-</v>
      </c>
      <c r="F12" s="12" t="str">
        <f>IFERROR(VLOOKUP($A12,'All Running Order working doc'!$A$4:$CO$60,F$100,FALSE),"-")</f>
        <v>-</v>
      </c>
      <c r="G12" s="12" t="str">
        <f>IFERROR(VLOOKUP($A12,'All Running Order working doc'!$A$4:$CO$60,G$100,FALSE),"-")</f>
        <v>-</v>
      </c>
      <c r="H12" s="12" t="str">
        <f>IFERROR(VLOOKUP($A12,'All Running Order working doc'!$A$4:$CO$60,H$100,FALSE),"-")</f>
        <v>-</v>
      </c>
      <c r="I12" s="12" t="str">
        <f>IFERROR(VLOOKUP($A12,'All Running Order working doc'!$A$4:$CO$60,I$100,FALSE),"-")</f>
        <v>-</v>
      </c>
      <c r="J12" s="12" t="str">
        <f>IFERROR(VLOOKUP($A12,'All Running Order working doc'!$A$4:$CO$60,J$100,FALSE),"-")</f>
        <v>-</v>
      </c>
      <c r="K12" s="12" t="str">
        <f>IFERROR(VLOOKUP($A12,'All Running Order working doc'!$A$4:$CO$60,K$100,FALSE),"-")</f>
        <v>-</v>
      </c>
      <c r="L12" s="12" t="str">
        <f>IFERROR(VLOOKUP($A12,'All Running Order working doc'!$A$4:$CO$60,L$100,FALSE),"-")</f>
        <v>-</v>
      </c>
      <c r="M12" s="12" t="str">
        <f>IFERROR(VLOOKUP($A12,'All Running Order working doc'!$A$4:$CO$60,M$100,FALSE),"-")</f>
        <v>-</v>
      </c>
      <c r="N12" s="12" t="str">
        <f>IFERROR(VLOOKUP($A12,'All Running Order working doc'!$A$4:$CO$60,N$100,FALSE),"-")</f>
        <v>-</v>
      </c>
      <c r="O12" s="12" t="str">
        <f>IFERROR(VLOOKUP($A12,'All Running Order working doc'!$A$4:$CO$60,O$100,FALSE),"-")</f>
        <v>-</v>
      </c>
      <c r="P12" s="12" t="str">
        <f>IFERROR(VLOOKUP($A12,'All Running Order working doc'!$A$4:$CO$60,P$100,FALSE),"-")</f>
        <v>-</v>
      </c>
      <c r="Q12" s="12" t="str">
        <f>IFERROR(VLOOKUP($A12,'All Running Order working doc'!$A$4:$CO$60,Q$100,FALSE),"-")</f>
        <v>-</v>
      </c>
      <c r="R12" s="12" t="str">
        <f>IFERROR(VLOOKUP($A12,'All Running Order working doc'!$A$4:$CO$60,R$100,FALSE),"-")</f>
        <v>-</v>
      </c>
      <c r="S12" s="12" t="str">
        <f>IFERROR(VLOOKUP($A12,'All Running Order working doc'!$A$4:$CO$60,S$100,FALSE),"-")</f>
        <v>-</v>
      </c>
      <c r="T12" s="12" t="str">
        <f>IFERROR(VLOOKUP($A12,'All Running Order working doc'!$A$4:$CO$60,T$100,FALSE),"-")</f>
        <v>-</v>
      </c>
      <c r="U12" s="12" t="str">
        <f>IFERROR(VLOOKUP($A12,'All Running Order working doc'!$A$4:$CO$60,U$100,FALSE),"-")</f>
        <v>-</v>
      </c>
      <c r="V12" s="12" t="str">
        <f>IFERROR(VLOOKUP($A12,'All Running Order working doc'!$A$4:$CO$60,V$100,FALSE),"-")</f>
        <v>-</v>
      </c>
      <c r="W12" s="12" t="str">
        <f>IFERROR(VLOOKUP($A12,'All Running Order working doc'!$A$4:$CO$60,W$100,FALSE),"-")</f>
        <v>-</v>
      </c>
      <c r="X12" s="12" t="str">
        <f>IFERROR(VLOOKUP($A12,'All Running Order working doc'!$A$4:$CO$60,X$100,FALSE),"-")</f>
        <v>-</v>
      </c>
      <c r="Y12" s="12" t="str">
        <f>IFERROR(VLOOKUP($A12,'All Running Order working doc'!$A$4:$CO$60,Y$100,FALSE),"-")</f>
        <v>-</v>
      </c>
      <c r="Z12" s="12" t="str">
        <f>IFERROR(VLOOKUP($A12,'All Running Order working doc'!$A$4:$CO$60,Z$100,FALSE),"-")</f>
        <v>-</v>
      </c>
      <c r="AA12" s="12" t="str">
        <f>IFERROR(VLOOKUP($A12,'All Running Order working doc'!$A$4:$CO$60,AA$100,FALSE),"-")</f>
        <v>-</v>
      </c>
      <c r="AB12" s="12" t="str">
        <f>IFERROR(VLOOKUP($A12,'All Running Order working doc'!$A$4:$CO$60,AB$100,FALSE),"-")</f>
        <v>-</v>
      </c>
      <c r="AC12" s="12" t="str">
        <f>IFERROR(VLOOKUP($A12,'All Running Order working doc'!$A$4:$CO$60,AC$100,FALSE),"-")</f>
        <v>-</v>
      </c>
      <c r="AD12" s="12" t="str">
        <f>IFERROR(VLOOKUP($A12,'All Running Order working doc'!$A$4:$CO$60,AD$100,FALSE),"-")</f>
        <v>-</v>
      </c>
      <c r="AE12" s="12" t="str">
        <f>IFERROR(VLOOKUP($A12,'All Running Order working doc'!$A$4:$CO$60,AE$100,FALSE),"-")</f>
        <v>-</v>
      </c>
      <c r="AF12" s="12" t="str">
        <f>IFERROR(VLOOKUP($A12,'All Running Order working doc'!$A$4:$CO$60,AF$100,FALSE),"-")</f>
        <v>-</v>
      </c>
      <c r="AG12" s="12" t="str">
        <f>IFERROR(VLOOKUP($A12,'All Running Order working doc'!$A$4:$CO$60,AG$100,FALSE),"-")</f>
        <v>-</v>
      </c>
      <c r="AH12" s="12" t="str">
        <f>IFERROR(VLOOKUP($A12,'All Running Order working doc'!$A$4:$CO$60,AH$100,FALSE),"-")</f>
        <v>-</v>
      </c>
      <c r="AI12" s="12" t="str">
        <f>IFERROR(VLOOKUP($A12,'All Running Order working doc'!$A$4:$CO$60,AI$100,FALSE),"-")</f>
        <v>-</v>
      </c>
      <c r="AJ12" s="12" t="str">
        <f>IFERROR(VLOOKUP($A12,'All Running Order working doc'!$A$4:$CO$60,AJ$100,FALSE),"-")</f>
        <v>-</v>
      </c>
      <c r="AK12" s="12" t="str">
        <f>IFERROR(VLOOKUP($A12,'All Running Order working doc'!$A$4:$CO$60,AK$100,FALSE),"-")</f>
        <v>-</v>
      </c>
      <c r="AL12" s="12" t="str">
        <f>IFERROR(VLOOKUP($A12,'All Running Order working doc'!$A$4:$CO$60,AL$100,FALSE),"-")</f>
        <v>-</v>
      </c>
      <c r="AM12" s="12" t="str">
        <f>IFERROR(VLOOKUP($A12,'All Running Order working doc'!$A$4:$CO$60,AM$100,FALSE),"-")</f>
        <v>-</v>
      </c>
      <c r="AN12" s="12" t="str">
        <f>IFERROR(VLOOKUP($A12,'All Running Order working doc'!$A$4:$CO$60,AN$100,FALSE),"-")</f>
        <v>-</v>
      </c>
      <c r="AO12" s="12" t="str">
        <f>IFERROR(VLOOKUP($A12,'All Running Order working doc'!$A$4:$CO$60,AO$100,FALSE),"-")</f>
        <v>-</v>
      </c>
      <c r="AP12" s="12" t="str">
        <f>IFERROR(VLOOKUP($A12,'All Running Order working doc'!$A$4:$CO$60,AP$100,FALSE),"-")</f>
        <v>-</v>
      </c>
      <c r="AQ12" s="12" t="str">
        <f>IFERROR(VLOOKUP($A12,'All Running Order working doc'!$A$4:$CO$60,AQ$100,FALSE),"-")</f>
        <v>-</v>
      </c>
      <c r="AR12" s="12" t="str">
        <f>IFERROR(VLOOKUP($A12,'All Running Order working doc'!$A$4:$CO$60,AR$100,FALSE),"-")</f>
        <v>-</v>
      </c>
      <c r="AS12" s="12" t="str">
        <f>IFERROR(VLOOKUP($A12,'All Running Order working doc'!$A$4:$CO$60,AS$100,FALSE),"-")</f>
        <v>-</v>
      </c>
      <c r="AT12" s="12" t="str">
        <f>IFERROR(VLOOKUP($A12,'All Running Order working doc'!$A$4:$CO$60,AT$100,FALSE),"-")</f>
        <v>-</v>
      </c>
      <c r="AU12" s="12" t="str">
        <f>IFERROR(VLOOKUP($A12,'All Running Order working doc'!$A$4:$CO$60,AU$100,FALSE),"-")</f>
        <v>-</v>
      </c>
      <c r="AV12" s="12" t="str">
        <f>IFERROR(VLOOKUP($A12,'All Running Order working doc'!$A$4:$CO$60,AV$100,FALSE),"-")</f>
        <v>-</v>
      </c>
      <c r="AW12" s="12" t="str">
        <f>IFERROR(VLOOKUP($A12,'All Running Order working doc'!$A$4:$CO$60,AW$100,FALSE),"-")</f>
        <v>-</v>
      </c>
      <c r="AX12" s="12" t="str">
        <f>IFERROR(VLOOKUP($A12,'All Running Order working doc'!$A$4:$CO$60,AX$100,FALSE),"-")</f>
        <v>-</v>
      </c>
      <c r="AY12" s="12" t="str">
        <f>IFERROR(VLOOKUP($A12,'All Running Order working doc'!$A$4:$CO$60,AY$100,FALSE),"-")</f>
        <v>-</v>
      </c>
      <c r="AZ12" s="12" t="str">
        <f>IFERROR(VLOOKUP($A12,'All Running Order working doc'!$A$4:$CO$60,AZ$100,FALSE),"-")</f>
        <v>-</v>
      </c>
      <c r="BA12" s="12" t="str">
        <f>IFERROR(VLOOKUP($A12,'All Running Order working doc'!$A$4:$CO$60,BA$100,FALSE),"-")</f>
        <v>-</v>
      </c>
      <c r="BB12" s="12" t="str">
        <f>IFERROR(VLOOKUP($A12,'All Running Order working doc'!$A$4:$CO$60,BB$100,FALSE),"-")</f>
        <v>-</v>
      </c>
      <c r="BC12" s="12" t="str">
        <f>IFERROR(VLOOKUP($A12,'All Running Order working doc'!$A$4:$CO$60,BC$100,FALSE),"-")</f>
        <v>-</v>
      </c>
      <c r="BD12" s="12" t="str">
        <f>IFERROR(VLOOKUP($A12,'All Running Order working doc'!$A$4:$CO$60,BD$100,FALSE),"-")</f>
        <v>-</v>
      </c>
      <c r="BE12" s="12" t="str">
        <f>IFERROR(VLOOKUP($A12,'All Running Order working doc'!$A$4:$CO$60,BE$100,FALSE),"-")</f>
        <v>-</v>
      </c>
      <c r="BF12" s="12" t="str">
        <f>IFERROR(VLOOKUP($A12,'All Running Order working doc'!$A$4:$CO$60,BF$100,FALSE),"-")</f>
        <v>-</v>
      </c>
      <c r="BG12" s="12" t="str">
        <f>IFERROR(VLOOKUP($A12,'All Running Order working doc'!$A$4:$CO$60,BG$100,FALSE),"-")</f>
        <v>-</v>
      </c>
      <c r="BH12" s="12" t="str">
        <f>IFERROR(VLOOKUP($A12,'All Running Order working doc'!$A$4:$CO$60,BH$100,FALSE),"-")</f>
        <v>-</v>
      </c>
      <c r="BI12" s="12" t="str">
        <f>IFERROR(VLOOKUP($A12,'All Running Order working doc'!$A$4:$CO$60,BI$100,FALSE),"-")</f>
        <v>-</v>
      </c>
      <c r="BJ12" s="12" t="str">
        <f>IFERROR(VLOOKUP($A12,'All Running Order working doc'!$A$4:$CO$60,BJ$100,FALSE),"-")</f>
        <v>-</v>
      </c>
      <c r="BK12" s="12" t="str">
        <f>IFERROR(VLOOKUP($A12,'All Running Order working doc'!$A$4:$CO$60,BK$100,FALSE),"-")</f>
        <v>-</v>
      </c>
      <c r="BL12" s="12" t="str">
        <f>IFERROR(VLOOKUP($A12,'All Running Order working doc'!$A$4:$CO$60,BL$100,FALSE),"-")</f>
        <v>-</v>
      </c>
      <c r="BM12" s="12" t="str">
        <f>IFERROR(VLOOKUP($A12,'All Running Order working doc'!$A$4:$CO$60,BM$100,FALSE),"-")</f>
        <v>-</v>
      </c>
      <c r="BN12" s="12" t="str">
        <f>IFERROR(VLOOKUP($A12,'All Running Order working doc'!$A$4:$CO$60,BN$100,FALSE),"-")</f>
        <v>-</v>
      </c>
      <c r="BO12" s="12" t="str">
        <f>IFERROR(VLOOKUP($A12,'All Running Order working doc'!$A$4:$CO$60,BO$100,FALSE),"-")</f>
        <v>-</v>
      </c>
      <c r="BP12" s="12" t="str">
        <f>IFERROR(VLOOKUP($A12,'All Running Order working doc'!$A$4:$CO$60,BP$100,FALSE),"-")</f>
        <v>-</v>
      </c>
      <c r="BQ12" s="12" t="str">
        <f>IFERROR(VLOOKUP($A12,'All Running Order working doc'!$A$4:$CO$60,BQ$100,FALSE),"-")</f>
        <v>-</v>
      </c>
      <c r="BR12" s="12" t="str">
        <f>IFERROR(VLOOKUP($A12,'All Running Order working doc'!$A$4:$CO$60,BR$100,FALSE),"-")</f>
        <v>-</v>
      </c>
      <c r="BS12" s="12" t="str">
        <f>IFERROR(VLOOKUP($A12,'All Running Order working doc'!$A$4:$CO$60,BS$100,FALSE),"-")</f>
        <v>-</v>
      </c>
      <c r="BT12" s="12" t="str">
        <f>IFERROR(VLOOKUP($A12,'All Running Order working doc'!$A$4:$CO$60,BT$100,FALSE),"-")</f>
        <v>-</v>
      </c>
      <c r="BU12" s="12" t="str">
        <f>IFERROR(VLOOKUP($A12,'All Running Order working doc'!$A$4:$CO$60,BU$100,FALSE),"-")</f>
        <v>-</v>
      </c>
      <c r="BV12" s="12" t="str">
        <f>IFERROR(VLOOKUP($A12,'All Running Order working doc'!$A$4:$CO$60,BV$100,FALSE),"-")</f>
        <v>-</v>
      </c>
      <c r="BW12" s="12" t="str">
        <f>IFERROR(VLOOKUP($A12,'All Running Order working doc'!$A$4:$CO$60,BW$100,FALSE),"-")</f>
        <v>-</v>
      </c>
      <c r="BX12" s="12" t="str">
        <f>IFERROR(VLOOKUP($A12,'All Running Order working doc'!$A$4:$CO$60,BX$100,FALSE),"-")</f>
        <v>-</v>
      </c>
      <c r="BY12" s="12" t="str">
        <f>IFERROR(VLOOKUP($A12,'All Running Order working doc'!$A$4:$CO$60,BY$100,FALSE),"-")</f>
        <v>-</v>
      </c>
      <c r="BZ12" s="12" t="str">
        <f>IFERROR(VLOOKUP($A12,'All Running Order working doc'!$A$4:$CO$60,BZ$100,FALSE),"-")</f>
        <v>-</v>
      </c>
      <c r="CA12" s="12" t="str">
        <f>IFERROR(VLOOKUP($A12,'All Running Order working doc'!$A$4:$CO$60,CA$100,FALSE),"-")</f>
        <v>-</v>
      </c>
      <c r="CB12" s="12" t="str">
        <f>IFERROR(VLOOKUP($A12,'All Running Order working doc'!$A$4:$CO$60,CB$100,FALSE),"-")</f>
        <v>-</v>
      </c>
      <c r="CC12" s="12" t="str">
        <f>IFERROR(VLOOKUP($A12,'All Running Order working doc'!$A$4:$CO$60,CC$100,FALSE),"-")</f>
        <v>-</v>
      </c>
      <c r="CD12" s="12" t="str">
        <f>IFERROR(VLOOKUP($A12,'All Running Order working doc'!$A$4:$CO$60,CD$100,FALSE),"-")</f>
        <v>-</v>
      </c>
      <c r="CE12" s="12" t="str">
        <f>IFERROR(VLOOKUP($A12,'All Running Order working doc'!$A$4:$CO$60,CE$100,FALSE),"-")</f>
        <v>-</v>
      </c>
      <c r="CF12" s="12" t="str">
        <f>IFERROR(VLOOKUP($A12,'All Running Order working doc'!$A$4:$CO$60,CF$100,FALSE),"-")</f>
        <v>-</v>
      </c>
      <c r="CG12" s="12" t="str">
        <f>IFERROR(VLOOKUP($A12,'All Running Order working doc'!$A$4:$CO$60,CG$100,FALSE),"-")</f>
        <v>-</v>
      </c>
      <c r="CH12" s="12" t="str">
        <f>IFERROR(VLOOKUP($A12,'All Running Order working doc'!$A$4:$CO$60,CH$100,FALSE),"-")</f>
        <v>-</v>
      </c>
      <c r="CI12" s="12" t="str">
        <f>IFERROR(VLOOKUP($A12,'All Running Order working doc'!$A$4:$CO$60,CI$100,FALSE),"-")</f>
        <v>-</v>
      </c>
      <c r="CJ12" s="12" t="str">
        <f>IFERROR(VLOOKUP($A12,'All Running Order working doc'!$A$4:$CO$60,CJ$100,FALSE),"-")</f>
        <v>-</v>
      </c>
      <c r="CK12" s="12" t="str">
        <f>IFERROR(VLOOKUP($A12,'All Running Order working doc'!$A$4:$CO$60,CK$100,FALSE),"-")</f>
        <v>-</v>
      </c>
      <c r="CL12" s="12" t="str">
        <f>IFERROR(VLOOKUP($A12,'All Running Order working doc'!$A$4:$CO$60,CL$100,FALSE),"-")</f>
        <v>-</v>
      </c>
      <c r="CM12" s="12" t="str">
        <f>IFERROR(VLOOKUP($A12,'All Running Order working doc'!$A$4:$CO$60,CM$100,FALSE),"-")</f>
        <v>-</v>
      </c>
      <c r="CN12" s="12" t="str">
        <f>IFERROR(VLOOKUP($A12,'All Running Order working doc'!$A$4:$CO$60,CN$100,FALSE),"-")</f>
        <v>-</v>
      </c>
      <c r="CQ12" s="3">
        <v>9</v>
      </c>
    </row>
    <row r="13" spans="1:95" x14ac:dyDescent="0.2">
      <c r="A13" s="3" t="str">
        <f>CONCATENATE(Constants!$B$4,CQ13,)</f>
        <v>Rookie10</v>
      </c>
      <c r="B13" s="12" t="str">
        <f>IFERROR(VLOOKUP($A13,'All Running Order working doc'!$A$4:$CO$60,B$100,FALSE),"-")</f>
        <v>-</v>
      </c>
      <c r="C13" s="12" t="str">
        <f>IFERROR(VLOOKUP($A13,'All Running Order working doc'!$A$4:$CO$60,C$100,FALSE),"-")</f>
        <v>-</v>
      </c>
      <c r="D13" s="12" t="str">
        <f>IFERROR(VLOOKUP($A13,'All Running Order working doc'!$A$4:$CO$60,D$100,FALSE),"-")</f>
        <v>-</v>
      </c>
      <c r="E13" s="12" t="str">
        <f>IFERROR(VLOOKUP($A13,'All Running Order working doc'!$A$4:$CO$60,E$100,FALSE),"-")</f>
        <v>-</v>
      </c>
      <c r="F13" s="12" t="str">
        <f>IFERROR(VLOOKUP($A13,'All Running Order working doc'!$A$4:$CO$60,F$100,FALSE),"-")</f>
        <v>-</v>
      </c>
      <c r="G13" s="12" t="str">
        <f>IFERROR(VLOOKUP($A13,'All Running Order working doc'!$A$4:$CO$60,G$100,FALSE),"-")</f>
        <v>-</v>
      </c>
      <c r="H13" s="12" t="str">
        <f>IFERROR(VLOOKUP($A13,'All Running Order working doc'!$A$4:$CO$60,H$100,FALSE),"-")</f>
        <v>-</v>
      </c>
      <c r="I13" s="12" t="str">
        <f>IFERROR(VLOOKUP($A13,'All Running Order working doc'!$A$4:$CO$60,I$100,FALSE),"-")</f>
        <v>-</v>
      </c>
      <c r="J13" s="12" t="str">
        <f>IFERROR(VLOOKUP($A13,'All Running Order working doc'!$A$4:$CO$60,J$100,FALSE),"-")</f>
        <v>-</v>
      </c>
      <c r="K13" s="12" t="str">
        <f>IFERROR(VLOOKUP($A13,'All Running Order working doc'!$A$4:$CO$60,K$100,FALSE),"-")</f>
        <v>-</v>
      </c>
      <c r="L13" s="12" t="str">
        <f>IFERROR(VLOOKUP($A13,'All Running Order working doc'!$A$4:$CO$60,L$100,FALSE),"-")</f>
        <v>-</v>
      </c>
      <c r="M13" s="12" t="str">
        <f>IFERROR(VLOOKUP($A13,'All Running Order working doc'!$A$4:$CO$60,M$100,FALSE),"-")</f>
        <v>-</v>
      </c>
      <c r="N13" s="12" t="str">
        <f>IFERROR(VLOOKUP($A13,'All Running Order working doc'!$A$4:$CO$60,N$100,FALSE),"-")</f>
        <v>-</v>
      </c>
      <c r="O13" s="12" t="str">
        <f>IFERROR(VLOOKUP($A13,'All Running Order working doc'!$A$4:$CO$60,O$100,FALSE),"-")</f>
        <v>-</v>
      </c>
      <c r="P13" s="12" t="str">
        <f>IFERROR(VLOOKUP($A13,'All Running Order working doc'!$A$4:$CO$60,P$100,FALSE),"-")</f>
        <v>-</v>
      </c>
      <c r="Q13" s="12" t="str">
        <f>IFERROR(VLOOKUP($A13,'All Running Order working doc'!$A$4:$CO$60,Q$100,FALSE),"-")</f>
        <v>-</v>
      </c>
      <c r="R13" s="12" t="str">
        <f>IFERROR(VLOOKUP($A13,'All Running Order working doc'!$A$4:$CO$60,R$100,FALSE),"-")</f>
        <v>-</v>
      </c>
      <c r="S13" s="12" t="str">
        <f>IFERROR(VLOOKUP($A13,'All Running Order working doc'!$A$4:$CO$60,S$100,FALSE),"-")</f>
        <v>-</v>
      </c>
      <c r="T13" s="12" t="str">
        <f>IFERROR(VLOOKUP($A13,'All Running Order working doc'!$A$4:$CO$60,T$100,FALSE),"-")</f>
        <v>-</v>
      </c>
      <c r="U13" s="12" t="str">
        <f>IFERROR(VLOOKUP($A13,'All Running Order working doc'!$A$4:$CO$60,U$100,FALSE),"-")</f>
        <v>-</v>
      </c>
      <c r="V13" s="12" t="str">
        <f>IFERROR(VLOOKUP($A13,'All Running Order working doc'!$A$4:$CO$60,V$100,FALSE),"-")</f>
        <v>-</v>
      </c>
      <c r="W13" s="12" t="str">
        <f>IFERROR(VLOOKUP($A13,'All Running Order working doc'!$A$4:$CO$60,W$100,FALSE),"-")</f>
        <v>-</v>
      </c>
      <c r="X13" s="12" t="str">
        <f>IFERROR(VLOOKUP($A13,'All Running Order working doc'!$A$4:$CO$60,X$100,FALSE),"-")</f>
        <v>-</v>
      </c>
      <c r="Y13" s="12" t="str">
        <f>IFERROR(VLOOKUP($A13,'All Running Order working doc'!$A$4:$CO$60,Y$100,FALSE),"-")</f>
        <v>-</v>
      </c>
      <c r="Z13" s="12" t="str">
        <f>IFERROR(VLOOKUP($A13,'All Running Order working doc'!$A$4:$CO$60,Z$100,FALSE),"-")</f>
        <v>-</v>
      </c>
      <c r="AA13" s="12" t="str">
        <f>IFERROR(VLOOKUP($A13,'All Running Order working doc'!$A$4:$CO$60,AA$100,FALSE),"-")</f>
        <v>-</v>
      </c>
      <c r="AB13" s="12" t="str">
        <f>IFERROR(VLOOKUP($A13,'All Running Order working doc'!$A$4:$CO$60,AB$100,FALSE),"-")</f>
        <v>-</v>
      </c>
      <c r="AC13" s="12" t="str">
        <f>IFERROR(VLOOKUP($A13,'All Running Order working doc'!$A$4:$CO$60,AC$100,FALSE),"-")</f>
        <v>-</v>
      </c>
      <c r="AD13" s="12" t="str">
        <f>IFERROR(VLOOKUP($A13,'All Running Order working doc'!$A$4:$CO$60,AD$100,FALSE),"-")</f>
        <v>-</v>
      </c>
      <c r="AE13" s="12" t="str">
        <f>IFERROR(VLOOKUP($A13,'All Running Order working doc'!$A$4:$CO$60,AE$100,FALSE),"-")</f>
        <v>-</v>
      </c>
      <c r="AF13" s="12" t="str">
        <f>IFERROR(VLOOKUP($A13,'All Running Order working doc'!$A$4:$CO$60,AF$100,FALSE),"-")</f>
        <v>-</v>
      </c>
      <c r="AG13" s="12" t="str">
        <f>IFERROR(VLOOKUP($A13,'All Running Order working doc'!$A$4:$CO$60,AG$100,FALSE),"-")</f>
        <v>-</v>
      </c>
      <c r="AH13" s="12" t="str">
        <f>IFERROR(VLOOKUP($A13,'All Running Order working doc'!$A$4:$CO$60,AH$100,FALSE),"-")</f>
        <v>-</v>
      </c>
      <c r="AI13" s="12" t="str">
        <f>IFERROR(VLOOKUP($A13,'All Running Order working doc'!$A$4:$CO$60,AI$100,FALSE),"-")</f>
        <v>-</v>
      </c>
      <c r="AJ13" s="12" t="str">
        <f>IFERROR(VLOOKUP($A13,'All Running Order working doc'!$A$4:$CO$60,AJ$100,FALSE),"-")</f>
        <v>-</v>
      </c>
      <c r="AK13" s="12" t="str">
        <f>IFERROR(VLOOKUP($A13,'All Running Order working doc'!$A$4:$CO$60,AK$100,FALSE),"-")</f>
        <v>-</v>
      </c>
      <c r="AL13" s="12" t="str">
        <f>IFERROR(VLOOKUP($A13,'All Running Order working doc'!$A$4:$CO$60,AL$100,FALSE),"-")</f>
        <v>-</v>
      </c>
      <c r="AM13" s="12" t="str">
        <f>IFERROR(VLOOKUP($A13,'All Running Order working doc'!$A$4:$CO$60,AM$100,FALSE),"-")</f>
        <v>-</v>
      </c>
      <c r="AN13" s="12" t="str">
        <f>IFERROR(VLOOKUP($A13,'All Running Order working doc'!$A$4:$CO$60,AN$100,FALSE),"-")</f>
        <v>-</v>
      </c>
      <c r="AO13" s="12" t="str">
        <f>IFERROR(VLOOKUP($A13,'All Running Order working doc'!$A$4:$CO$60,AO$100,FALSE),"-")</f>
        <v>-</v>
      </c>
      <c r="AP13" s="12" t="str">
        <f>IFERROR(VLOOKUP($A13,'All Running Order working doc'!$A$4:$CO$60,AP$100,FALSE),"-")</f>
        <v>-</v>
      </c>
      <c r="AQ13" s="12" t="str">
        <f>IFERROR(VLOOKUP($A13,'All Running Order working doc'!$A$4:$CO$60,AQ$100,FALSE),"-")</f>
        <v>-</v>
      </c>
      <c r="AR13" s="12" t="str">
        <f>IFERROR(VLOOKUP($A13,'All Running Order working doc'!$A$4:$CO$60,AR$100,FALSE),"-")</f>
        <v>-</v>
      </c>
      <c r="AS13" s="12" t="str">
        <f>IFERROR(VLOOKUP($A13,'All Running Order working doc'!$A$4:$CO$60,AS$100,FALSE),"-")</f>
        <v>-</v>
      </c>
      <c r="AT13" s="12" t="str">
        <f>IFERROR(VLOOKUP($A13,'All Running Order working doc'!$A$4:$CO$60,AT$100,FALSE),"-")</f>
        <v>-</v>
      </c>
      <c r="AU13" s="12" t="str">
        <f>IFERROR(VLOOKUP($A13,'All Running Order working doc'!$A$4:$CO$60,AU$100,FALSE),"-")</f>
        <v>-</v>
      </c>
      <c r="AV13" s="12" t="str">
        <f>IFERROR(VLOOKUP($A13,'All Running Order working doc'!$A$4:$CO$60,AV$100,FALSE),"-")</f>
        <v>-</v>
      </c>
      <c r="AW13" s="12" t="str">
        <f>IFERROR(VLOOKUP($A13,'All Running Order working doc'!$A$4:$CO$60,AW$100,FALSE),"-")</f>
        <v>-</v>
      </c>
      <c r="AX13" s="12" t="str">
        <f>IFERROR(VLOOKUP($A13,'All Running Order working doc'!$A$4:$CO$60,AX$100,FALSE),"-")</f>
        <v>-</v>
      </c>
      <c r="AY13" s="12" t="str">
        <f>IFERROR(VLOOKUP($A13,'All Running Order working doc'!$A$4:$CO$60,AY$100,FALSE),"-")</f>
        <v>-</v>
      </c>
      <c r="AZ13" s="12" t="str">
        <f>IFERROR(VLOOKUP($A13,'All Running Order working doc'!$A$4:$CO$60,AZ$100,FALSE),"-")</f>
        <v>-</v>
      </c>
      <c r="BA13" s="12" t="str">
        <f>IFERROR(VLOOKUP($A13,'All Running Order working doc'!$A$4:$CO$60,BA$100,FALSE),"-")</f>
        <v>-</v>
      </c>
      <c r="BB13" s="12" t="str">
        <f>IFERROR(VLOOKUP($A13,'All Running Order working doc'!$A$4:$CO$60,BB$100,FALSE),"-")</f>
        <v>-</v>
      </c>
      <c r="BC13" s="12" t="str">
        <f>IFERROR(VLOOKUP($A13,'All Running Order working doc'!$A$4:$CO$60,BC$100,FALSE),"-")</f>
        <v>-</v>
      </c>
      <c r="BD13" s="12" t="str">
        <f>IFERROR(VLOOKUP($A13,'All Running Order working doc'!$A$4:$CO$60,BD$100,FALSE),"-")</f>
        <v>-</v>
      </c>
      <c r="BE13" s="12" t="str">
        <f>IFERROR(VLOOKUP($A13,'All Running Order working doc'!$A$4:$CO$60,BE$100,FALSE),"-")</f>
        <v>-</v>
      </c>
      <c r="BF13" s="12" t="str">
        <f>IFERROR(VLOOKUP($A13,'All Running Order working doc'!$A$4:$CO$60,BF$100,FALSE),"-")</f>
        <v>-</v>
      </c>
      <c r="BG13" s="12" t="str">
        <f>IFERROR(VLOOKUP($A13,'All Running Order working doc'!$A$4:$CO$60,BG$100,FALSE),"-")</f>
        <v>-</v>
      </c>
      <c r="BH13" s="12" t="str">
        <f>IFERROR(VLOOKUP($A13,'All Running Order working doc'!$A$4:$CO$60,BH$100,FALSE),"-")</f>
        <v>-</v>
      </c>
      <c r="BI13" s="12" t="str">
        <f>IFERROR(VLOOKUP($A13,'All Running Order working doc'!$A$4:$CO$60,BI$100,FALSE),"-")</f>
        <v>-</v>
      </c>
      <c r="BJ13" s="12" t="str">
        <f>IFERROR(VLOOKUP($A13,'All Running Order working doc'!$A$4:$CO$60,BJ$100,FALSE),"-")</f>
        <v>-</v>
      </c>
      <c r="BK13" s="12" t="str">
        <f>IFERROR(VLOOKUP($A13,'All Running Order working doc'!$A$4:$CO$60,BK$100,FALSE),"-")</f>
        <v>-</v>
      </c>
      <c r="BL13" s="12" t="str">
        <f>IFERROR(VLOOKUP($A13,'All Running Order working doc'!$A$4:$CO$60,BL$100,FALSE),"-")</f>
        <v>-</v>
      </c>
      <c r="BM13" s="12" t="str">
        <f>IFERROR(VLOOKUP($A13,'All Running Order working doc'!$A$4:$CO$60,BM$100,FALSE),"-")</f>
        <v>-</v>
      </c>
      <c r="BN13" s="12" t="str">
        <f>IFERROR(VLOOKUP($A13,'All Running Order working doc'!$A$4:$CO$60,BN$100,FALSE),"-")</f>
        <v>-</v>
      </c>
      <c r="BO13" s="12" t="str">
        <f>IFERROR(VLOOKUP($A13,'All Running Order working doc'!$A$4:$CO$60,BO$100,FALSE),"-")</f>
        <v>-</v>
      </c>
      <c r="BP13" s="12" t="str">
        <f>IFERROR(VLOOKUP($A13,'All Running Order working doc'!$A$4:$CO$60,BP$100,FALSE),"-")</f>
        <v>-</v>
      </c>
      <c r="BQ13" s="12" t="str">
        <f>IFERROR(VLOOKUP($A13,'All Running Order working doc'!$A$4:$CO$60,BQ$100,FALSE),"-")</f>
        <v>-</v>
      </c>
      <c r="BR13" s="12" t="str">
        <f>IFERROR(VLOOKUP($A13,'All Running Order working doc'!$A$4:$CO$60,BR$100,FALSE),"-")</f>
        <v>-</v>
      </c>
      <c r="BS13" s="12" t="str">
        <f>IFERROR(VLOOKUP($A13,'All Running Order working doc'!$A$4:$CO$60,BS$100,FALSE),"-")</f>
        <v>-</v>
      </c>
      <c r="BT13" s="12" t="str">
        <f>IFERROR(VLOOKUP($A13,'All Running Order working doc'!$A$4:$CO$60,BT$100,FALSE),"-")</f>
        <v>-</v>
      </c>
      <c r="BU13" s="12" t="str">
        <f>IFERROR(VLOOKUP($A13,'All Running Order working doc'!$A$4:$CO$60,BU$100,FALSE),"-")</f>
        <v>-</v>
      </c>
      <c r="BV13" s="12" t="str">
        <f>IFERROR(VLOOKUP($A13,'All Running Order working doc'!$A$4:$CO$60,BV$100,FALSE),"-")</f>
        <v>-</v>
      </c>
      <c r="BW13" s="12" t="str">
        <f>IFERROR(VLOOKUP($A13,'All Running Order working doc'!$A$4:$CO$60,BW$100,FALSE),"-")</f>
        <v>-</v>
      </c>
      <c r="BX13" s="12" t="str">
        <f>IFERROR(VLOOKUP($A13,'All Running Order working doc'!$A$4:$CO$60,BX$100,FALSE),"-")</f>
        <v>-</v>
      </c>
      <c r="BY13" s="12" t="str">
        <f>IFERROR(VLOOKUP($A13,'All Running Order working doc'!$A$4:$CO$60,BY$100,FALSE),"-")</f>
        <v>-</v>
      </c>
      <c r="BZ13" s="12" t="str">
        <f>IFERROR(VLOOKUP($A13,'All Running Order working doc'!$A$4:$CO$60,BZ$100,FALSE),"-")</f>
        <v>-</v>
      </c>
      <c r="CA13" s="12" t="str">
        <f>IFERROR(VLOOKUP($A13,'All Running Order working doc'!$A$4:$CO$60,CA$100,FALSE),"-")</f>
        <v>-</v>
      </c>
      <c r="CB13" s="12" t="str">
        <f>IFERROR(VLOOKUP($A13,'All Running Order working doc'!$A$4:$CO$60,CB$100,FALSE),"-")</f>
        <v>-</v>
      </c>
      <c r="CC13" s="12" t="str">
        <f>IFERROR(VLOOKUP($A13,'All Running Order working doc'!$A$4:$CO$60,CC$100,FALSE),"-")</f>
        <v>-</v>
      </c>
      <c r="CD13" s="12" t="str">
        <f>IFERROR(VLOOKUP($A13,'All Running Order working doc'!$A$4:$CO$60,CD$100,FALSE),"-")</f>
        <v>-</v>
      </c>
      <c r="CE13" s="12" t="str">
        <f>IFERROR(VLOOKUP($A13,'All Running Order working doc'!$A$4:$CO$60,CE$100,FALSE),"-")</f>
        <v>-</v>
      </c>
      <c r="CF13" s="12" t="str">
        <f>IFERROR(VLOOKUP($A13,'All Running Order working doc'!$A$4:$CO$60,CF$100,FALSE),"-")</f>
        <v>-</v>
      </c>
      <c r="CG13" s="12" t="str">
        <f>IFERROR(VLOOKUP($A13,'All Running Order working doc'!$A$4:$CO$60,CG$100,FALSE),"-")</f>
        <v>-</v>
      </c>
      <c r="CH13" s="12" t="str">
        <f>IFERROR(VLOOKUP($A13,'All Running Order working doc'!$A$4:$CO$60,CH$100,FALSE),"-")</f>
        <v>-</v>
      </c>
      <c r="CI13" s="12" t="str">
        <f>IFERROR(VLOOKUP($A13,'All Running Order working doc'!$A$4:$CO$60,CI$100,FALSE),"-")</f>
        <v>-</v>
      </c>
      <c r="CJ13" s="12" t="str">
        <f>IFERROR(VLOOKUP($A13,'All Running Order working doc'!$A$4:$CO$60,CJ$100,FALSE),"-")</f>
        <v>-</v>
      </c>
      <c r="CK13" s="12" t="str">
        <f>IFERROR(VLOOKUP($A13,'All Running Order working doc'!$A$4:$CO$60,CK$100,FALSE),"-")</f>
        <v>-</v>
      </c>
      <c r="CL13" s="12" t="str">
        <f>IFERROR(VLOOKUP($A13,'All Running Order working doc'!$A$4:$CO$60,CL$100,FALSE),"-")</f>
        <v>-</v>
      </c>
      <c r="CM13" s="12" t="str">
        <f>IFERROR(VLOOKUP($A13,'All Running Order working doc'!$A$4:$CO$60,CM$100,FALSE),"-")</f>
        <v>-</v>
      </c>
      <c r="CN13" s="12" t="str">
        <f>IFERROR(VLOOKUP($A13,'All Running Order working doc'!$A$4:$CO$60,CN$100,FALSE),"-")</f>
        <v>-</v>
      </c>
      <c r="CQ13" s="3">
        <v>10</v>
      </c>
    </row>
    <row r="14" spans="1:95" x14ac:dyDescent="0.2">
      <c r="A14" s="3" t="str">
        <f>CONCATENATE(Constants!$B$4,CQ14,)</f>
        <v>Rookie11</v>
      </c>
      <c r="B14" s="12" t="str">
        <f>IFERROR(VLOOKUP($A14,'All Running Order working doc'!$A$4:$CO$60,B$100,FALSE),"-")</f>
        <v>-</v>
      </c>
      <c r="C14" s="12" t="str">
        <f>IFERROR(VLOOKUP($A14,'All Running Order working doc'!$A$4:$CO$60,C$100,FALSE),"-")</f>
        <v>-</v>
      </c>
      <c r="D14" s="12" t="str">
        <f>IFERROR(VLOOKUP($A14,'All Running Order working doc'!$A$4:$CO$60,D$100,FALSE),"-")</f>
        <v>-</v>
      </c>
      <c r="E14" s="12" t="str">
        <f>IFERROR(VLOOKUP($A14,'All Running Order working doc'!$A$4:$CO$60,E$100,FALSE),"-")</f>
        <v>-</v>
      </c>
      <c r="F14" s="12" t="str">
        <f>IFERROR(VLOOKUP($A14,'All Running Order working doc'!$A$4:$CO$60,F$100,FALSE),"-")</f>
        <v>-</v>
      </c>
      <c r="G14" s="12" t="str">
        <f>IFERROR(VLOOKUP($A14,'All Running Order working doc'!$A$4:$CO$60,G$100,FALSE),"-")</f>
        <v>-</v>
      </c>
      <c r="H14" s="12" t="str">
        <f>IFERROR(VLOOKUP($A14,'All Running Order working doc'!$A$4:$CO$60,H$100,FALSE),"-")</f>
        <v>-</v>
      </c>
      <c r="I14" s="12" t="str">
        <f>IFERROR(VLOOKUP($A14,'All Running Order working doc'!$A$4:$CO$60,I$100,FALSE),"-")</f>
        <v>-</v>
      </c>
      <c r="J14" s="12" t="str">
        <f>IFERROR(VLOOKUP($A14,'All Running Order working doc'!$A$4:$CO$60,J$100,FALSE),"-")</f>
        <v>-</v>
      </c>
      <c r="K14" s="12" t="str">
        <f>IFERROR(VLOOKUP($A14,'All Running Order working doc'!$A$4:$CO$60,K$100,FALSE),"-")</f>
        <v>-</v>
      </c>
      <c r="L14" s="12" t="str">
        <f>IFERROR(VLOOKUP($A14,'All Running Order working doc'!$A$4:$CO$60,L$100,FALSE),"-")</f>
        <v>-</v>
      </c>
      <c r="M14" s="12" t="str">
        <f>IFERROR(VLOOKUP($A14,'All Running Order working doc'!$A$4:$CO$60,M$100,FALSE),"-")</f>
        <v>-</v>
      </c>
      <c r="N14" s="12" t="str">
        <f>IFERROR(VLOOKUP($A14,'All Running Order working doc'!$A$4:$CO$60,N$100,FALSE),"-")</f>
        <v>-</v>
      </c>
      <c r="O14" s="12" t="str">
        <f>IFERROR(VLOOKUP($A14,'All Running Order working doc'!$A$4:$CO$60,O$100,FALSE),"-")</f>
        <v>-</v>
      </c>
      <c r="P14" s="12" t="str">
        <f>IFERROR(VLOOKUP($A14,'All Running Order working doc'!$A$4:$CO$60,P$100,FALSE),"-")</f>
        <v>-</v>
      </c>
      <c r="Q14" s="12" t="str">
        <f>IFERROR(VLOOKUP($A14,'All Running Order working doc'!$A$4:$CO$60,Q$100,FALSE),"-")</f>
        <v>-</v>
      </c>
      <c r="R14" s="12" t="str">
        <f>IFERROR(VLOOKUP($A14,'All Running Order working doc'!$A$4:$CO$60,R$100,FALSE),"-")</f>
        <v>-</v>
      </c>
      <c r="S14" s="12" t="str">
        <f>IFERROR(VLOOKUP($A14,'All Running Order working doc'!$A$4:$CO$60,S$100,FALSE),"-")</f>
        <v>-</v>
      </c>
      <c r="T14" s="12" t="str">
        <f>IFERROR(VLOOKUP($A14,'All Running Order working doc'!$A$4:$CO$60,T$100,FALSE),"-")</f>
        <v>-</v>
      </c>
      <c r="U14" s="12" t="str">
        <f>IFERROR(VLOOKUP($A14,'All Running Order working doc'!$A$4:$CO$60,U$100,FALSE),"-")</f>
        <v>-</v>
      </c>
      <c r="V14" s="12" t="str">
        <f>IFERROR(VLOOKUP($A14,'All Running Order working doc'!$A$4:$CO$60,V$100,FALSE),"-")</f>
        <v>-</v>
      </c>
      <c r="W14" s="12" t="str">
        <f>IFERROR(VLOOKUP($A14,'All Running Order working doc'!$A$4:$CO$60,W$100,FALSE),"-")</f>
        <v>-</v>
      </c>
      <c r="X14" s="12" t="str">
        <f>IFERROR(VLOOKUP($A14,'All Running Order working doc'!$A$4:$CO$60,X$100,FALSE),"-")</f>
        <v>-</v>
      </c>
      <c r="Y14" s="12" t="str">
        <f>IFERROR(VLOOKUP($A14,'All Running Order working doc'!$A$4:$CO$60,Y$100,FALSE),"-")</f>
        <v>-</v>
      </c>
      <c r="Z14" s="12" t="str">
        <f>IFERROR(VLOOKUP($A14,'All Running Order working doc'!$A$4:$CO$60,Z$100,FALSE),"-")</f>
        <v>-</v>
      </c>
      <c r="AA14" s="12" t="str">
        <f>IFERROR(VLOOKUP($A14,'All Running Order working doc'!$A$4:$CO$60,AA$100,FALSE),"-")</f>
        <v>-</v>
      </c>
      <c r="AB14" s="12" t="str">
        <f>IFERROR(VLOOKUP($A14,'All Running Order working doc'!$A$4:$CO$60,AB$100,FALSE),"-")</f>
        <v>-</v>
      </c>
      <c r="AC14" s="12" t="str">
        <f>IFERROR(VLOOKUP($A14,'All Running Order working doc'!$A$4:$CO$60,AC$100,FALSE),"-")</f>
        <v>-</v>
      </c>
      <c r="AD14" s="12" t="str">
        <f>IFERROR(VLOOKUP($A14,'All Running Order working doc'!$A$4:$CO$60,AD$100,FALSE),"-")</f>
        <v>-</v>
      </c>
      <c r="AE14" s="12" t="str">
        <f>IFERROR(VLOOKUP($A14,'All Running Order working doc'!$A$4:$CO$60,AE$100,FALSE),"-")</f>
        <v>-</v>
      </c>
      <c r="AF14" s="12" t="str">
        <f>IFERROR(VLOOKUP($A14,'All Running Order working doc'!$A$4:$CO$60,AF$100,FALSE),"-")</f>
        <v>-</v>
      </c>
      <c r="AG14" s="12" t="str">
        <f>IFERROR(VLOOKUP($A14,'All Running Order working doc'!$A$4:$CO$60,AG$100,FALSE),"-")</f>
        <v>-</v>
      </c>
      <c r="AH14" s="12" t="str">
        <f>IFERROR(VLOOKUP($A14,'All Running Order working doc'!$A$4:$CO$60,AH$100,FALSE),"-")</f>
        <v>-</v>
      </c>
      <c r="AI14" s="12" t="str">
        <f>IFERROR(VLOOKUP($A14,'All Running Order working doc'!$A$4:$CO$60,AI$100,FALSE),"-")</f>
        <v>-</v>
      </c>
      <c r="AJ14" s="12" t="str">
        <f>IFERROR(VLOOKUP($A14,'All Running Order working doc'!$A$4:$CO$60,AJ$100,FALSE),"-")</f>
        <v>-</v>
      </c>
      <c r="AK14" s="12" t="str">
        <f>IFERROR(VLOOKUP($A14,'All Running Order working doc'!$A$4:$CO$60,AK$100,FALSE),"-")</f>
        <v>-</v>
      </c>
      <c r="AL14" s="12" t="str">
        <f>IFERROR(VLOOKUP($A14,'All Running Order working doc'!$A$4:$CO$60,AL$100,FALSE),"-")</f>
        <v>-</v>
      </c>
      <c r="AM14" s="12" t="str">
        <f>IFERROR(VLOOKUP($A14,'All Running Order working doc'!$A$4:$CO$60,AM$100,FALSE),"-")</f>
        <v>-</v>
      </c>
      <c r="AN14" s="12" t="str">
        <f>IFERROR(VLOOKUP($A14,'All Running Order working doc'!$A$4:$CO$60,AN$100,FALSE),"-")</f>
        <v>-</v>
      </c>
      <c r="AO14" s="12" t="str">
        <f>IFERROR(VLOOKUP($A14,'All Running Order working doc'!$A$4:$CO$60,AO$100,FALSE),"-")</f>
        <v>-</v>
      </c>
      <c r="AP14" s="12" t="str">
        <f>IFERROR(VLOOKUP($A14,'All Running Order working doc'!$A$4:$CO$60,AP$100,FALSE),"-")</f>
        <v>-</v>
      </c>
      <c r="AQ14" s="12" t="str">
        <f>IFERROR(VLOOKUP($A14,'All Running Order working doc'!$A$4:$CO$60,AQ$100,FALSE),"-")</f>
        <v>-</v>
      </c>
      <c r="AR14" s="12" t="str">
        <f>IFERROR(VLOOKUP($A14,'All Running Order working doc'!$A$4:$CO$60,AR$100,FALSE),"-")</f>
        <v>-</v>
      </c>
      <c r="AS14" s="12" t="str">
        <f>IFERROR(VLOOKUP($A14,'All Running Order working doc'!$A$4:$CO$60,AS$100,FALSE),"-")</f>
        <v>-</v>
      </c>
      <c r="AT14" s="12" t="str">
        <f>IFERROR(VLOOKUP($A14,'All Running Order working doc'!$A$4:$CO$60,AT$100,FALSE),"-")</f>
        <v>-</v>
      </c>
      <c r="AU14" s="12" t="str">
        <f>IFERROR(VLOOKUP($A14,'All Running Order working doc'!$A$4:$CO$60,AU$100,FALSE),"-")</f>
        <v>-</v>
      </c>
      <c r="AV14" s="12" t="str">
        <f>IFERROR(VLOOKUP($A14,'All Running Order working doc'!$A$4:$CO$60,AV$100,FALSE),"-")</f>
        <v>-</v>
      </c>
      <c r="AW14" s="12" t="str">
        <f>IFERROR(VLOOKUP($A14,'All Running Order working doc'!$A$4:$CO$60,AW$100,FALSE),"-")</f>
        <v>-</v>
      </c>
      <c r="AX14" s="12" t="str">
        <f>IFERROR(VLOOKUP($A14,'All Running Order working doc'!$A$4:$CO$60,AX$100,FALSE),"-")</f>
        <v>-</v>
      </c>
      <c r="AY14" s="12" t="str">
        <f>IFERROR(VLOOKUP($A14,'All Running Order working doc'!$A$4:$CO$60,AY$100,FALSE),"-")</f>
        <v>-</v>
      </c>
      <c r="AZ14" s="12" t="str">
        <f>IFERROR(VLOOKUP($A14,'All Running Order working doc'!$A$4:$CO$60,AZ$100,FALSE),"-")</f>
        <v>-</v>
      </c>
      <c r="BA14" s="12" t="str">
        <f>IFERROR(VLOOKUP($A14,'All Running Order working doc'!$A$4:$CO$60,BA$100,FALSE),"-")</f>
        <v>-</v>
      </c>
      <c r="BB14" s="12" t="str">
        <f>IFERROR(VLOOKUP($A14,'All Running Order working doc'!$A$4:$CO$60,BB$100,FALSE),"-")</f>
        <v>-</v>
      </c>
      <c r="BC14" s="12" t="str">
        <f>IFERROR(VLOOKUP($A14,'All Running Order working doc'!$A$4:$CO$60,BC$100,FALSE),"-")</f>
        <v>-</v>
      </c>
      <c r="BD14" s="12" t="str">
        <f>IFERROR(VLOOKUP($A14,'All Running Order working doc'!$A$4:$CO$60,BD$100,FALSE),"-")</f>
        <v>-</v>
      </c>
      <c r="BE14" s="12" t="str">
        <f>IFERROR(VLOOKUP($A14,'All Running Order working doc'!$A$4:$CO$60,BE$100,FALSE),"-")</f>
        <v>-</v>
      </c>
      <c r="BF14" s="12" t="str">
        <f>IFERROR(VLOOKUP($A14,'All Running Order working doc'!$A$4:$CO$60,BF$100,FALSE),"-")</f>
        <v>-</v>
      </c>
      <c r="BG14" s="12" t="str">
        <f>IFERROR(VLOOKUP($A14,'All Running Order working doc'!$A$4:$CO$60,BG$100,FALSE),"-")</f>
        <v>-</v>
      </c>
      <c r="BH14" s="12" t="str">
        <f>IFERROR(VLOOKUP($A14,'All Running Order working doc'!$A$4:$CO$60,BH$100,FALSE),"-")</f>
        <v>-</v>
      </c>
      <c r="BI14" s="12" t="str">
        <f>IFERROR(VLOOKUP($A14,'All Running Order working doc'!$A$4:$CO$60,BI$100,FALSE),"-")</f>
        <v>-</v>
      </c>
      <c r="BJ14" s="12" t="str">
        <f>IFERROR(VLOOKUP($A14,'All Running Order working doc'!$A$4:$CO$60,BJ$100,FALSE),"-")</f>
        <v>-</v>
      </c>
      <c r="BK14" s="12" t="str">
        <f>IFERROR(VLOOKUP($A14,'All Running Order working doc'!$A$4:$CO$60,BK$100,FALSE),"-")</f>
        <v>-</v>
      </c>
      <c r="BL14" s="12" t="str">
        <f>IFERROR(VLOOKUP($A14,'All Running Order working doc'!$A$4:$CO$60,BL$100,FALSE),"-")</f>
        <v>-</v>
      </c>
      <c r="BM14" s="12" t="str">
        <f>IFERROR(VLOOKUP($A14,'All Running Order working doc'!$A$4:$CO$60,BM$100,FALSE),"-")</f>
        <v>-</v>
      </c>
      <c r="BN14" s="12" t="str">
        <f>IFERROR(VLOOKUP($A14,'All Running Order working doc'!$A$4:$CO$60,BN$100,FALSE),"-")</f>
        <v>-</v>
      </c>
      <c r="BO14" s="12" t="str">
        <f>IFERROR(VLOOKUP($A14,'All Running Order working doc'!$A$4:$CO$60,BO$100,FALSE),"-")</f>
        <v>-</v>
      </c>
      <c r="BP14" s="12" t="str">
        <f>IFERROR(VLOOKUP($A14,'All Running Order working doc'!$A$4:$CO$60,BP$100,FALSE),"-")</f>
        <v>-</v>
      </c>
      <c r="BQ14" s="12" t="str">
        <f>IFERROR(VLOOKUP($A14,'All Running Order working doc'!$A$4:$CO$60,BQ$100,FALSE),"-")</f>
        <v>-</v>
      </c>
      <c r="BR14" s="12" t="str">
        <f>IFERROR(VLOOKUP($A14,'All Running Order working doc'!$A$4:$CO$60,BR$100,FALSE),"-")</f>
        <v>-</v>
      </c>
      <c r="BS14" s="12" t="str">
        <f>IFERROR(VLOOKUP($A14,'All Running Order working doc'!$A$4:$CO$60,BS$100,FALSE),"-")</f>
        <v>-</v>
      </c>
      <c r="BT14" s="12" t="str">
        <f>IFERROR(VLOOKUP($A14,'All Running Order working doc'!$A$4:$CO$60,BT$100,FALSE),"-")</f>
        <v>-</v>
      </c>
      <c r="BU14" s="12" t="str">
        <f>IFERROR(VLOOKUP($A14,'All Running Order working doc'!$A$4:$CO$60,BU$100,FALSE),"-")</f>
        <v>-</v>
      </c>
      <c r="BV14" s="12" t="str">
        <f>IFERROR(VLOOKUP($A14,'All Running Order working doc'!$A$4:$CO$60,BV$100,FALSE),"-")</f>
        <v>-</v>
      </c>
      <c r="BW14" s="12" t="str">
        <f>IFERROR(VLOOKUP($A14,'All Running Order working doc'!$A$4:$CO$60,BW$100,FALSE),"-")</f>
        <v>-</v>
      </c>
      <c r="BX14" s="12" t="str">
        <f>IFERROR(VLOOKUP($A14,'All Running Order working doc'!$A$4:$CO$60,BX$100,FALSE),"-")</f>
        <v>-</v>
      </c>
      <c r="BY14" s="12" t="str">
        <f>IFERROR(VLOOKUP($A14,'All Running Order working doc'!$A$4:$CO$60,BY$100,FALSE),"-")</f>
        <v>-</v>
      </c>
      <c r="BZ14" s="12" t="str">
        <f>IFERROR(VLOOKUP($A14,'All Running Order working doc'!$A$4:$CO$60,BZ$100,FALSE),"-")</f>
        <v>-</v>
      </c>
      <c r="CA14" s="12" t="str">
        <f>IFERROR(VLOOKUP($A14,'All Running Order working doc'!$A$4:$CO$60,CA$100,FALSE),"-")</f>
        <v>-</v>
      </c>
      <c r="CB14" s="12" t="str">
        <f>IFERROR(VLOOKUP($A14,'All Running Order working doc'!$A$4:$CO$60,CB$100,FALSE),"-")</f>
        <v>-</v>
      </c>
      <c r="CC14" s="12" t="str">
        <f>IFERROR(VLOOKUP($A14,'All Running Order working doc'!$A$4:$CO$60,CC$100,FALSE),"-")</f>
        <v>-</v>
      </c>
      <c r="CD14" s="12" t="str">
        <f>IFERROR(VLOOKUP($A14,'All Running Order working doc'!$A$4:$CO$60,CD$100,FALSE),"-")</f>
        <v>-</v>
      </c>
      <c r="CE14" s="12" t="str">
        <f>IFERROR(VLOOKUP($A14,'All Running Order working doc'!$A$4:$CO$60,CE$100,FALSE),"-")</f>
        <v>-</v>
      </c>
      <c r="CF14" s="12" t="str">
        <f>IFERROR(VLOOKUP($A14,'All Running Order working doc'!$A$4:$CO$60,CF$100,FALSE),"-")</f>
        <v>-</v>
      </c>
      <c r="CG14" s="12" t="str">
        <f>IFERROR(VLOOKUP($A14,'All Running Order working doc'!$A$4:$CO$60,CG$100,FALSE),"-")</f>
        <v>-</v>
      </c>
      <c r="CH14" s="12" t="str">
        <f>IFERROR(VLOOKUP($A14,'All Running Order working doc'!$A$4:$CO$60,CH$100,FALSE),"-")</f>
        <v>-</v>
      </c>
      <c r="CI14" s="12" t="str">
        <f>IFERROR(VLOOKUP($A14,'All Running Order working doc'!$A$4:$CO$60,CI$100,FALSE),"-")</f>
        <v>-</v>
      </c>
      <c r="CJ14" s="12" t="str">
        <f>IFERROR(VLOOKUP($A14,'All Running Order working doc'!$A$4:$CO$60,CJ$100,FALSE),"-")</f>
        <v>-</v>
      </c>
      <c r="CK14" s="12" t="str">
        <f>IFERROR(VLOOKUP($A14,'All Running Order working doc'!$A$4:$CO$60,CK$100,FALSE),"-")</f>
        <v>-</v>
      </c>
      <c r="CL14" s="12" t="str">
        <f>IFERROR(VLOOKUP($A14,'All Running Order working doc'!$A$4:$CO$60,CL$100,FALSE),"-")</f>
        <v>-</v>
      </c>
      <c r="CM14" s="12" t="str">
        <f>IFERROR(VLOOKUP($A14,'All Running Order working doc'!$A$4:$CO$60,CM$100,FALSE),"-")</f>
        <v>-</v>
      </c>
      <c r="CN14" s="12" t="str">
        <f>IFERROR(VLOOKUP($A14,'All Running Order working doc'!$A$4:$CO$60,CN$100,FALSE),"-")</f>
        <v>-</v>
      </c>
      <c r="CQ14" s="3">
        <v>11</v>
      </c>
    </row>
    <row r="15" spans="1:95" x14ac:dyDescent="0.2">
      <c r="A15" s="3" t="str">
        <f>CONCATENATE(Constants!$B$4,CQ15,)</f>
        <v>Rookie12</v>
      </c>
      <c r="B15" s="12" t="str">
        <f>IFERROR(VLOOKUP($A15,'All Running Order working doc'!$A$4:$CO$60,B$100,FALSE),"-")</f>
        <v>-</v>
      </c>
      <c r="C15" s="12" t="str">
        <f>IFERROR(VLOOKUP($A15,'All Running Order working doc'!$A$4:$CO$60,C$100,FALSE),"-")</f>
        <v>-</v>
      </c>
      <c r="D15" s="12" t="str">
        <f>IFERROR(VLOOKUP($A15,'All Running Order working doc'!$A$4:$CO$60,D$100,FALSE),"-")</f>
        <v>-</v>
      </c>
      <c r="E15" s="12" t="str">
        <f>IFERROR(VLOOKUP($A15,'All Running Order working doc'!$A$4:$CO$60,E$100,FALSE),"-")</f>
        <v>-</v>
      </c>
      <c r="F15" s="12" t="str">
        <f>IFERROR(VLOOKUP($A15,'All Running Order working doc'!$A$4:$CO$60,F$100,FALSE),"-")</f>
        <v>-</v>
      </c>
      <c r="G15" s="12" t="str">
        <f>IFERROR(VLOOKUP($A15,'All Running Order working doc'!$A$4:$CO$60,G$100,FALSE),"-")</f>
        <v>-</v>
      </c>
      <c r="H15" s="12" t="str">
        <f>IFERROR(VLOOKUP($A15,'All Running Order working doc'!$A$4:$CO$60,H$100,FALSE),"-")</f>
        <v>-</v>
      </c>
      <c r="I15" s="12" t="str">
        <f>IFERROR(VLOOKUP($A15,'All Running Order working doc'!$A$4:$CO$60,I$100,FALSE),"-")</f>
        <v>-</v>
      </c>
      <c r="J15" s="12" t="str">
        <f>IFERROR(VLOOKUP($A15,'All Running Order working doc'!$A$4:$CO$60,J$100,FALSE),"-")</f>
        <v>-</v>
      </c>
      <c r="K15" s="12" t="str">
        <f>IFERROR(VLOOKUP($A15,'All Running Order working doc'!$A$4:$CO$60,K$100,FALSE),"-")</f>
        <v>-</v>
      </c>
      <c r="L15" s="12" t="str">
        <f>IFERROR(VLOOKUP($A15,'All Running Order working doc'!$A$4:$CO$60,L$100,FALSE),"-")</f>
        <v>-</v>
      </c>
      <c r="M15" s="12" t="str">
        <f>IFERROR(VLOOKUP($A15,'All Running Order working doc'!$A$4:$CO$60,M$100,FALSE),"-")</f>
        <v>-</v>
      </c>
      <c r="N15" s="12" t="str">
        <f>IFERROR(VLOOKUP($A15,'All Running Order working doc'!$A$4:$CO$60,N$100,FALSE),"-")</f>
        <v>-</v>
      </c>
      <c r="O15" s="12" t="str">
        <f>IFERROR(VLOOKUP($A15,'All Running Order working doc'!$A$4:$CO$60,O$100,FALSE),"-")</f>
        <v>-</v>
      </c>
      <c r="P15" s="12" t="str">
        <f>IFERROR(VLOOKUP($A15,'All Running Order working doc'!$A$4:$CO$60,P$100,FALSE),"-")</f>
        <v>-</v>
      </c>
      <c r="Q15" s="12" t="str">
        <f>IFERROR(VLOOKUP($A15,'All Running Order working doc'!$A$4:$CO$60,Q$100,FALSE),"-")</f>
        <v>-</v>
      </c>
      <c r="R15" s="12" t="str">
        <f>IFERROR(VLOOKUP($A15,'All Running Order working doc'!$A$4:$CO$60,R$100,FALSE),"-")</f>
        <v>-</v>
      </c>
      <c r="S15" s="12" t="str">
        <f>IFERROR(VLOOKUP($A15,'All Running Order working doc'!$A$4:$CO$60,S$100,FALSE),"-")</f>
        <v>-</v>
      </c>
      <c r="T15" s="12" t="str">
        <f>IFERROR(VLOOKUP($A15,'All Running Order working doc'!$A$4:$CO$60,T$100,FALSE),"-")</f>
        <v>-</v>
      </c>
      <c r="U15" s="12" t="str">
        <f>IFERROR(VLOOKUP($A15,'All Running Order working doc'!$A$4:$CO$60,U$100,FALSE),"-")</f>
        <v>-</v>
      </c>
      <c r="V15" s="12" t="str">
        <f>IFERROR(VLOOKUP($A15,'All Running Order working doc'!$A$4:$CO$60,V$100,FALSE),"-")</f>
        <v>-</v>
      </c>
      <c r="W15" s="12" t="str">
        <f>IFERROR(VLOOKUP($A15,'All Running Order working doc'!$A$4:$CO$60,W$100,FALSE),"-")</f>
        <v>-</v>
      </c>
      <c r="X15" s="12" t="str">
        <f>IFERROR(VLOOKUP($A15,'All Running Order working doc'!$A$4:$CO$60,X$100,FALSE),"-")</f>
        <v>-</v>
      </c>
      <c r="Y15" s="12" t="str">
        <f>IFERROR(VLOOKUP($A15,'All Running Order working doc'!$A$4:$CO$60,Y$100,FALSE),"-")</f>
        <v>-</v>
      </c>
      <c r="Z15" s="12" t="str">
        <f>IFERROR(VLOOKUP($A15,'All Running Order working doc'!$A$4:$CO$60,Z$100,FALSE),"-")</f>
        <v>-</v>
      </c>
      <c r="AA15" s="12" t="str">
        <f>IFERROR(VLOOKUP($A15,'All Running Order working doc'!$A$4:$CO$60,AA$100,FALSE),"-")</f>
        <v>-</v>
      </c>
      <c r="AB15" s="12" t="str">
        <f>IFERROR(VLOOKUP($A15,'All Running Order working doc'!$A$4:$CO$60,AB$100,FALSE),"-")</f>
        <v>-</v>
      </c>
      <c r="AC15" s="12" t="str">
        <f>IFERROR(VLOOKUP($A15,'All Running Order working doc'!$A$4:$CO$60,AC$100,FALSE),"-")</f>
        <v>-</v>
      </c>
      <c r="AD15" s="12" t="str">
        <f>IFERROR(VLOOKUP($A15,'All Running Order working doc'!$A$4:$CO$60,AD$100,FALSE),"-")</f>
        <v>-</v>
      </c>
      <c r="AE15" s="12" t="str">
        <f>IFERROR(VLOOKUP($A15,'All Running Order working doc'!$A$4:$CO$60,AE$100,FALSE),"-")</f>
        <v>-</v>
      </c>
      <c r="AF15" s="12" t="str">
        <f>IFERROR(VLOOKUP($A15,'All Running Order working doc'!$A$4:$CO$60,AF$100,FALSE),"-")</f>
        <v>-</v>
      </c>
      <c r="AG15" s="12" t="str">
        <f>IFERROR(VLOOKUP($A15,'All Running Order working doc'!$A$4:$CO$60,AG$100,FALSE),"-")</f>
        <v>-</v>
      </c>
      <c r="AH15" s="12" t="str">
        <f>IFERROR(VLOOKUP($A15,'All Running Order working doc'!$A$4:$CO$60,AH$100,FALSE),"-")</f>
        <v>-</v>
      </c>
      <c r="AI15" s="12" t="str">
        <f>IFERROR(VLOOKUP($A15,'All Running Order working doc'!$A$4:$CO$60,AI$100,FALSE),"-")</f>
        <v>-</v>
      </c>
      <c r="AJ15" s="12" t="str">
        <f>IFERROR(VLOOKUP($A15,'All Running Order working doc'!$A$4:$CO$60,AJ$100,FALSE),"-")</f>
        <v>-</v>
      </c>
      <c r="AK15" s="12" t="str">
        <f>IFERROR(VLOOKUP($A15,'All Running Order working doc'!$A$4:$CO$60,AK$100,FALSE),"-")</f>
        <v>-</v>
      </c>
      <c r="AL15" s="12" t="str">
        <f>IFERROR(VLOOKUP($A15,'All Running Order working doc'!$A$4:$CO$60,AL$100,FALSE),"-")</f>
        <v>-</v>
      </c>
      <c r="AM15" s="12" t="str">
        <f>IFERROR(VLOOKUP($A15,'All Running Order working doc'!$A$4:$CO$60,AM$100,FALSE),"-")</f>
        <v>-</v>
      </c>
      <c r="AN15" s="12" t="str">
        <f>IFERROR(VLOOKUP($A15,'All Running Order working doc'!$A$4:$CO$60,AN$100,FALSE),"-")</f>
        <v>-</v>
      </c>
      <c r="AO15" s="12" t="str">
        <f>IFERROR(VLOOKUP($A15,'All Running Order working doc'!$A$4:$CO$60,AO$100,FALSE),"-")</f>
        <v>-</v>
      </c>
      <c r="AP15" s="12" t="str">
        <f>IFERROR(VLOOKUP($A15,'All Running Order working doc'!$A$4:$CO$60,AP$100,FALSE),"-")</f>
        <v>-</v>
      </c>
      <c r="AQ15" s="12" t="str">
        <f>IFERROR(VLOOKUP($A15,'All Running Order working doc'!$A$4:$CO$60,AQ$100,FALSE),"-")</f>
        <v>-</v>
      </c>
      <c r="AR15" s="12" t="str">
        <f>IFERROR(VLOOKUP($A15,'All Running Order working doc'!$A$4:$CO$60,AR$100,FALSE),"-")</f>
        <v>-</v>
      </c>
      <c r="AS15" s="12" t="str">
        <f>IFERROR(VLOOKUP($A15,'All Running Order working doc'!$A$4:$CO$60,AS$100,FALSE),"-")</f>
        <v>-</v>
      </c>
      <c r="AT15" s="12" t="str">
        <f>IFERROR(VLOOKUP($A15,'All Running Order working doc'!$A$4:$CO$60,AT$100,FALSE),"-")</f>
        <v>-</v>
      </c>
      <c r="AU15" s="12" t="str">
        <f>IFERROR(VLOOKUP($A15,'All Running Order working doc'!$A$4:$CO$60,AU$100,FALSE),"-")</f>
        <v>-</v>
      </c>
      <c r="AV15" s="12" t="str">
        <f>IFERROR(VLOOKUP($A15,'All Running Order working doc'!$A$4:$CO$60,AV$100,FALSE),"-")</f>
        <v>-</v>
      </c>
      <c r="AW15" s="12" t="str">
        <f>IFERROR(VLOOKUP($A15,'All Running Order working doc'!$A$4:$CO$60,AW$100,FALSE),"-")</f>
        <v>-</v>
      </c>
      <c r="AX15" s="12" t="str">
        <f>IFERROR(VLOOKUP($A15,'All Running Order working doc'!$A$4:$CO$60,AX$100,FALSE),"-")</f>
        <v>-</v>
      </c>
      <c r="AY15" s="12" t="str">
        <f>IFERROR(VLOOKUP($A15,'All Running Order working doc'!$A$4:$CO$60,AY$100,FALSE),"-")</f>
        <v>-</v>
      </c>
      <c r="AZ15" s="12" t="str">
        <f>IFERROR(VLOOKUP($A15,'All Running Order working doc'!$A$4:$CO$60,AZ$100,FALSE),"-")</f>
        <v>-</v>
      </c>
      <c r="BA15" s="12" t="str">
        <f>IFERROR(VLOOKUP($A15,'All Running Order working doc'!$A$4:$CO$60,BA$100,FALSE),"-")</f>
        <v>-</v>
      </c>
      <c r="BB15" s="12" t="str">
        <f>IFERROR(VLOOKUP($A15,'All Running Order working doc'!$A$4:$CO$60,BB$100,FALSE),"-")</f>
        <v>-</v>
      </c>
      <c r="BC15" s="12" t="str">
        <f>IFERROR(VLOOKUP($A15,'All Running Order working doc'!$A$4:$CO$60,BC$100,FALSE),"-")</f>
        <v>-</v>
      </c>
      <c r="BD15" s="12" t="str">
        <f>IFERROR(VLOOKUP($A15,'All Running Order working doc'!$A$4:$CO$60,BD$100,FALSE),"-")</f>
        <v>-</v>
      </c>
      <c r="BE15" s="12" t="str">
        <f>IFERROR(VLOOKUP($A15,'All Running Order working doc'!$A$4:$CO$60,BE$100,FALSE),"-")</f>
        <v>-</v>
      </c>
      <c r="BF15" s="12" t="str">
        <f>IFERROR(VLOOKUP($A15,'All Running Order working doc'!$A$4:$CO$60,BF$100,FALSE),"-")</f>
        <v>-</v>
      </c>
      <c r="BG15" s="12" t="str">
        <f>IFERROR(VLOOKUP($A15,'All Running Order working doc'!$A$4:$CO$60,BG$100,FALSE),"-")</f>
        <v>-</v>
      </c>
      <c r="BH15" s="12" t="str">
        <f>IFERROR(VLOOKUP($A15,'All Running Order working doc'!$A$4:$CO$60,BH$100,FALSE),"-")</f>
        <v>-</v>
      </c>
      <c r="BI15" s="12" t="str">
        <f>IFERROR(VLOOKUP($A15,'All Running Order working doc'!$A$4:$CO$60,BI$100,FALSE),"-")</f>
        <v>-</v>
      </c>
      <c r="BJ15" s="12" t="str">
        <f>IFERROR(VLOOKUP($A15,'All Running Order working doc'!$A$4:$CO$60,BJ$100,FALSE),"-")</f>
        <v>-</v>
      </c>
      <c r="BK15" s="12" t="str">
        <f>IFERROR(VLOOKUP($A15,'All Running Order working doc'!$A$4:$CO$60,BK$100,FALSE),"-")</f>
        <v>-</v>
      </c>
      <c r="BL15" s="12" t="str">
        <f>IFERROR(VLOOKUP($A15,'All Running Order working doc'!$A$4:$CO$60,BL$100,FALSE),"-")</f>
        <v>-</v>
      </c>
      <c r="BM15" s="12" t="str">
        <f>IFERROR(VLOOKUP($A15,'All Running Order working doc'!$A$4:$CO$60,BM$100,FALSE),"-")</f>
        <v>-</v>
      </c>
      <c r="BN15" s="12" t="str">
        <f>IFERROR(VLOOKUP($A15,'All Running Order working doc'!$A$4:$CO$60,BN$100,FALSE),"-")</f>
        <v>-</v>
      </c>
      <c r="BO15" s="12" t="str">
        <f>IFERROR(VLOOKUP($A15,'All Running Order working doc'!$A$4:$CO$60,BO$100,FALSE),"-")</f>
        <v>-</v>
      </c>
      <c r="BP15" s="12" t="str">
        <f>IFERROR(VLOOKUP($A15,'All Running Order working doc'!$A$4:$CO$60,BP$100,FALSE),"-")</f>
        <v>-</v>
      </c>
      <c r="BQ15" s="12" t="str">
        <f>IFERROR(VLOOKUP($A15,'All Running Order working doc'!$A$4:$CO$60,BQ$100,FALSE),"-")</f>
        <v>-</v>
      </c>
      <c r="BR15" s="12" t="str">
        <f>IFERROR(VLOOKUP($A15,'All Running Order working doc'!$A$4:$CO$60,BR$100,FALSE),"-")</f>
        <v>-</v>
      </c>
      <c r="BS15" s="12" t="str">
        <f>IFERROR(VLOOKUP($A15,'All Running Order working doc'!$A$4:$CO$60,BS$100,FALSE),"-")</f>
        <v>-</v>
      </c>
      <c r="BT15" s="12" t="str">
        <f>IFERROR(VLOOKUP($A15,'All Running Order working doc'!$A$4:$CO$60,BT$100,FALSE),"-")</f>
        <v>-</v>
      </c>
      <c r="BU15" s="12" t="str">
        <f>IFERROR(VLOOKUP($A15,'All Running Order working doc'!$A$4:$CO$60,BU$100,FALSE),"-")</f>
        <v>-</v>
      </c>
      <c r="BV15" s="12" t="str">
        <f>IFERROR(VLOOKUP($A15,'All Running Order working doc'!$A$4:$CO$60,BV$100,FALSE),"-")</f>
        <v>-</v>
      </c>
      <c r="BW15" s="12" t="str">
        <f>IFERROR(VLOOKUP($A15,'All Running Order working doc'!$A$4:$CO$60,BW$100,FALSE),"-")</f>
        <v>-</v>
      </c>
      <c r="BX15" s="12" t="str">
        <f>IFERROR(VLOOKUP($A15,'All Running Order working doc'!$A$4:$CO$60,BX$100,FALSE),"-")</f>
        <v>-</v>
      </c>
      <c r="BY15" s="12" t="str">
        <f>IFERROR(VLOOKUP($A15,'All Running Order working doc'!$A$4:$CO$60,BY$100,FALSE),"-")</f>
        <v>-</v>
      </c>
      <c r="BZ15" s="12" t="str">
        <f>IFERROR(VLOOKUP($A15,'All Running Order working doc'!$A$4:$CO$60,BZ$100,FALSE),"-")</f>
        <v>-</v>
      </c>
      <c r="CA15" s="12" t="str">
        <f>IFERROR(VLOOKUP($A15,'All Running Order working doc'!$A$4:$CO$60,CA$100,FALSE),"-")</f>
        <v>-</v>
      </c>
      <c r="CB15" s="12" t="str">
        <f>IFERROR(VLOOKUP($A15,'All Running Order working doc'!$A$4:$CO$60,CB$100,FALSE),"-")</f>
        <v>-</v>
      </c>
      <c r="CC15" s="12" t="str">
        <f>IFERROR(VLOOKUP($A15,'All Running Order working doc'!$A$4:$CO$60,CC$100,FALSE),"-")</f>
        <v>-</v>
      </c>
      <c r="CD15" s="12" t="str">
        <f>IFERROR(VLOOKUP($A15,'All Running Order working doc'!$A$4:$CO$60,CD$100,FALSE),"-")</f>
        <v>-</v>
      </c>
      <c r="CE15" s="12" t="str">
        <f>IFERROR(VLOOKUP($A15,'All Running Order working doc'!$A$4:$CO$60,CE$100,FALSE),"-")</f>
        <v>-</v>
      </c>
      <c r="CF15" s="12" t="str">
        <f>IFERROR(VLOOKUP($A15,'All Running Order working doc'!$A$4:$CO$60,CF$100,FALSE),"-")</f>
        <v>-</v>
      </c>
      <c r="CG15" s="12" t="str">
        <f>IFERROR(VLOOKUP($A15,'All Running Order working doc'!$A$4:$CO$60,CG$100,FALSE),"-")</f>
        <v>-</v>
      </c>
      <c r="CH15" s="12" t="str">
        <f>IFERROR(VLOOKUP($A15,'All Running Order working doc'!$A$4:$CO$60,CH$100,FALSE),"-")</f>
        <v>-</v>
      </c>
      <c r="CI15" s="12" t="str">
        <f>IFERROR(VLOOKUP($A15,'All Running Order working doc'!$A$4:$CO$60,CI$100,FALSE),"-")</f>
        <v>-</v>
      </c>
      <c r="CJ15" s="12" t="str">
        <f>IFERROR(VLOOKUP($A15,'All Running Order working doc'!$A$4:$CO$60,CJ$100,FALSE),"-")</f>
        <v>-</v>
      </c>
      <c r="CK15" s="12" t="str">
        <f>IFERROR(VLOOKUP($A15,'All Running Order working doc'!$A$4:$CO$60,CK$100,FALSE),"-")</f>
        <v>-</v>
      </c>
      <c r="CL15" s="12" t="str">
        <f>IFERROR(VLOOKUP($A15,'All Running Order working doc'!$A$4:$CO$60,CL$100,FALSE),"-")</f>
        <v>-</v>
      </c>
      <c r="CM15" s="12" t="str">
        <f>IFERROR(VLOOKUP($A15,'All Running Order working doc'!$A$4:$CO$60,CM$100,FALSE),"-")</f>
        <v>-</v>
      </c>
      <c r="CN15" s="12" t="str">
        <f>IFERROR(VLOOKUP($A15,'All Running Order working doc'!$A$4:$CO$60,CN$100,FALSE),"-")</f>
        <v>-</v>
      </c>
      <c r="CQ15" s="3">
        <v>12</v>
      </c>
    </row>
    <row r="16" spans="1:95" x14ac:dyDescent="0.2">
      <c r="A16" s="3" t="str">
        <f>CONCATENATE(Constants!$B$4,CQ16,)</f>
        <v>Rookie13</v>
      </c>
      <c r="B16" s="12" t="str">
        <f>IFERROR(VLOOKUP($A16,'All Running Order working doc'!$A$4:$CO$60,B$100,FALSE),"-")</f>
        <v>-</v>
      </c>
      <c r="C16" s="12" t="str">
        <f>IFERROR(VLOOKUP($A16,'All Running Order working doc'!$A$4:$CO$60,C$100,FALSE),"-")</f>
        <v>-</v>
      </c>
      <c r="D16" s="12" t="str">
        <f>IFERROR(VLOOKUP($A16,'All Running Order working doc'!$A$4:$CO$60,D$100,FALSE),"-")</f>
        <v>-</v>
      </c>
      <c r="E16" s="12" t="str">
        <f>IFERROR(VLOOKUP($A16,'All Running Order working doc'!$A$4:$CO$60,E$100,FALSE),"-")</f>
        <v>-</v>
      </c>
      <c r="F16" s="12" t="str">
        <f>IFERROR(VLOOKUP($A16,'All Running Order working doc'!$A$4:$CO$60,F$100,FALSE),"-")</f>
        <v>-</v>
      </c>
      <c r="G16" s="12" t="str">
        <f>IFERROR(VLOOKUP($A16,'All Running Order working doc'!$A$4:$CO$60,G$100,FALSE),"-")</f>
        <v>-</v>
      </c>
      <c r="H16" s="12" t="str">
        <f>IFERROR(VLOOKUP($A16,'All Running Order working doc'!$A$4:$CO$60,H$100,FALSE),"-")</f>
        <v>-</v>
      </c>
      <c r="I16" s="12" t="str">
        <f>IFERROR(VLOOKUP($A16,'All Running Order working doc'!$A$4:$CO$60,I$100,FALSE),"-")</f>
        <v>-</v>
      </c>
      <c r="J16" s="12" t="str">
        <f>IFERROR(VLOOKUP($A16,'All Running Order working doc'!$A$4:$CO$60,J$100,FALSE),"-")</f>
        <v>-</v>
      </c>
      <c r="K16" s="12" t="str">
        <f>IFERROR(VLOOKUP($A16,'All Running Order working doc'!$A$4:$CO$60,K$100,FALSE),"-")</f>
        <v>-</v>
      </c>
      <c r="L16" s="12" t="str">
        <f>IFERROR(VLOOKUP($A16,'All Running Order working doc'!$A$4:$CO$60,L$100,FALSE),"-")</f>
        <v>-</v>
      </c>
      <c r="M16" s="12" t="str">
        <f>IFERROR(VLOOKUP($A16,'All Running Order working doc'!$A$4:$CO$60,M$100,FALSE),"-")</f>
        <v>-</v>
      </c>
      <c r="N16" s="12" t="str">
        <f>IFERROR(VLOOKUP($A16,'All Running Order working doc'!$A$4:$CO$60,N$100,FALSE),"-")</f>
        <v>-</v>
      </c>
      <c r="O16" s="12" t="str">
        <f>IFERROR(VLOOKUP($A16,'All Running Order working doc'!$A$4:$CO$60,O$100,FALSE),"-")</f>
        <v>-</v>
      </c>
      <c r="P16" s="12" t="str">
        <f>IFERROR(VLOOKUP($A16,'All Running Order working doc'!$A$4:$CO$60,P$100,FALSE),"-")</f>
        <v>-</v>
      </c>
      <c r="Q16" s="12" t="str">
        <f>IFERROR(VLOOKUP($A16,'All Running Order working doc'!$A$4:$CO$60,Q$100,FALSE),"-")</f>
        <v>-</v>
      </c>
      <c r="R16" s="12" t="str">
        <f>IFERROR(VLOOKUP($A16,'All Running Order working doc'!$A$4:$CO$60,R$100,FALSE),"-")</f>
        <v>-</v>
      </c>
      <c r="S16" s="12" t="str">
        <f>IFERROR(VLOOKUP($A16,'All Running Order working doc'!$A$4:$CO$60,S$100,FALSE),"-")</f>
        <v>-</v>
      </c>
      <c r="T16" s="12" t="str">
        <f>IFERROR(VLOOKUP($A16,'All Running Order working doc'!$A$4:$CO$60,T$100,FALSE),"-")</f>
        <v>-</v>
      </c>
      <c r="U16" s="12" t="str">
        <f>IFERROR(VLOOKUP($A16,'All Running Order working doc'!$A$4:$CO$60,U$100,FALSE),"-")</f>
        <v>-</v>
      </c>
      <c r="V16" s="12" t="str">
        <f>IFERROR(VLOOKUP($A16,'All Running Order working doc'!$A$4:$CO$60,V$100,FALSE),"-")</f>
        <v>-</v>
      </c>
      <c r="W16" s="12" t="str">
        <f>IFERROR(VLOOKUP($A16,'All Running Order working doc'!$A$4:$CO$60,W$100,FALSE),"-")</f>
        <v>-</v>
      </c>
      <c r="X16" s="12" t="str">
        <f>IFERROR(VLOOKUP($A16,'All Running Order working doc'!$A$4:$CO$60,X$100,FALSE),"-")</f>
        <v>-</v>
      </c>
      <c r="Y16" s="12" t="str">
        <f>IFERROR(VLOOKUP($A16,'All Running Order working doc'!$A$4:$CO$60,Y$100,FALSE),"-")</f>
        <v>-</v>
      </c>
      <c r="Z16" s="12" t="str">
        <f>IFERROR(VLOOKUP($A16,'All Running Order working doc'!$A$4:$CO$60,Z$100,FALSE),"-")</f>
        <v>-</v>
      </c>
      <c r="AA16" s="12" t="str">
        <f>IFERROR(VLOOKUP($A16,'All Running Order working doc'!$A$4:$CO$60,AA$100,FALSE),"-")</f>
        <v>-</v>
      </c>
      <c r="AB16" s="12" t="str">
        <f>IFERROR(VLOOKUP($A16,'All Running Order working doc'!$A$4:$CO$60,AB$100,FALSE),"-")</f>
        <v>-</v>
      </c>
      <c r="AC16" s="12" t="str">
        <f>IFERROR(VLOOKUP($A16,'All Running Order working doc'!$A$4:$CO$60,AC$100,FALSE),"-")</f>
        <v>-</v>
      </c>
      <c r="AD16" s="12" t="str">
        <f>IFERROR(VLOOKUP($A16,'All Running Order working doc'!$A$4:$CO$60,AD$100,FALSE),"-")</f>
        <v>-</v>
      </c>
      <c r="AE16" s="12" t="str">
        <f>IFERROR(VLOOKUP($A16,'All Running Order working doc'!$A$4:$CO$60,AE$100,FALSE),"-")</f>
        <v>-</v>
      </c>
      <c r="AF16" s="12" t="str">
        <f>IFERROR(VLOOKUP($A16,'All Running Order working doc'!$A$4:$CO$60,AF$100,FALSE),"-")</f>
        <v>-</v>
      </c>
      <c r="AG16" s="12" t="str">
        <f>IFERROR(VLOOKUP($A16,'All Running Order working doc'!$A$4:$CO$60,AG$100,FALSE),"-")</f>
        <v>-</v>
      </c>
      <c r="AH16" s="12" t="str">
        <f>IFERROR(VLOOKUP($A16,'All Running Order working doc'!$A$4:$CO$60,AH$100,FALSE),"-")</f>
        <v>-</v>
      </c>
      <c r="AI16" s="12" t="str">
        <f>IFERROR(VLOOKUP($A16,'All Running Order working doc'!$A$4:$CO$60,AI$100,FALSE),"-")</f>
        <v>-</v>
      </c>
      <c r="AJ16" s="12" t="str">
        <f>IFERROR(VLOOKUP($A16,'All Running Order working doc'!$A$4:$CO$60,AJ$100,FALSE),"-")</f>
        <v>-</v>
      </c>
      <c r="AK16" s="12" t="str">
        <f>IFERROR(VLOOKUP($A16,'All Running Order working doc'!$A$4:$CO$60,AK$100,FALSE),"-")</f>
        <v>-</v>
      </c>
      <c r="AL16" s="12" t="str">
        <f>IFERROR(VLOOKUP($A16,'All Running Order working doc'!$A$4:$CO$60,AL$100,FALSE),"-")</f>
        <v>-</v>
      </c>
      <c r="AM16" s="12" t="str">
        <f>IFERROR(VLOOKUP($A16,'All Running Order working doc'!$A$4:$CO$60,AM$100,FALSE),"-")</f>
        <v>-</v>
      </c>
      <c r="AN16" s="12" t="str">
        <f>IFERROR(VLOOKUP($A16,'All Running Order working doc'!$A$4:$CO$60,AN$100,FALSE),"-")</f>
        <v>-</v>
      </c>
      <c r="AO16" s="12" t="str">
        <f>IFERROR(VLOOKUP($A16,'All Running Order working doc'!$A$4:$CO$60,AO$100,FALSE),"-")</f>
        <v>-</v>
      </c>
      <c r="AP16" s="12" t="str">
        <f>IFERROR(VLOOKUP($A16,'All Running Order working doc'!$A$4:$CO$60,AP$100,FALSE),"-")</f>
        <v>-</v>
      </c>
      <c r="AQ16" s="12" t="str">
        <f>IFERROR(VLOOKUP($A16,'All Running Order working doc'!$A$4:$CO$60,AQ$100,FALSE),"-")</f>
        <v>-</v>
      </c>
      <c r="AR16" s="12" t="str">
        <f>IFERROR(VLOOKUP($A16,'All Running Order working doc'!$A$4:$CO$60,AR$100,FALSE),"-")</f>
        <v>-</v>
      </c>
      <c r="AS16" s="12" t="str">
        <f>IFERROR(VLOOKUP($A16,'All Running Order working doc'!$A$4:$CO$60,AS$100,FALSE),"-")</f>
        <v>-</v>
      </c>
      <c r="AT16" s="12" t="str">
        <f>IFERROR(VLOOKUP($A16,'All Running Order working doc'!$A$4:$CO$60,AT$100,FALSE),"-")</f>
        <v>-</v>
      </c>
      <c r="AU16" s="12" t="str">
        <f>IFERROR(VLOOKUP($A16,'All Running Order working doc'!$A$4:$CO$60,AU$100,FALSE),"-")</f>
        <v>-</v>
      </c>
      <c r="AV16" s="12" t="str">
        <f>IFERROR(VLOOKUP($A16,'All Running Order working doc'!$A$4:$CO$60,AV$100,FALSE),"-")</f>
        <v>-</v>
      </c>
      <c r="AW16" s="12" t="str">
        <f>IFERROR(VLOOKUP($A16,'All Running Order working doc'!$A$4:$CO$60,AW$100,FALSE),"-")</f>
        <v>-</v>
      </c>
      <c r="AX16" s="12" t="str">
        <f>IFERROR(VLOOKUP($A16,'All Running Order working doc'!$A$4:$CO$60,AX$100,FALSE),"-")</f>
        <v>-</v>
      </c>
      <c r="AY16" s="12" t="str">
        <f>IFERROR(VLOOKUP($A16,'All Running Order working doc'!$A$4:$CO$60,AY$100,FALSE),"-")</f>
        <v>-</v>
      </c>
      <c r="AZ16" s="12" t="str">
        <f>IFERROR(VLOOKUP($A16,'All Running Order working doc'!$A$4:$CO$60,AZ$100,FALSE),"-")</f>
        <v>-</v>
      </c>
      <c r="BA16" s="12" t="str">
        <f>IFERROR(VLOOKUP($A16,'All Running Order working doc'!$A$4:$CO$60,BA$100,FALSE),"-")</f>
        <v>-</v>
      </c>
      <c r="BB16" s="12" t="str">
        <f>IFERROR(VLOOKUP($A16,'All Running Order working doc'!$A$4:$CO$60,BB$100,FALSE),"-")</f>
        <v>-</v>
      </c>
      <c r="BC16" s="12" t="str">
        <f>IFERROR(VLOOKUP($A16,'All Running Order working doc'!$A$4:$CO$60,BC$100,FALSE),"-")</f>
        <v>-</v>
      </c>
      <c r="BD16" s="12" t="str">
        <f>IFERROR(VLOOKUP($A16,'All Running Order working doc'!$A$4:$CO$60,BD$100,FALSE),"-")</f>
        <v>-</v>
      </c>
      <c r="BE16" s="12" t="str">
        <f>IFERROR(VLOOKUP($A16,'All Running Order working doc'!$A$4:$CO$60,BE$100,FALSE),"-")</f>
        <v>-</v>
      </c>
      <c r="BF16" s="12" t="str">
        <f>IFERROR(VLOOKUP($A16,'All Running Order working doc'!$A$4:$CO$60,BF$100,FALSE),"-")</f>
        <v>-</v>
      </c>
      <c r="BG16" s="12" t="str">
        <f>IFERROR(VLOOKUP($A16,'All Running Order working doc'!$A$4:$CO$60,BG$100,FALSE),"-")</f>
        <v>-</v>
      </c>
      <c r="BH16" s="12" t="str">
        <f>IFERROR(VLOOKUP($A16,'All Running Order working doc'!$A$4:$CO$60,BH$100,FALSE),"-")</f>
        <v>-</v>
      </c>
      <c r="BI16" s="12" t="str">
        <f>IFERROR(VLOOKUP($A16,'All Running Order working doc'!$A$4:$CO$60,BI$100,FALSE),"-")</f>
        <v>-</v>
      </c>
      <c r="BJ16" s="12" t="str">
        <f>IFERROR(VLOOKUP($A16,'All Running Order working doc'!$A$4:$CO$60,BJ$100,FALSE),"-")</f>
        <v>-</v>
      </c>
      <c r="BK16" s="12" t="str">
        <f>IFERROR(VLOOKUP($A16,'All Running Order working doc'!$A$4:$CO$60,BK$100,FALSE),"-")</f>
        <v>-</v>
      </c>
      <c r="BL16" s="12" t="str">
        <f>IFERROR(VLOOKUP($A16,'All Running Order working doc'!$A$4:$CO$60,BL$100,FALSE),"-")</f>
        <v>-</v>
      </c>
      <c r="BM16" s="12" t="str">
        <f>IFERROR(VLOOKUP($A16,'All Running Order working doc'!$A$4:$CO$60,BM$100,FALSE),"-")</f>
        <v>-</v>
      </c>
      <c r="BN16" s="12" t="str">
        <f>IFERROR(VLOOKUP($A16,'All Running Order working doc'!$A$4:$CO$60,BN$100,FALSE),"-")</f>
        <v>-</v>
      </c>
      <c r="BO16" s="12" t="str">
        <f>IFERROR(VLOOKUP($A16,'All Running Order working doc'!$A$4:$CO$60,BO$100,FALSE),"-")</f>
        <v>-</v>
      </c>
      <c r="BP16" s="12" t="str">
        <f>IFERROR(VLOOKUP($A16,'All Running Order working doc'!$A$4:$CO$60,BP$100,FALSE),"-")</f>
        <v>-</v>
      </c>
      <c r="BQ16" s="12" t="str">
        <f>IFERROR(VLOOKUP($A16,'All Running Order working doc'!$A$4:$CO$60,BQ$100,FALSE),"-")</f>
        <v>-</v>
      </c>
      <c r="BR16" s="12" t="str">
        <f>IFERROR(VLOOKUP($A16,'All Running Order working doc'!$A$4:$CO$60,BR$100,FALSE),"-")</f>
        <v>-</v>
      </c>
      <c r="BS16" s="12" t="str">
        <f>IFERROR(VLOOKUP($A16,'All Running Order working doc'!$A$4:$CO$60,BS$100,FALSE),"-")</f>
        <v>-</v>
      </c>
      <c r="BT16" s="12" t="str">
        <f>IFERROR(VLOOKUP($A16,'All Running Order working doc'!$A$4:$CO$60,BT$100,FALSE),"-")</f>
        <v>-</v>
      </c>
      <c r="BU16" s="12" t="str">
        <f>IFERROR(VLOOKUP($A16,'All Running Order working doc'!$A$4:$CO$60,BU$100,FALSE),"-")</f>
        <v>-</v>
      </c>
      <c r="BV16" s="12" t="str">
        <f>IFERROR(VLOOKUP($A16,'All Running Order working doc'!$A$4:$CO$60,BV$100,FALSE),"-")</f>
        <v>-</v>
      </c>
      <c r="BW16" s="12" t="str">
        <f>IFERROR(VLOOKUP($A16,'All Running Order working doc'!$A$4:$CO$60,BW$100,FALSE),"-")</f>
        <v>-</v>
      </c>
      <c r="BX16" s="12" t="str">
        <f>IFERROR(VLOOKUP($A16,'All Running Order working doc'!$A$4:$CO$60,BX$100,FALSE),"-")</f>
        <v>-</v>
      </c>
      <c r="BY16" s="12" t="str">
        <f>IFERROR(VLOOKUP($A16,'All Running Order working doc'!$A$4:$CO$60,BY$100,FALSE),"-")</f>
        <v>-</v>
      </c>
      <c r="BZ16" s="12" t="str">
        <f>IFERROR(VLOOKUP($A16,'All Running Order working doc'!$A$4:$CO$60,BZ$100,FALSE),"-")</f>
        <v>-</v>
      </c>
      <c r="CA16" s="12" t="str">
        <f>IFERROR(VLOOKUP($A16,'All Running Order working doc'!$A$4:$CO$60,CA$100,FALSE),"-")</f>
        <v>-</v>
      </c>
      <c r="CB16" s="12" t="str">
        <f>IFERROR(VLOOKUP($A16,'All Running Order working doc'!$A$4:$CO$60,CB$100,FALSE),"-")</f>
        <v>-</v>
      </c>
      <c r="CC16" s="12" t="str">
        <f>IFERROR(VLOOKUP($A16,'All Running Order working doc'!$A$4:$CO$60,CC$100,FALSE),"-")</f>
        <v>-</v>
      </c>
      <c r="CD16" s="12" t="str">
        <f>IFERROR(VLOOKUP($A16,'All Running Order working doc'!$A$4:$CO$60,CD$100,FALSE),"-")</f>
        <v>-</v>
      </c>
      <c r="CE16" s="12" t="str">
        <f>IFERROR(VLOOKUP($A16,'All Running Order working doc'!$A$4:$CO$60,CE$100,FALSE),"-")</f>
        <v>-</v>
      </c>
      <c r="CF16" s="12" t="str">
        <f>IFERROR(VLOOKUP($A16,'All Running Order working doc'!$A$4:$CO$60,CF$100,FALSE),"-")</f>
        <v>-</v>
      </c>
      <c r="CG16" s="12" t="str">
        <f>IFERROR(VLOOKUP($A16,'All Running Order working doc'!$A$4:$CO$60,CG$100,FALSE),"-")</f>
        <v>-</v>
      </c>
      <c r="CH16" s="12" t="str">
        <f>IFERROR(VLOOKUP($A16,'All Running Order working doc'!$A$4:$CO$60,CH$100,FALSE),"-")</f>
        <v>-</v>
      </c>
      <c r="CI16" s="12" t="str">
        <f>IFERROR(VLOOKUP($A16,'All Running Order working doc'!$A$4:$CO$60,CI$100,FALSE),"-")</f>
        <v>-</v>
      </c>
      <c r="CJ16" s="12" t="str">
        <f>IFERROR(VLOOKUP($A16,'All Running Order working doc'!$A$4:$CO$60,CJ$100,FALSE),"-")</f>
        <v>-</v>
      </c>
      <c r="CK16" s="12" t="str">
        <f>IFERROR(VLOOKUP($A16,'All Running Order working doc'!$A$4:$CO$60,CK$100,FALSE),"-")</f>
        <v>-</v>
      </c>
      <c r="CL16" s="12" t="str">
        <f>IFERROR(VLOOKUP($A16,'All Running Order working doc'!$A$4:$CO$60,CL$100,FALSE),"-")</f>
        <v>-</v>
      </c>
      <c r="CM16" s="12" t="str">
        <f>IFERROR(VLOOKUP($A16,'All Running Order working doc'!$A$4:$CO$60,CM$100,FALSE),"-")</f>
        <v>-</v>
      </c>
      <c r="CN16" s="12" t="str">
        <f>IFERROR(VLOOKUP($A16,'All Running Order working doc'!$A$4:$CO$60,CN$100,FALSE),"-")</f>
        <v>-</v>
      </c>
      <c r="CQ16" s="3">
        <v>13</v>
      </c>
    </row>
    <row r="17" spans="1:95" x14ac:dyDescent="0.2">
      <c r="A17" s="3" t="str">
        <f>CONCATENATE(Constants!$B$4,CQ17,)</f>
        <v>Rookie14</v>
      </c>
      <c r="B17" s="12" t="str">
        <f>IFERROR(VLOOKUP($A17,'All Running Order working doc'!$A$4:$CO$60,B$100,FALSE),"-")</f>
        <v>-</v>
      </c>
      <c r="C17" s="12" t="str">
        <f>IFERROR(VLOOKUP($A17,'All Running Order working doc'!$A$4:$CO$60,C$100,FALSE),"-")</f>
        <v>-</v>
      </c>
      <c r="D17" s="12" t="str">
        <f>IFERROR(VLOOKUP($A17,'All Running Order working doc'!$A$4:$CO$60,D$100,FALSE),"-")</f>
        <v>-</v>
      </c>
      <c r="E17" s="12" t="str">
        <f>IFERROR(VLOOKUP($A17,'All Running Order working doc'!$A$4:$CO$60,E$100,FALSE),"-")</f>
        <v>-</v>
      </c>
      <c r="F17" s="12" t="str">
        <f>IFERROR(VLOOKUP($A17,'All Running Order working doc'!$A$4:$CO$60,F$100,FALSE),"-")</f>
        <v>-</v>
      </c>
      <c r="G17" s="12" t="str">
        <f>IFERROR(VLOOKUP($A17,'All Running Order working doc'!$A$4:$CO$60,G$100,FALSE),"-")</f>
        <v>-</v>
      </c>
      <c r="H17" s="12" t="str">
        <f>IFERROR(VLOOKUP($A17,'All Running Order working doc'!$A$4:$CO$60,H$100,FALSE),"-")</f>
        <v>-</v>
      </c>
      <c r="I17" s="12" t="str">
        <f>IFERROR(VLOOKUP($A17,'All Running Order working doc'!$A$4:$CO$60,I$100,FALSE),"-")</f>
        <v>-</v>
      </c>
      <c r="J17" s="12" t="str">
        <f>IFERROR(VLOOKUP($A17,'All Running Order working doc'!$A$4:$CO$60,J$100,FALSE),"-")</f>
        <v>-</v>
      </c>
      <c r="K17" s="12" t="str">
        <f>IFERROR(VLOOKUP($A17,'All Running Order working doc'!$A$4:$CO$60,K$100,FALSE),"-")</f>
        <v>-</v>
      </c>
      <c r="L17" s="12" t="str">
        <f>IFERROR(VLOOKUP($A17,'All Running Order working doc'!$A$4:$CO$60,L$100,FALSE),"-")</f>
        <v>-</v>
      </c>
      <c r="M17" s="12" t="str">
        <f>IFERROR(VLOOKUP($A17,'All Running Order working doc'!$A$4:$CO$60,M$100,FALSE),"-")</f>
        <v>-</v>
      </c>
      <c r="N17" s="12" t="str">
        <f>IFERROR(VLOOKUP($A17,'All Running Order working doc'!$A$4:$CO$60,N$100,FALSE),"-")</f>
        <v>-</v>
      </c>
      <c r="O17" s="12" t="str">
        <f>IFERROR(VLOOKUP($A17,'All Running Order working doc'!$A$4:$CO$60,O$100,FALSE),"-")</f>
        <v>-</v>
      </c>
      <c r="P17" s="12" t="str">
        <f>IFERROR(VLOOKUP($A17,'All Running Order working doc'!$A$4:$CO$60,P$100,FALSE),"-")</f>
        <v>-</v>
      </c>
      <c r="Q17" s="12" t="str">
        <f>IFERROR(VLOOKUP($A17,'All Running Order working doc'!$A$4:$CO$60,Q$100,FALSE),"-")</f>
        <v>-</v>
      </c>
      <c r="R17" s="12" t="str">
        <f>IFERROR(VLOOKUP($A17,'All Running Order working doc'!$A$4:$CO$60,R$100,FALSE),"-")</f>
        <v>-</v>
      </c>
      <c r="S17" s="12" t="str">
        <f>IFERROR(VLOOKUP($A17,'All Running Order working doc'!$A$4:$CO$60,S$100,FALSE),"-")</f>
        <v>-</v>
      </c>
      <c r="T17" s="12" t="str">
        <f>IFERROR(VLOOKUP($A17,'All Running Order working doc'!$A$4:$CO$60,T$100,FALSE),"-")</f>
        <v>-</v>
      </c>
      <c r="U17" s="12" t="str">
        <f>IFERROR(VLOOKUP($A17,'All Running Order working doc'!$A$4:$CO$60,U$100,FALSE),"-")</f>
        <v>-</v>
      </c>
      <c r="V17" s="12" t="str">
        <f>IFERROR(VLOOKUP($A17,'All Running Order working doc'!$A$4:$CO$60,V$100,FALSE),"-")</f>
        <v>-</v>
      </c>
      <c r="W17" s="12" t="str">
        <f>IFERROR(VLOOKUP($A17,'All Running Order working doc'!$A$4:$CO$60,W$100,FALSE),"-")</f>
        <v>-</v>
      </c>
      <c r="X17" s="12" t="str">
        <f>IFERROR(VLOOKUP($A17,'All Running Order working doc'!$A$4:$CO$60,X$100,FALSE),"-")</f>
        <v>-</v>
      </c>
      <c r="Y17" s="12" t="str">
        <f>IFERROR(VLOOKUP($A17,'All Running Order working doc'!$A$4:$CO$60,Y$100,FALSE),"-")</f>
        <v>-</v>
      </c>
      <c r="Z17" s="12" t="str">
        <f>IFERROR(VLOOKUP($A17,'All Running Order working doc'!$A$4:$CO$60,Z$100,FALSE),"-")</f>
        <v>-</v>
      </c>
      <c r="AA17" s="12" t="str">
        <f>IFERROR(VLOOKUP($A17,'All Running Order working doc'!$A$4:$CO$60,AA$100,FALSE),"-")</f>
        <v>-</v>
      </c>
      <c r="AB17" s="12" t="str">
        <f>IFERROR(VLOOKUP($A17,'All Running Order working doc'!$A$4:$CO$60,AB$100,FALSE),"-")</f>
        <v>-</v>
      </c>
      <c r="AC17" s="12" t="str">
        <f>IFERROR(VLOOKUP($A17,'All Running Order working doc'!$A$4:$CO$60,AC$100,FALSE),"-")</f>
        <v>-</v>
      </c>
      <c r="AD17" s="12" t="str">
        <f>IFERROR(VLOOKUP($A17,'All Running Order working doc'!$A$4:$CO$60,AD$100,FALSE),"-")</f>
        <v>-</v>
      </c>
      <c r="AE17" s="12" t="str">
        <f>IFERROR(VLOOKUP($A17,'All Running Order working doc'!$A$4:$CO$60,AE$100,FALSE),"-")</f>
        <v>-</v>
      </c>
      <c r="AF17" s="12" t="str">
        <f>IFERROR(VLOOKUP($A17,'All Running Order working doc'!$A$4:$CO$60,AF$100,FALSE),"-")</f>
        <v>-</v>
      </c>
      <c r="AG17" s="12" t="str">
        <f>IFERROR(VLOOKUP($A17,'All Running Order working doc'!$A$4:$CO$60,AG$100,FALSE),"-")</f>
        <v>-</v>
      </c>
      <c r="AH17" s="12" t="str">
        <f>IFERROR(VLOOKUP($A17,'All Running Order working doc'!$A$4:$CO$60,AH$100,FALSE),"-")</f>
        <v>-</v>
      </c>
      <c r="AI17" s="12" t="str">
        <f>IFERROR(VLOOKUP($A17,'All Running Order working doc'!$A$4:$CO$60,AI$100,FALSE),"-")</f>
        <v>-</v>
      </c>
      <c r="AJ17" s="12" t="str">
        <f>IFERROR(VLOOKUP($A17,'All Running Order working doc'!$A$4:$CO$60,AJ$100,FALSE),"-")</f>
        <v>-</v>
      </c>
      <c r="AK17" s="12" t="str">
        <f>IFERROR(VLOOKUP($A17,'All Running Order working doc'!$A$4:$CO$60,AK$100,FALSE),"-")</f>
        <v>-</v>
      </c>
      <c r="AL17" s="12" t="str">
        <f>IFERROR(VLOOKUP($A17,'All Running Order working doc'!$A$4:$CO$60,AL$100,FALSE),"-")</f>
        <v>-</v>
      </c>
      <c r="AM17" s="12" t="str">
        <f>IFERROR(VLOOKUP($A17,'All Running Order working doc'!$A$4:$CO$60,AM$100,FALSE),"-")</f>
        <v>-</v>
      </c>
      <c r="AN17" s="12" t="str">
        <f>IFERROR(VLOOKUP($A17,'All Running Order working doc'!$A$4:$CO$60,AN$100,FALSE),"-")</f>
        <v>-</v>
      </c>
      <c r="AO17" s="12" t="str">
        <f>IFERROR(VLOOKUP($A17,'All Running Order working doc'!$A$4:$CO$60,AO$100,FALSE),"-")</f>
        <v>-</v>
      </c>
      <c r="AP17" s="12" t="str">
        <f>IFERROR(VLOOKUP($A17,'All Running Order working doc'!$A$4:$CO$60,AP$100,FALSE),"-")</f>
        <v>-</v>
      </c>
      <c r="AQ17" s="12" t="str">
        <f>IFERROR(VLOOKUP($A17,'All Running Order working doc'!$A$4:$CO$60,AQ$100,FALSE),"-")</f>
        <v>-</v>
      </c>
      <c r="AR17" s="12" t="str">
        <f>IFERROR(VLOOKUP($A17,'All Running Order working doc'!$A$4:$CO$60,AR$100,FALSE),"-")</f>
        <v>-</v>
      </c>
      <c r="AS17" s="12" t="str">
        <f>IFERROR(VLOOKUP($A17,'All Running Order working doc'!$A$4:$CO$60,AS$100,FALSE),"-")</f>
        <v>-</v>
      </c>
      <c r="AT17" s="12" t="str">
        <f>IFERROR(VLOOKUP($A17,'All Running Order working doc'!$A$4:$CO$60,AT$100,FALSE),"-")</f>
        <v>-</v>
      </c>
      <c r="AU17" s="12" t="str">
        <f>IFERROR(VLOOKUP($A17,'All Running Order working doc'!$A$4:$CO$60,AU$100,FALSE),"-")</f>
        <v>-</v>
      </c>
      <c r="AV17" s="12" t="str">
        <f>IFERROR(VLOOKUP($A17,'All Running Order working doc'!$A$4:$CO$60,AV$100,FALSE),"-")</f>
        <v>-</v>
      </c>
      <c r="AW17" s="12" t="str">
        <f>IFERROR(VLOOKUP($A17,'All Running Order working doc'!$A$4:$CO$60,AW$100,FALSE),"-")</f>
        <v>-</v>
      </c>
      <c r="AX17" s="12" t="str">
        <f>IFERROR(VLOOKUP($A17,'All Running Order working doc'!$A$4:$CO$60,AX$100,FALSE),"-")</f>
        <v>-</v>
      </c>
      <c r="AY17" s="12" t="str">
        <f>IFERROR(VLOOKUP($A17,'All Running Order working doc'!$A$4:$CO$60,AY$100,FALSE),"-")</f>
        <v>-</v>
      </c>
      <c r="AZ17" s="12" t="str">
        <f>IFERROR(VLOOKUP($A17,'All Running Order working doc'!$A$4:$CO$60,AZ$100,FALSE),"-")</f>
        <v>-</v>
      </c>
      <c r="BA17" s="12" t="str">
        <f>IFERROR(VLOOKUP($A17,'All Running Order working doc'!$A$4:$CO$60,BA$100,FALSE),"-")</f>
        <v>-</v>
      </c>
      <c r="BB17" s="12" t="str">
        <f>IFERROR(VLOOKUP($A17,'All Running Order working doc'!$A$4:$CO$60,BB$100,FALSE),"-")</f>
        <v>-</v>
      </c>
      <c r="BC17" s="12" t="str">
        <f>IFERROR(VLOOKUP($A17,'All Running Order working doc'!$A$4:$CO$60,BC$100,FALSE),"-")</f>
        <v>-</v>
      </c>
      <c r="BD17" s="12" t="str">
        <f>IFERROR(VLOOKUP($A17,'All Running Order working doc'!$A$4:$CO$60,BD$100,FALSE),"-")</f>
        <v>-</v>
      </c>
      <c r="BE17" s="12" t="str">
        <f>IFERROR(VLOOKUP($A17,'All Running Order working doc'!$A$4:$CO$60,BE$100,FALSE),"-")</f>
        <v>-</v>
      </c>
      <c r="BF17" s="12" t="str">
        <f>IFERROR(VLOOKUP($A17,'All Running Order working doc'!$A$4:$CO$60,BF$100,FALSE),"-")</f>
        <v>-</v>
      </c>
      <c r="BG17" s="12" t="str">
        <f>IFERROR(VLOOKUP($A17,'All Running Order working doc'!$A$4:$CO$60,BG$100,FALSE),"-")</f>
        <v>-</v>
      </c>
      <c r="BH17" s="12" t="str">
        <f>IFERROR(VLOOKUP($A17,'All Running Order working doc'!$A$4:$CO$60,BH$100,FALSE),"-")</f>
        <v>-</v>
      </c>
      <c r="BI17" s="12" t="str">
        <f>IFERROR(VLOOKUP($A17,'All Running Order working doc'!$A$4:$CO$60,BI$100,FALSE),"-")</f>
        <v>-</v>
      </c>
      <c r="BJ17" s="12" t="str">
        <f>IFERROR(VLOOKUP($A17,'All Running Order working doc'!$A$4:$CO$60,BJ$100,FALSE),"-")</f>
        <v>-</v>
      </c>
      <c r="BK17" s="12" t="str">
        <f>IFERROR(VLOOKUP($A17,'All Running Order working doc'!$A$4:$CO$60,BK$100,FALSE),"-")</f>
        <v>-</v>
      </c>
      <c r="BL17" s="12" t="str">
        <f>IFERROR(VLOOKUP($A17,'All Running Order working doc'!$A$4:$CO$60,BL$100,FALSE),"-")</f>
        <v>-</v>
      </c>
      <c r="BM17" s="12" t="str">
        <f>IFERROR(VLOOKUP($A17,'All Running Order working doc'!$A$4:$CO$60,BM$100,FALSE),"-")</f>
        <v>-</v>
      </c>
      <c r="BN17" s="12" t="str">
        <f>IFERROR(VLOOKUP($A17,'All Running Order working doc'!$A$4:$CO$60,BN$100,FALSE),"-")</f>
        <v>-</v>
      </c>
      <c r="BO17" s="12" t="str">
        <f>IFERROR(VLOOKUP($A17,'All Running Order working doc'!$A$4:$CO$60,BO$100,FALSE),"-")</f>
        <v>-</v>
      </c>
      <c r="BP17" s="12" t="str">
        <f>IFERROR(VLOOKUP($A17,'All Running Order working doc'!$A$4:$CO$60,BP$100,FALSE),"-")</f>
        <v>-</v>
      </c>
      <c r="BQ17" s="12" t="str">
        <f>IFERROR(VLOOKUP($A17,'All Running Order working doc'!$A$4:$CO$60,BQ$100,FALSE),"-")</f>
        <v>-</v>
      </c>
      <c r="BR17" s="12" t="str">
        <f>IFERROR(VLOOKUP($A17,'All Running Order working doc'!$A$4:$CO$60,BR$100,FALSE),"-")</f>
        <v>-</v>
      </c>
      <c r="BS17" s="12" t="str">
        <f>IFERROR(VLOOKUP($A17,'All Running Order working doc'!$A$4:$CO$60,BS$100,FALSE),"-")</f>
        <v>-</v>
      </c>
      <c r="BT17" s="12" t="str">
        <f>IFERROR(VLOOKUP($A17,'All Running Order working doc'!$A$4:$CO$60,BT$100,FALSE),"-")</f>
        <v>-</v>
      </c>
      <c r="BU17" s="12" t="str">
        <f>IFERROR(VLOOKUP($A17,'All Running Order working doc'!$A$4:$CO$60,BU$100,FALSE),"-")</f>
        <v>-</v>
      </c>
      <c r="BV17" s="12" t="str">
        <f>IFERROR(VLOOKUP($A17,'All Running Order working doc'!$A$4:$CO$60,BV$100,FALSE),"-")</f>
        <v>-</v>
      </c>
      <c r="BW17" s="12" t="str">
        <f>IFERROR(VLOOKUP($A17,'All Running Order working doc'!$A$4:$CO$60,BW$100,FALSE),"-")</f>
        <v>-</v>
      </c>
      <c r="BX17" s="12" t="str">
        <f>IFERROR(VLOOKUP($A17,'All Running Order working doc'!$A$4:$CO$60,BX$100,FALSE),"-")</f>
        <v>-</v>
      </c>
      <c r="BY17" s="12" t="str">
        <f>IFERROR(VLOOKUP($A17,'All Running Order working doc'!$A$4:$CO$60,BY$100,FALSE),"-")</f>
        <v>-</v>
      </c>
      <c r="BZ17" s="12" t="str">
        <f>IFERROR(VLOOKUP($A17,'All Running Order working doc'!$A$4:$CO$60,BZ$100,FALSE),"-")</f>
        <v>-</v>
      </c>
      <c r="CA17" s="12" t="str">
        <f>IFERROR(VLOOKUP($A17,'All Running Order working doc'!$A$4:$CO$60,CA$100,FALSE),"-")</f>
        <v>-</v>
      </c>
      <c r="CB17" s="12" t="str">
        <f>IFERROR(VLOOKUP($A17,'All Running Order working doc'!$A$4:$CO$60,CB$100,FALSE),"-")</f>
        <v>-</v>
      </c>
      <c r="CC17" s="12" t="str">
        <f>IFERROR(VLOOKUP($A17,'All Running Order working doc'!$A$4:$CO$60,CC$100,FALSE),"-")</f>
        <v>-</v>
      </c>
      <c r="CD17" s="12" t="str">
        <f>IFERROR(VLOOKUP($A17,'All Running Order working doc'!$A$4:$CO$60,CD$100,FALSE),"-")</f>
        <v>-</v>
      </c>
      <c r="CE17" s="12" t="str">
        <f>IFERROR(VLOOKUP($A17,'All Running Order working doc'!$A$4:$CO$60,CE$100,FALSE),"-")</f>
        <v>-</v>
      </c>
      <c r="CF17" s="12" t="str">
        <f>IFERROR(VLOOKUP($A17,'All Running Order working doc'!$A$4:$CO$60,CF$100,FALSE),"-")</f>
        <v>-</v>
      </c>
      <c r="CG17" s="12" t="str">
        <f>IFERROR(VLOOKUP($A17,'All Running Order working doc'!$A$4:$CO$60,CG$100,FALSE),"-")</f>
        <v>-</v>
      </c>
      <c r="CH17" s="12" t="str">
        <f>IFERROR(VLOOKUP($A17,'All Running Order working doc'!$A$4:$CO$60,CH$100,FALSE),"-")</f>
        <v>-</v>
      </c>
      <c r="CI17" s="12" t="str">
        <f>IFERROR(VLOOKUP($A17,'All Running Order working doc'!$A$4:$CO$60,CI$100,FALSE),"-")</f>
        <v>-</v>
      </c>
      <c r="CJ17" s="12" t="str">
        <f>IFERROR(VLOOKUP($A17,'All Running Order working doc'!$A$4:$CO$60,CJ$100,FALSE),"-")</f>
        <v>-</v>
      </c>
      <c r="CK17" s="12" t="str">
        <f>IFERROR(VLOOKUP($A17,'All Running Order working doc'!$A$4:$CO$60,CK$100,FALSE),"-")</f>
        <v>-</v>
      </c>
      <c r="CL17" s="12" t="str">
        <f>IFERROR(VLOOKUP($A17,'All Running Order working doc'!$A$4:$CO$60,CL$100,FALSE),"-")</f>
        <v>-</v>
      </c>
      <c r="CM17" s="12" t="str">
        <f>IFERROR(VLOOKUP($A17,'All Running Order working doc'!$A$4:$CO$60,CM$100,FALSE),"-")</f>
        <v>-</v>
      </c>
      <c r="CN17" s="12" t="str">
        <f>IFERROR(VLOOKUP($A17,'All Running Order working doc'!$A$4:$CO$60,CN$100,FALSE),"-")</f>
        <v>-</v>
      </c>
      <c r="CQ17" s="3">
        <v>14</v>
      </c>
    </row>
    <row r="18" spans="1:95" x14ac:dyDescent="0.2">
      <c r="A18" s="3" t="str">
        <f>CONCATENATE(Constants!$B$4,CQ18,)</f>
        <v>Rookie15</v>
      </c>
      <c r="B18" s="12" t="str">
        <f>IFERROR(VLOOKUP($A18,'All Running Order working doc'!$A$4:$CO$60,B$100,FALSE),"-")</f>
        <v>-</v>
      </c>
      <c r="C18" s="12" t="str">
        <f>IFERROR(VLOOKUP($A18,'All Running Order working doc'!$A$4:$CO$60,C$100,FALSE),"-")</f>
        <v>-</v>
      </c>
      <c r="D18" s="12" t="str">
        <f>IFERROR(VLOOKUP($A18,'All Running Order working doc'!$A$4:$CO$60,D$100,FALSE),"-")</f>
        <v>-</v>
      </c>
      <c r="E18" s="12" t="str">
        <f>IFERROR(VLOOKUP($A18,'All Running Order working doc'!$A$4:$CO$60,E$100,FALSE),"-")</f>
        <v>-</v>
      </c>
      <c r="F18" s="12" t="str">
        <f>IFERROR(VLOOKUP($A18,'All Running Order working doc'!$A$4:$CO$60,F$100,FALSE),"-")</f>
        <v>-</v>
      </c>
      <c r="G18" s="12" t="str">
        <f>IFERROR(VLOOKUP($A18,'All Running Order working doc'!$A$4:$CO$60,G$100,FALSE),"-")</f>
        <v>-</v>
      </c>
      <c r="H18" s="12" t="str">
        <f>IFERROR(VLOOKUP($A18,'All Running Order working doc'!$A$4:$CO$60,H$100,FALSE),"-")</f>
        <v>-</v>
      </c>
      <c r="I18" s="12" t="str">
        <f>IFERROR(VLOOKUP($A18,'All Running Order working doc'!$A$4:$CO$60,I$100,FALSE),"-")</f>
        <v>-</v>
      </c>
      <c r="J18" s="12" t="str">
        <f>IFERROR(VLOOKUP($A18,'All Running Order working doc'!$A$4:$CO$60,J$100,FALSE),"-")</f>
        <v>-</v>
      </c>
      <c r="K18" s="12" t="str">
        <f>IFERROR(VLOOKUP($A18,'All Running Order working doc'!$A$4:$CO$60,K$100,FALSE),"-")</f>
        <v>-</v>
      </c>
      <c r="L18" s="12" t="str">
        <f>IFERROR(VLOOKUP($A18,'All Running Order working doc'!$A$4:$CO$60,L$100,FALSE),"-")</f>
        <v>-</v>
      </c>
      <c r="M18" s="12" t="str">
        <f>IFERROR(VLOOKUP($A18,'All Running Order working doc'!$A$4:$CO$60,M$100,FALSE),"-")</f>
        <v>-</v>
      </c>
      <c r="N18" s="12" t="str">
        <f>IFERROR(VLOOKUP($A18,'All Running Order working doc'!$A$4:$CO$60,N$100,FALSE),"-")</f>
        <v>-</v>
      </c>
      <c r="O18" s="12" t="str">
        <f>IFERROR(VLOOKUP($A18,'All Running Order working doc'!$A$4:$CO$60,O$100,FALSE),"-")</f>
        <v>-</v>
      </c>
      <c r="P18" s="12" t="str">
        <f>IFERROR(VLOOKUP($A18,'All Running Order working doc'!$A$4:$CO$60,P$100,FALSE),"-")</f>
        <v>-</v>
      </c>
      <c r="Q18" s="12" t="str">
        <f>IFERROR(VLOOKUP($A18,'All Running Order working doc'!$A$4:$CO$60,Q$100,FALSE),"-")</f>
        <v>-</v>
      </c>
      <c r="R18" s="12" t="str">
        <f>IFERROR(VLOOKUP($A18,'All Running Order working doc'!$A$4:$CO$60,R$100,FALSE),"-")</f>
        <v>-</v>
      </c>
      <c r="S18" s="12" t="str">
        <f>IFERROR(VLOOKUP($A18,'All Running Order working doc'!$A$4:$CO$60,S$100,FALSE),"-")</f>
        <v>-</v>
      </c>
      <c r="T18" s="12" t="str">
        <f>IFERROR(VLOOKUP($A18,'All Running Order working doc'!$A$4:$CO$60,T$100,FALSE),"-")</f>
        <v>-</v>
      </c>
      <c r="U18" s="12" t="str">
        <f>IFERROR(VLOOKUP($A18,'All Running Order working doc'!$A$4:$CO$60,U$100,FALSE),"-")</f>
        <v>-</v>
      </c>
      <c r="V18" s="12" t="str">
        <f>IFERROR(VLOOKUP($A18,'All Running Order working doc'!$A$4:$CO$60,V$100,FALSE),"-")</f>
        <v>-</v>
      </c>
      <c r="W18" s="12" t="str">
        <f>IFERROR(VLOOKUP($A18,'All Running Order working doc'!$A$4:$CO$60,W$100,FALSE),"-")</f>
        <v>-</v>
      </c>
      <c r="X18" s="12" t="str">
        <f>IFERROR(VLOOKUP($A18,'All Running Order working doc'!$A$4:$CO$60,X$100,FALSE),"-")</f>
        <v>-</v>
      </c>
      <c r="Y18" s="12" t="str">
        <f>IFERROR(VLOOKUP($A18,'All Running Order working doc'!$A$4:$CO$60,Y$100,FALSE),"-")</f>
        <v>-</v>
      </c>
      <c r="Z18" s="12" t="str">
        <f>IFERROR(VLOOKUP($A18,'All Running Order working doc'!$A$4:$CO$60,Z$100,FALSE),"-")</f>
        <v>-</v>
      </c>
      <c r="AA18" s="12" t="str">
        <f>IFERROR(VLOOKUP($A18,'All Running Order working doc'!$A$4:$CO$60,AA$100,FALSE),"-")</f>
        <v>-</v>
      </c>
      <c r="AB18" s="12" t="str">
        <f>IFERROR(VLOOKUP($A18,'All Running Order working doc'!$A$4:$CO$60,AB$100,FALSE),"-")</f>
        <v>-</v>
      </c>
      <c r="AC18" s="12" t="str">
        <f>IFERROR(VLOOKUP($A18,'All Running Order working doc'!$A$4:$CO$60,AC$100,FALSE),"-")</f>
        <v>-</v>
      </c>
      <c r="AD18" s="12" t="str">
        <f>IFERROR(VLOOKUP($A18,'All Running Order working doc'!$A$4:$CO$60,AD$100,FALSE),"-")</f>
        <v>-</v>
      </c>
      <c r="AE18" s="12" t="str">
        <f>IFERROR(VLOOKUP($A18,'All Running Order working doc'!$A$4:$CO$60,AE$100,FALSE),"-")</f>
        <v>-</v>
      </c>
      <c r="AF18" s="12" t="str">
        <f>IFERROR(VLOOKUP($A18,'All Running Order working doc'!$A$4:$CO$60,AF$100,FALSE),"-")</f>
        <v>-</v>
      </c>
      <c r="AG18" s="12" t="str">
        <f>IFERROR(VLOOKUP($A18,'All Running Order working doc'!$A$4:$CO$60,AG$100,FALSE),"-")</f>
        <v>-</v>
      </c>
      <c r="AH18" s="12" t="str">
        <f>IFERROR(VLOOKUP($A18,'All Running Order working doc'!$A$4:$CO$60,AH$100,FALSE),"-")</f>
        <v>-</v>
      </c>
      <c r="AI18" s="12" t="str">
        <f>IFERROR(VLOOKUP($A18,'All Running Order working doc'!$A$4:$CO$60,AI$100,FALSE),"-")</f>
        <v>-</v>
      </c>
      <c r="AJ18" s="12" t="str">
        <f>IFERROR(VLOOKUP($A18,'All Running Order working doc'!$A$4:$CO$60,AJ$100,FALSE),"-")</f>
        <v>-</v>
      </c>
      <c r="AK18" s="12" t="str">
        <f>IFERROR(VLOOKUP($A18,'All Running Order working doc'!$A$4:$CO$60,AK$100,FALSE),"-")</f>
        <v>-</v>
      </c>
      <c r="AL18" s="12" t="str">
        <f>IFERROR(VLOOKUP($A18,'All Running Order working doc'!$A$4:$CO$60,AL$100,FALSE),"-")</f>
        <v>-</v>
      </c>
      <c r="AM18" s="12" t="str">
        <f>IFERROR(VLOOKUP($A18,'All Running Order working doc'!$A$4:$CO$60,AM$100,FALSE),"-")</f>
        <v>-</v>
      </c>
      <c r="AN18" s="12" t="str">
        <f>IFERROR(VLOOKUP($A18,'All Running Order working doc'!$A$4:$CO$60,AN$100,FALSE),"-")</f>
        <v>-</v>
      </c>
      <c r="AO18" s="12" t="str">
        <f>IFERROR(VLOOKUP($A18,'All Running Order working doc'!$A$4:$CO$60,AO$100,FALSE),"-")</f>
        <v>-</v>
      </c>
      <c r="AP18" s="12" t="str">
        <f>IFERROR(VLOOKUP($A18,'All Running Order working doc'!$A$4:$CO$60,AP$100,FALSE),"-")</f>
        <v>-</v>
      </c>
      <c r="AQ18" s="12" t="str">
        <f>IFERROR(VLOOKUP($A18,'All Running Order working doc'!$A$4:$CO$60,AQ$100,FALSE),"-")</f>
        <v>-</v>
      </c>
      <c r="AR18" s="12" t="str">
        <f>IFERROR(VLOOKUP($A18,'All Running Order working doc'!$A$4:$CO$60,AR$100,FALSE),"-")</f>
        <v>-</v>
      </c>
      <c r="AS18" s="12" t="str">
        <f>IFERROR(VLOOKUP($A18,'All Running Order working doc'!$A$4:$CO$60,AS$100,FALSE),"-")</f>
        <v>-</v>
      </c>
      <c r="AT18" s="12" t="str">
        <f>IFERROR(VLOOKUP($A18,'All Running Order working doc'!$A$4:$CO$60,AT$100,FALSE),"-")</f>
        <v>-</v>
      </c>
      <c r="AU18" s="12" t="str">
        <f>IFERROR(VLOOKUP($A18,'All Running Order working doc'!$A$4:$CO$60,AU$100,FALSE),"-")</f>
        <v>-</v>
      </c>
      <c r="AV18" s="12" t="str">
        <f>IFERROR(VLOOKUP($A18,'All Running Order working doc'!$A$4:$CO$60,AV$100,FALSE),"-")</f>
        <v>-</v>
      </c>
      <c r="AW18" s="12" t="str">
        <f>IFERROR(VLOOKUP($A18,'All Running Order working doc'!$A$4:$CO$60,AW$100,FALSE),"-")</f>
        <v>-</v>
      </c>
      <c r="AX18" s="12" t="str">
        <f>IFERROR(VLOOKUP($A18,'All Running Order working doc'!$A$4:$CO$60,AX$100,FALSE),"-")</f>
        <v>-</v>
      </c>
      <c r="AY18" s="12" t="str">
        <f>IFERROR(VLOOKUP($A18,'All Running Order working doc'!$A$4:$CO$60,AY$100,FALSE),"-")</f>
        <v>-</v>
      </c>
      <c r="AZ18" s="12" t="str">
        <f>IFERROR(VLOOKUP($A18,'All Running Order working doc'!$A$4:$CO$60,AZ$100,FALSE),"-")</f>
        <v>-</v>
      </c>
      <c r="BA18" s="12" t="str">
        <f>IFERROR(VLOOKUP($A18,'All Running Order working doc'!$A$4:$CO$60,BA$100,FALSE),"-")</f>
        <v>-</v>
      </c>
      <c r="BB18" s="12" t="str">
        <f>IFERROR(VLOOKUP($A18,'All Running Order working doc'!$A$4:$CO$60,BB$100,FALSE),"-")</f>
        <v>-</v>
      </c>
      <c r="BC18" s="12" t="str">
        <f>IFERROR(VLOOKUP($A18,'All Running Order working doc'!$A$4:$CO$60,BC$100,FALSE),"-")</f>
        <v>-</v>
      </c>
      <c r="BD18" s="12" t="str">
        <f>IFERROR(VLOOKUP($A18,'All Running Order working doc'!$A$4:$CO$60,BD$100,FALSE),"-")</f>
        <v>-</v>
      </c>
      <c r="BE18" s="12" t="str">
        <f>IFERROR(VLOOKUP($A18,'All Running Order working doc'!$A$4:$CO$60,BE$100,FALSE),"-")</f>
        <v>-</v>
      </c>
      <c r="BF18" s="12" t="str">
        <f>IFERROR(VLOOKUP($A18,'All Running Order working doc'!$A$4:$CO$60,BF$100,FALSE),"-")</f>
        <v>-</v>
      </c>
      <c r="BG18" s="12" t="str">
        <f>IFERROR(VLOOKUP($A18,'All Running Order working doc'!$A$4:$CO$60,BG$100,FALSE),"-")</f>
        <v>-</v>
      </c>
      <c r="BH18" s="12" t="str">
        <f>IFERROR(VLOOKUP($A18,'All Running Order working doc'!$A$4:$CO$60,BH$100,FALSE),"-")</f>
        <v>-</v>
      </c>
      <c r="BI18" s="12" t="str">
        <f>IFERROR(VLOOKUP($A18,'All Running Order working doc'!$A$4:$CO$60,BI$100,FALSE),"-")</f>
        <v>-</v>
      </c>
      <c r="BJ18" s="12" t="str">
        <f>IFERROR(VLOOKUP($A18,'All Running Order working doc'!$A$4:$CO$60,BJ$100,FALSE),"-")</f>
        <v>-</v>
      </c>
      <c r="BK18" s="12" t="str">
        <f>IFERROR(VLOOKUP($A18,'All Running Order working doc'!$A$4:$CO$60,BK$100,FALSE),"-")</f>
        <v>-</v>
      </c>
      <c r="BL18" s="12" t="str">
        <f>IFERROR(VLOOKUP($A18,'All Running Order working doc'!$A$4:$CO$60,BL$100,FALSE),"-")</f>
        <v>-</v>
      </c>
      <c r="BM18" s="12" t="str">
        <f>IFERROR(VLOOKUP($A18,'All Running Order working doc'!$A$4:$CO$60,BM$100,FALSE),"-")</f>
        <v>-</v>
      </c>
      <c r="BN18" s="12" t="str">
        <f>IFERROR(VLOOKUP($A18,'All Running Order working doc'!$A$4:$CO$60,BN$100,FALSE),"-")</f>
        <v>-</v>
      </c>
      <c r="BO18" s="12" t="str">
        <f>IFERROR(VLOOKUP($A18,'All Running Order working doc'!$A$4:$CO$60,BO$100,FALSE),"-")</f>
        <v>-</v>
      </c>
      <c r="BP18" s="12" t="str">
        <f>IFERROR(VLOOKUP($A18,'All Running Order working doc'!$A$4:$CO$60,BP$100,FALSE),"-")</f>
        <v>-</v>
      </c>
      <c r="BQ18" s="12" t="str">
        <f>IFERROR(VLOOKUP($A18,'All Running Order working doc'!$A$4:$CO$60,BQ$100,FALSE),"-")</f>
        <v>-</v>
      </c>
      <c r="BR18" s="12" t="str">
        <f>IFERROR(VLOOKUP($A18,'All Running Order working doc'!$A$4:$CO$60,BR$100,FALSE),"-")</f>
        <v>-</v>
      </c>
      <c r="BS18" s="12" t="str">
        <f>IFERROR(VLOOKUP($A18,'All Running Order working doc'!$A$4:$CO$60,BS$100,FALSE),"-")</f>
        <v>-</v>
      </c>
      <c r="BT18" s="12" t="str">
        <f>IFERROR(VLOOKUP($A18,'All Running Order working doc'!$A$4:$CO$60,BT$100,FALSE),"-")</f>
        <v>-</v>
      </c>
      <c r="BU18" s="12" t="str">
        <f>IFERROR(VLOOKUP($A18,'All Running Order working doc'!$A$4:$CO$60,BU$100,FALSE),"-")</f>
        <v>-</v>
      </c>
      <c r="BV18" s="12" t="str">
        <f>IFERROR(VLOOKUP($A18,'All Running Order working doc'!$A$4:$CO$60,BV$100,FALSE),"-")</f>
        <v>-</v>
      </c>
      <c r="BW18" s="12" t="str">
        <f>IFERROR(VLOOKUP($A18,'All Running Order working doc'!$A$4:$CO$60,BW$100,FALSE),"-")</f>
        <v>-</v>
      </c>
      <c r="BX18" s="12" t="str">
        <f>IFERROR(VLOOKUP($A18,'All Running Order working doc'!$A$4:$CO$60,BX$100,FALSE),"-")</f>
        <v>-</v>
      </c>
      <c r="BY18" s="12" t="str">
        <f>IFERROR(VLOOKUP($A18,'All Running Order working doc'!$A$4:$CO$60,BY$100,FALSE),"-")</f>
        <v>-</v>
      </c>
      <c r="BZ18" s="12" t="str">
        <f>IFERROR(VLOOKUP($A18,'All Running Order working doc'!$A$4:$CO$60,BZ$100,FALSE),"-")</f>
        <v>-</v>
      </c>
      <c r="CA18" s="12" t="str">
        <f>IFERROR(VLOOKUP($A18,'All Running Order working doc'!$A$4:$CO$60,CA$100,FALSE),"-")</f>
        <v>-</v>
      </c>
      <c r="CB18" s="12" t="str">
        <f>IFERROR(VLOOKUP($A18,'All Running Order working doc'!$A$4:$CO$60,CB$100,FALSE),"-")</f>
        <v>-</v>
      </c>
      <c r="CC18" s="12" t="str">
        <f>IFERROR(VLOOKUP($A18,'All Running Order working doc'!$A$4:$CO$60,CC$100,FALSE),"-")</f>
        <v>-</v>
      </c>
      <c r="CD18" s="12" t="str">
        <f>IFERROR(VLOOKUP($A18,'All Running Order working doc'!$A$4:$CO$60,CD$100,FALSE),"-")</f>
        <v>-</v>
      </c>
      <c r="CE18" s="12" t="str">
        <f>IFERROR(VLOOKUP($A18,'All Running Order working doc'!$A$4:$CO$60,CE$100,FALSE),"-")</f>
        <v>-</v>
      </c>
      <c r="CF18" s="12" t="str">
        <f>IFERROR(VLOOKUP($A18,'All Running Order working doc'!$A$4:$CO$60,CF$100,FALSE),"-")</f>
        <v>-</v>
      </c>
      <c r="CG18" s="12" t="str">
        <f>IFERROR(VLOOKUP($A18,'All Running Order working doc'!$A$4:$CO$60,CG$100,FALSE),"-")</f>
        <v>-</v>
      </c>
      <c r="CH18" s="12" t="str">
        <f>IFERROR(VLOOKUP($A18,'All Running Order working doc'!$A$4:$CO$60,CH$100,FALSE),"-")</f>
        <v>-</v>
      </c>
      <c r="CI18" s="12" t="str">
        <f>IFERROR(VLOOKUP($A18,'All Running Order working doc'!$A$4:$CO$60,CI$100,FALSE),"-")</f>
        <v>-</v>
      </c>
      <c r="CJ18" s="12" t="str">
        <f>IFERROR(VLOOKUP($A18,'All Running Order working doc'!$A$4:$CO$60,CJ$100,FALSE),"-")</f>
        <v>-</v>
      </c>
      <c r="CK18" s="12" t="str">
        <f>IFERROR(VLOOKUP($A18,'All Running Order working doc'!$A$4:$CO$60,CK$100,FALSE),"-")</f>
        <v>-</v>
      </c>
      <c r="CL18" s="12" t="str">
        <f>IFERROR(VLOOKUP($A18,'All Running Order working doc'!$A$4:$CO$60,CL$100,FALSE),"-")</f>
        <v>-</v>
      </c>
      <c r="CM18" s="12" t="str">
        <f>IFERROR(VLOOKUP($A18,'All Running Order working doc'!$A$4:$CO$60,CM$100,FALSE),"-")</f>
        <v>-</v>
      </c>
      <c r="CN18" s="12" t="str">
        <f>IFERROR(VLOOKUP($A18,'All Running Order working doc'!$A$4:$CO$60,CN$100,FALSE),"-")</f>
        <v>-</v>
      </c>
      <c r="CQ18" s="3">
        <v>15</v>
      </c>
    </row>
    <row r="19" spans="1:95" x14ac:dyDescent="0.2">
      <c r="A19" s="3" t="str">
        <f>CONCATENATE(Constants!$B$4,CQ19,)</f>
        <v>Rookie16</v>
      </c>
      <c r="B19" s="12" t="str">
        <f>IFERROR(VLOOKUP($A19,'All Running Order working doc'!$A$4:$CO$60,B$100,FALSE),"-")</f>
        <v>-</v>
      </c>
      <c r="C19" s="12" t="str">
        <f>IFERROR(VLOOKUP($A19,'All Running Order working doc'!$A$4:$CO$60,C$100,FALSE),"-")</f>
        <v>-</v>
      </c>
      <c r="D19" s="12" t="str">
        <f>IFERROR(VLOOKUP($A19,'All Running Order working doc'!$A$4:$CO$60,D$100,FALSE),"-")</f>
        <v>-</v>
      </c>
      <c r="E19" s="12" t="str">
        <f>IFERROR(VLOOKUP($A19,'All Running Order working doc'!$A$4:$CO$60,E$100,FALSE),"-")</f>
        <v>-</v>
      </c>
      <c r="F19" s="12" t="str">
        <f>IFERROR(VLOOKUP($A19,'All Running Order working doc'!$A$4:$CO$60,F$100,FALSE),"-")</f>
        <v>-</v>
      </c>
      <c r="G19" s="12" t="str">
        <f>IFERROR(VLOOKUP($A19,'All Running Order working doc'!$A$4:$CO$60,G$100,FALSE),"-")</f>
        <v>-</v>
      </c>
      <c r="H19" s="12" t="str">
        <f>IFERROR(VLOOKUP($A19,'All Running Order working doc'!$A$4:$CO$60,H$100,FALSE),"-")</f>
        <v>-</v>
      </c>
      <c r="I19" s="12" t="str">
        <f>IFERROR(VLOOKUP($A19,'All Running Order working doc'!$A$4:$CO$60,I$100,FALSE),"-")</f>
        <v>-</v>
      </c>
      <c r="J19" s="12" t="str">
        <f>IFERROR(VLOOKUP($A19,'All Running Order working doc'!$A$4:$CO$60,J$100,FALSE),"-")</f>
        <v>-</v>
      </c>
      <c r="K19" s="12" t="str">
        <f>IFERROR(VLOOKUP($A19,'All Running Order working doc'!$A$4:$CO$60,K$100,FALSE),"-")</f>
        <v>-</v>
      </c>
      <c r="L19" s="12" t="str">
        <f>IFERROR(VLOOKUP($A19,'All Running Order working doc'!$A$4:$CO$60,L$100,FALSE),"-")</f>
        <v>-</v>
      </c>
      <c r="M19" s="12" t="str">
        <f>IFERROR(VLOOKUP($A19,'All Running Order working doc'!$A$4:$CO$60,M$100,FALSE),"-")</f>
        <v>-</v>
      </c>
      <c r="N19" s="12" t="str">
        <f>IFERROR(VLOOKUP($A19,'All Running Order working doc'!$A$4:$CO$60,N$100,FALSE),"-")</f>
        <v>-</v>
      </c>
      <c r="O19" s="12" t="str">
        <f>IFERROR(VLOOKUP($A19,'All Running Order working doc'!$A$4:$CO$60,O$100,FALSE),"-")</f>
        <v>-</v>
      </c>
      <c r="P19" s="12" t="str">
        <f>IFERROR(VLOOKUP($A19,'All Running Order working doc'!$A$4:$CO$60,P$100,FALSE),"-")</f>
        <v>-</v>
      </c>
      <c r="Q19" s="12" t="str">
        <f>IFERROR(VLOOKUP($A19,'All Running Order working doc'!$A$4:$CO$60,Q$100,FALSE),"-")</f>
        <v>-</v>
      </c>
      <c r="R19" s="12" t="str">
        <f>IFERROR(VLOOKUP($A19,'All Running Order working doc'!$A$4:$CO$60,R$100,FALSE),"-")</f>
        <v>-</v>
      </c>
      <c r="S19" s="12" t="str">
        <f>IFERROR(VLOOKUP($A19,'All Running Order working doc'!$A$4:$CO$60,S$100,FALSE),"-")</f>
        <v>-</v>
      </c>
      <c r="T19" s="12" t="str">
        <f>IFERROR(VLOOKUP($A19,'All Running Order working doc'!$A$4:$CO$60,T$100,FALSE),"-")</f>
        <v>-</v>
      </c>
      <c r="U19" s="12" t="str">
        <f>IFERROR(VLOOKUP($A19,'All Running Order working doc'!$A$4:$CO$60,U$100,FALSE),"-")</f>
        <v>-</v>
      </c>
      <c r="V19" s="12" t="str">
        <f>IFERROR(VLOOKUP($A19,'All Running Order working doc'!$A$4:$CO$60,V$100,FALSE),"-")</f>
        <v>-</v>
      </c>
      <c r="W19" s="12" t="str">
        <f>IFERROR(VLOOKUP($A19,'All Running Order working doc'!$A$4:$CO$60,W$100,FALSE),"-")</f>
        <v>-</v>
      </c>
      <c r="X19" s="12" t="str">
        <f>IFERROR(VLOOKUP($A19,'All Running Order working doc'!$A$4:$CO$60,X$100,FALSE),"-")</f>
        <v>-</v>
      </c>
      <c r="Y19" s="12" t="str">
        <f>IFERROR(VLOOKUP($A19,'All Running Order working doc'!$A$4:$CO$60,Y$100,FALSE),"-")</f>
        <v>-</v>
      </c>
      <c r="Z19" s="12" t="str">
        <f>IFERROR(VLOOKUP($A19,'All Running Order working doc'!$A$4:$CO$60,Z$100,FALSE),"-")</f>
        <v>-</v>
      </c>
      <c r="AA19" s="12" t="str">
        <f>IFERROR(VLOOKUP($A19,'All Running Order working doc'!$A$4:$CO$60,AA$100,FALSE),"-")</f>
        <v>-</v>
      </c>
      <c r="AB19" s="12" t="str">
        <f>IFERROR(VLOOKUP($A19,'All Running Order working doc'!$A$4:$CO$60,AB$100,FALSE),"-")</f>
        <v>-</v>
      </c>
      <c r="AC19" s="12" t="str">
        <f>IFERROR(VLOOKUP($A19,'All Running Order working doc'!$A$4:$CO$60,AC$100,FALSE),"-")</f>
        <v>-</v>
      </c>
      <c r="AD19" s="12" t="str">
        <f>IFERROR(VLOOKUP($A19,'All Running Order working doc'!$A$4:$CO$60,AD$100,FALSE),"-")</f>
        <v>-</v>
      </c>
      <c r="AE19" s="12" t="str">
        <f>IFERROR(VLOOKUP($A19,'All Running Order working doc'!$A$4:$CO$60,AE$100,FALSE),"-")</f>
        <v>-</v>
      </c>
      <c r="AF19" s="12" t="str">
        <f>IFERROR(VLOOKUP($A19,'All Running Order working doc'!$A$4:$CO$60,AF$100,FALSE),"-")</f>
        <v>-</v>
      </c>
      <c r="AG19" s="12" t="str">
        <f>IFERROR(VLOOKUP($A19,'All Running Order working doc'!$A$4:$CO$60,AG$100,FALSE),"-")</f>
        <v>-</v>
      </c>
      <c r="AH19" s="12" t="str">
        <f>IFERROR(VLOOKUP($A19,'All Running Order working doc'!$A$4:$CO$60,AH$100,FALSE),"-")</f>
        <v>-</v>
      </c>
      <c r="AI19" s="12" t="str">
        <f>IFERROR(VLOOKUP($A19,'All Running Order working doc'!$A$4:$CO$60,AI$100,FALSE),"-")</f>
        <v>-</v>
      </c>
      <c r="AJ19" s="12" t="str">
        <f>IFERROR(VLOOKUP($A19,'All Running Order working doc'!$A$4:$CO$60,AJ$100,FALSE),"-")</f>
        <v>-</v>
      </c>
      <c r="AK19" s="12" t="str">
        <f>IFERROR(VLOOKUP($A19,'All Running Order working doc'!$A$4:$CO$60,AK$100,FALSE),"-")</f>
        <v>-</v>
      </c>
      <c r="AL19" s="12" t="str">
        <f>IFERROR(VLOOKUP($A19,'All Running Order working doc'!$A$4:$CO$60,AL$100,FALSE),"-")</f>
        <v>-</v>
      </c>
      <c r="AM19" s="12" t="str">
        <f>IFERROR(VLOOKUP($A19,'All Running Order working doc'!$A$4:$CO$60,AM$100,FALSE),"-")</f>
        <v>-</v>
      </c>
      <c r="AN19" s="12" t="str">
        <f>IFERROR(VLOOKUP($A19,'All Running Order working doc'!$A$4:$CO$60,AN$100,FALSE),"-")</f>
        <v>-</v>
      </c>
      <c r="AO19" s="12" t="str">
        <f>IFERROR(VLOOKUP($A19,'All Running Order working doc'!$A$4:$CO$60,AO$100,FALSE),"-")</f>
        <v>-</v>
      </c>
      <c r="AP19" s="12" t="str">
        <f>IFERROR(VLOOKUP($A19,'All Running Order working doc'!$A$4:$CO$60,AP$100,FALSE),"-")</f>
        <v>-</v>
      </c>
      <c r="AQ19" s="12" t="str">
        <f>IFERROR(VLOOKUP($A19,'All Running Order working doc'!$A$4:$CO$60,AQ$100,FALSE),"-")</f>
        <v>-</v>
      </c>
      <c r="AR19" s="12" t="str">
        <f>IFERROR(VLOOKUP($A19,'All Running Order working doc'!$A$4:$CO$60,AR$100,FALSE),"-")</f>
        <v>-</v>
      </c>
      <c r="AS19" s="12" t="str">
        <f>IFERROR(VLOOKUP($A19,'All Running Order working doc'!$A$4:$CO$60,AS$100,FALSE),"-")</f>
        <v>-</v>
      </c>
      <c r="AT19" s="12" t="str">
        <f>IFERROR(VLOOKUP($A19,'All Running Order working doc'!$A$4:$CO$60,AT$100,FALSE),"-")</f>
        <v>-</v>
      </c>
      <c r="AU19" s="12" t="str">
        <f>IFERROR(VLOOKUP($A19,'All Running Order working doc'!$A$4:$CO$60,AU$100,FALSE),"-")</f>
        <v>-</v>
      </c>
      <c r="AV19" s="12" t="str">
        <f>IFERROR(VLOOKUP($A19,'All Running Order working doc'!$A$4:$CO$60,AV$100,FALSE),"-")</f>
        <v>-</v>
      </c>
      <c r="AW19" s="12" t="str">
        <f>IFERROR(VLOOKUP($A19,'All Running Order working doc'!$A$4:$CO$60,AW$100,FALSE),"-")</f>
        <v>-</v>
      </c>
      <c r="AX19" s="12" t="str">
        <f>IFERROR(VLOOKUP($A19,'All Running Order working doc'!$A$4:$CO$60,AX$100,FALSE),"-")</f>
        <v>-</v>
      </c>
      <c r="AY19" s="12" t="str">
        <f>IFERROR(VLOOKUP($A19,'All Running Order working doc'!$A$4:$CO$60,AY$100,FALSE),"-")</f>
        <v>-</v>
      </c>
      <c r="AZ19" s="12" t="str">
        <f>IFERROR(VLOOKUP($A19,'All Running Order working doc'!$A$4:$CO$60,AZ$100,FALSE),"-")</f>
        <v>-</v>
      </c>
      <c r="BA19" s="12" t="str">
        <f>IFERROR(VLOOKUP($A19,'All Running Order working doc'!$A$4:$CO$60,BA$100,FALSE),"-")</f>
        <v>-</v>
      </c>
      <c r="BB19" s="12" t="str">
        <f>IFERROR(VLOOKUP($A19,'All Running Order working doc'!$A$4:$CO$60,BB$100,FALSE),"-")</f>
        <v>-</v>
      </c>
      <c r="BC19" s="12" t="str">
        <f>IFERROR(VLOOKUP($A19,'All Running Order working doc'!$A$4:$CO$60,BC$100,FALSE),"-")</f>
        <v>-</v>
      </c>
      <c r="BD19" s="12" t="str">
        <f>IFERROR(VLOOKUP($A19,'All Running Order working doc'!$A$4:$CO$60,BD$100,FALSE),"-")</f>
        <v>-</v>
      </c>
      <c r="BE19" s="12" t="str">
        <f>IFERROR(VLOOKUP($A19,'All Running Order working doc'!$A$4:$CO$60,BE$100,FALSE),"-")</f>
        <v>-</v>
      </c>
      <c r="BF19" s="12" t="str">
        <f>IFERROR(VLOOKUP($A19,'All Running Order working doc'!$A$4:$CO$60,BF$100,FALSE),"-")</f>
        <v>-</v>
      </c>
      <c r="BG19" s="12" t="str">
        <f>IFERROR(VLOOKUP($A19,'All Running Order working doc'!$A$4:$CO$60,BG$100,FALSE),"-")</f>
        <v>-</v>
      </c>
      <c r="BH19" s="12" t="str">
        <f>IFERROR(VLOOKUP($A19,'All Running Order working doc'!$A$4:$CO$60,BH$100,FALSE),"-")</f>
        <v>-</v>
      </c>
      <c r="BI19" s="12" t="str">
        <f>IFERROR(VLOOKUP($A19,'All Running Order working doc'!$A$4:$CO$60,BI$100,FALSE),"-")</f>
        <v>-</v>
      </c>
      <c r="BJ19" s="12" t="str">
        <f>IFERROR(VLOOKUP($A19,'All Running Order working doc'!$A$4:$CO$60,BJ$100,FALSE),"-")</f>
        <v>-</v>
      </c>
      <c r="BK19" s="12" t="str">
        <f>IFERROR(VLOOKUP($A19,'All Running Order working doc'!$A$4:$CO$60,BK$100,FALSE),"-")</f>
        <v>-</v>
      </c>
      <c r="BL19" s="12" t="str">
        <f>IFERROR(VLOOKUP($A19,'All Running Order working doc'!$A$4:$CO$60,BL$100,FALSE),"-")</f>
        <v>-</v>
      </c>
      <c r="BM19" s="12" t="str">
        <f>IFERROR(VLOOKUP($A19,'All Running Order working doc'!$A$4:$CO$60,BM$100,FALSE),"-")</f>
        <v>-</v>
      </c>
      <c r="BN19" s="12" t="str">
        <f>IFERROR(VLOOKUP($A19,'All Running Order working doc'!$A$4:$CO$60,BN$100,FALSE),"-")</f>
        <v>-</v>
      </c>
      <c r="BO19" s="12" t="str">
        <f>IFERROR(VLOOKUP($A19,'All Running Order working doc'!$A$4:$CO$60,BO$100,FALSE),"-")</f>
        <v>-</v>
      </c>
      <c r="BP19" s="12" t="str">
        <f>IFERROR(VLOOKUP($A19,'All Running Order working doc'!$A$4:$CO$60,BP$100,FALSE),"-")</f>
        <v>-</v>
      </c>
      <c r="BQ19" s="12" t="str">
        <f>IFERROR(VLOOKUP($A19,'All Running Order working doc'!$A$4:$CO$60,BQ$100,FALSE),"-")</f>
        <v>-</v>
      </c>
      <c r="BR19" s="12" t="str">
        <f>IFERROR(VLOOKUP($A19,'All Running Order working doc'!$A$4:$CO$60,BR$100,FALSE),"-")</f>
        <v>-</v>
      </c>
      <c r="BS19" s="12" t="str">
        <f>IFERROR(VLOOKUP($A19,'All Running Order working doc'!$A$4:$CO$60,BS$100,FALSE),"-")</f>
        <v>-</v>
      </c>
      <c r="BT19" s="12" t="str">
        <f>IFERROR(VLOOKUP($A19,'All Running Order working doc'!$A$4:$CO$60,BT$100,FALSE),"-")</f>
        <v>-</v>
      </c>
      <c r="BU19" s="12" t="str">
        <f>IFERROR(VLOOKUP($A19,'All Running Order working doc'!$A$4:$CO$60,BU$100,FALSE),"-")</f>
        <v>-</v>
      </c>
      <c r="BV19" s="12" t="str">
        <f>IFERROR(VLOOKUP($A19,'All Running Order working doc'!$A$4:$CO$60,BV$100,FALSE),"-")</f>
        <v>-</v>
      </c>
      <c r="BW19" s="12" t="str">
        <f>IFERROR(VLOOKUP($A19,'All Running Order working doc'!$A$4:$CO$60,BW$100,FALSE),"-")</f>
        <v>-</v>
      </c>
      <c r="BX19" s="12" t="str">
        <f>IFERROR(VLOOKUP($A19,'All Running Order working doc'!$A$4:$CO$60,BX$100,FALSE),"-")</f>
        <v>-</v>
      </c>
      <c r="BY19" s="12" t="str">
        <f>IFERROR(VLOOKUP($A19,'All Running Order working doc'!$A$4:$CO$60,BY$100,FALSE),"-")</f>
        <v>-</v>
      </c>
      <c r="BZ19" s="12" t="str">
        <f>IFERROR(VLOOKUP($A19,'All Running Order working doc'!$A$4:$CO$60,BZ$100,FALSE),"-")</f>
        <v>-</v>
      </c>
      <c r="CA19" s="12" t="str">
        <f>IFERROR(VLOOKUP($A19,'All Running Order working doc'!$A$4:$CO$60,CA$100,FALSE),"-")</f>
        <v>-</v>
      </c>
      <c r="CB19" s="12" t="str">
        <f>IFERROR(VLOOKUP($A19,'All Running Order working doc'!$A$4:$CO$60,CB$100,FALSE),"-")</f>
        <v>-</v>
      </c>
      <c r="CC19" s="12" t="str">
        <f>IFERROR(VLOOKUP($A19,'All Running Order working doc'!$A$4:$CO$60,CC$100,FALSE),"-")</f>
        <v>-</v>
      </c>
      <c r="CD19" s="12" t="str">
        <f>IFERROR(VLOOKUP($A19,'All Running Order working doc'!$A$4:$CO$60,CD$100,FALSE),"-")</f>
        <v>-</v>
      </c>
      <c r="CE19" s="12" t="str">
        <f>IFERROR(VLOOKUP($A19,'All Running Order working doc'!$A$4:$CO$60,CE$100,FALSE),"-")</f>
        <v>-</v>
      </c>
      <c r="CF19" s="12" t="str">
        <f>IFERROR(VLOOKUP($A19,'All Running Order working doc'!$A$4:$CO$60,CF$100,FALSE),"-")</f>
        <v>-</v>
      </c>
      <c r="CG19" s="12" t="str">
        <f>IFERROR(VLOOKUP($A19,'All Running Order working doc'!$A$4:$CO$60,CG$100,FALSE),"-")</f>
        <v>-</v>
      </c>
      <c r="CH19" s="12" t="str">
        <f>IFERROR(VLOOKUP($A19,'All Running Order working doc'!$A$4:$CO$60,CH$100,FALSE),"-")</f>
        <v>-</v>
      </c>
      <c r="CI19" s="12" t="str">
        <f>IFERROR(VLOOKUP($A19,'All Running Order working doc'!$A$4:$CO$60,CI$100,FALSE),"-")</f>
        <v>-</v>
      </c>
      <c r="CJ19" s="12" t="str">
        <f>IFERROR(VLOOKUP($A19,'All Running Order working doc'!$A$4:$CO$60,CJ$100,FALSE),"-")</f>
        <v>-</v>
      </c>
      <c r="CK19" s="12" t="str">
        <f>IFERROR(VLOOKUP($A19,'All Running Order working doc'!$A$4:$CO$60,CK$100,FALSE),"-")</f>
        <v>-</v>
      </c>
      <c r="CL19" s="12" t="str">
        <f>IFERROR(VLOOKUP($A19,'All Running Order working doc'!$A$4:$CO$60,CL$100,FALSE),"-")</f>
        <v>-</v>
      </c>
      <c r="CM19" s="12" t="str">
        <f>IFERROR(VLOOKUP($A19,'All Running Order working doc'!$A$4:$CO$60,CM$100,FALSE),"-")</f>
        <v>-</v>
      </c>
      <c r="CN19" s="12" t="str">
        <f>IFERROR(VLOOKUP($A19,'All Running Order working doc'!$A$4:$CO$60,CN$100,FALSE),"-")</f>
        <v>-</v>
      </c>
      <c r="CQ19" s="3">
        <v>16</v>
      </c>
    </row>
    <row r="20" spans="1:95" x14ac:dyDescent="0.2">
      <c r="A20" s="3" t="str">
        <f>CONCATENATE(Constants!$B$4,CQ20,)</f>
        <v>Rookie17</v>
      </c>
      <c r="B20" s="12" t="str">
        <f>IFERROR(VLOOKUP($A20,'All Running Order working doc'!$A$4:$CO$60,B$100,FALSE),"-")</f>
        <v>-</v>
      </c>
      <c r="C20" s="12" t="str">
        <f>IFERROR(VLOOKUP($A20,'All Running Order working doc'!$A$4:$CO$60,C$100,FALSE),"-")</f>
        <v>-</v>
      </c>
      <c r="D20" s="12" t="str">
        <f>IFERROR(VLOOKUP($A20,'All Running Order working doc'!$A$4:$CO$60,D$100,FALSE),"-")</f>
        <v>-</v>
      </c>
      <c r="E20" s="12" t="str">
        <f>IFERROR(VLOOKUP($A20,'All Running Order working doc'!$A$4:$CO$60,E$100,FALSE),"-")</f>
        <v>-</v>
      </c>
      <c r="F20" s="12" t="str">
        <f>IFERROR(VLOOKUP($A20,'All Running Order working doc'!$A$4:$CO$60,F$100,FALSE),"-")</f>
        <v>-</v>
      </c>
      <c r="G20" s="12" t="str">
        <f>IFERROR(VLOOKUP($A20,'All Running Order working doc'!$A$4:$CO$60,G$100,FALSE),"-")</f>
        <v>-</v>
      </c>
      <c r="H20" s="12" t="str">
        <f>IFERROR(VLOOKUP($A20,'All Running Order working doc'!$A$4:$CO$60,H$100,FALSE),"-")</f>
        <v>-</v>
      </c>
      <c r="I20" s="12" t="str">
        <f>IFERROR(VLOOKUP($A20,'All Running Order working doc'!$A$4:$CO$60,I$100,FALSE),"-")</f>
        <v>-</v>
      </c>
      <c r="J20" s="12" t="str">
        <f>IFERROR(VLOOKUP($A20,'All Running Order working doc'!$A$4:$CO$60,J$100,FALSE),"-")</f>
        <v>-</v>
      </c>
      <c r="K20" s="12" t="str">
        <f>IFERROR(VLOOKUP($A20,'All Running Order working doc'!$A$4:$CO$60,K$100,FALSE),"-")</f>
        <v>-</v>
      </c>
      <c r="L20" s="12" t="str">
        <f>IFERROR(VLOOKUP($A20,'All Running Order working doc'!$A$4:$CO$60,L$100,FALSE),"-")</f>
        <v>-</v>
      </c>
      <c r="M20" s="12" t="str">
        <f>IFERROR(VLOOKUP($A20,'All Running Order working doc'!$A$4:$CO$60,M$100,FALSE),"-")</f>
        <v>-</v>
      </c>
      <c r="N20" s="12" t="str">
        <f>IFERROR(VLOOKUP($A20,'All Running Order working doc'!$A$4:$CO$60,N$100,FALSE),"-")</f>
        <v>-</v>
      </c>
      <c r="O20" s="12" t="str">
        <f>IFERROR(VLOOKUP($A20,'All Running Order working doc'!$A$4:$CO$60,O$100,FALSE),"-")</f>
        <v>-</v>
      </c>
      <c r="P20" s="12" t="str">
        <f>IFERROR(VLOOKUP($A20,'All Running Order working doc'!$A$4:$CO$60,P$100,FALSE),"-")</f>
        <v>-</v>
      </c>
      <c r="Q20" s="12" t="str">
        <f>IFERROR(VLOOKUP($A20,'All Running Order working doc'!$A$4:$CO$60,Q$100,FALSE),"-")</f>
        <v>-</v>
      </c>
      <c r="R20" s="12" t="str">
        <f>IFERROR(VLOOKUP($A20,'All Running Order working doc'!$A$4:$CO$60,R$100,FALSE),"-")</f>
        <v>-</v>
      </c>
      <c r="S20" s="12" t="str">
        <f>IFERROR(VLOOKUP($A20,'All Running Order working doc'!$A$4:$CO$60,S$100,FALSE),"-")</f>
        <v>-</v>
      </c>
      <c r="T20" s="12" t="str">
        <f>IFERROR(VLOOKUP($A20,'All Running Order working doc'!$A$4:$CO$60,T$100,FALSE),"-")</f>
        <v>-</v>
      </c>
      <c r="U20" s="12" t="str">
        <f>IFERROR(VLOOKUP($A20,'All Running Order working doc'!$A$4:$CO$60,U$100,FALSE),"-")</f>
        <v>-</v>
      </c>
      <c r="V20" s="12" t="str">
        <f>IFERROR(VLOOKUP($A20,'All Running Order working doc'!$A$4:$CO$60,V$100,FALSE),"-")</f>
        <v>-</v>
      </c>
      <c r="W20" s="12" t="str">
        <f>IFERROR(VLOOKUP($A20,'All Running Order working doc'!$A$4:$CO$60,W$100,FALSE),"-")</f>
        <v>-</v>
      </c>
      <c r="X20" s="12" t="str">
        <f>IFERROR(VLOOKUP($A20,'All Running Order working doc'!$A$4:$CO$60,X$100,FALSE),"-")</f>
        <v>-</v>
      </c>
      <c r="Y20" s="12" t="str">
        <f>IFERROR(VLOOKUP($A20,'All Running Order working doc'!$A$4:$CO$60,Y$100,FALSE),"-")</f>
        <v>-</v>
      </c>
      <c r="Z20" s="12" t="str">
        <f>IFERROR(VLOOKUP($A20,'All Running Order working doc'!$A$4:$CO$60,Z$100,FALSE),"-")</f>
        <v>-</v>
      </c>
      <c r="AA20" s="12" t="str">
        <f>IFERROR(VLOOKUP($A20,'All Running Order working doc'!$A$4:$CO$60,AA$100,FALSE),"-")</f>
        <v>-</v>
      </c>
      <c r="AB20" s="12" t="str">
        <f>IFERROR(VLOOKUP($A20,'All Running Order working doc'!$A$4:$CO$60,AB$100,FALSE),"-")</f>
        <v>-</v>
      </c>
      <c r="AC20" s="12" t="str">
        <f>IFERROR(VLOOKUP($A20,'All Running Order working doc'!$A$4:$CO$60,AC$100,FALSE),"-")</f>
        <v>-</v>
      </c>
      <c r="AD20" s="12" t="str">
        <f>IFERROR(VLOOKUP($A20,'All Running Order working doc'!$A$4:$CO$60,AD$100,FALSE),"-")</f>
        <v>-</v>
      </c>
      <c r="AE20" s="12" t="str">
        <f>IFERROR(VLOOKUP($A20,'All Running Order working doc'!$A$4:$CO$60,AE$100,FALSE),"-")</f>
        <v>-</v>
      </c>
      <c r="AF20" s="12" t="str">
        <f>IFERROR(VLOOKUP($A20,'All Running Order working doc'!$A$4:$CO$60,AF$100,FALSE),"-")</f>
        <v>-</v>
      </c>
      <c r="AG20" s="12" t="str">
        <f>IFERROR(VLOOKUP($A20,'All Running Order working doc'!$A$4:$CO$60,AG$100,FALSE),"-")</f>
        <v>-</v>
      </c>
      <c r="AH20" s="12" t="str">
        <f>IFERROR(VLOOKUP($A20,'All Running Order working doc'!$A$4:$CO$60,AH$100,FALSE),"-")</f>
        <v>-</v>
      </c>
      <c r="AI20" s="12" t="str">
        <f>IFERROR(VLOOKUP($A20,'All Running Order working doc'!$A$4:$CO$60,AI$100,FALSE),"-")</f>
        <v>-</v>
      </c>
      <c r="AJ20" s="12" t="str">
        <f>IFERROR(VLOOKUP($A20,'All Running Order working doc'!$A$4:$CO$60,AJ$100,FALSE),"-")</f>
        <v>-</v>
      </c>
      <c r="AK20" s="12" t="str">
        <f>IFERROR(VLOOKUP($A20,'All Running Order working doc'!$A$4:$CO$60,AK$100,FALSE),"-")</f>
        <v>-</v>
      </c>
      <c r="AL20" s="12" t="str">
        <f>IFERROR(VLOOKUP($A20,'All Running Order working doc'!$A$4:$CO$60,AL$100,FALSE),"-")</f>
        <v>-</v>
      </c>
      <c r="AM20" s="12" t="str">
        <f>IFERROR(VLOOKUP($A20,'All Running Order working doc'!$A$4:$CO$60,AM$100,FALSE),"-")</f>
        <v>-</v>
      </c>
      <c r="AN20" s="12" t="str">
        <f>IFERROR(VLOOKUP($A20,'All Running Order working doc'!$A$4:$CO$60,AN$100,FALSE),"-")</f>
        <v>-</v>
      </c>
      <c r="AO20" s="12" t="str">
        <f>IFERROR(VLOOKUP($A20,'All Running Order working doc'!$A$4:$CO$60,AO$100,FALSE),"-")</f>
        <v>-</v>
      </c>
      <c r="AP20" s="12" t="str">
        <f>IFERROR(VLOOKUP($A20,'All Running Order working doc'!$A$4:$CO$60,AP$100,FALSE),"-")</f>
        <v>-</v>
      </c>
      <c r="AQ20" s="12" t="str">
        <f>IFERROR(VLOOKUP($A20,'All Running Order working doc'!$A$4:$CO$60,AQ$100,FALSE),"-")</f>
        <v>-</v>
      </c>
      <c r="AR20" s="12" t="str">
        <f>IFERROR(VLOOKUP($A20,'All Running Order working doc'!$A$4:$CO$60,AR$100,FALSE),"-")</f>
        <v>-</v>
      </c>
      <c r="AS20" s="12" t="str">
        <f>IFERROR(VLOOKUP($A20,'All Running Order working doc'!$A$4:$CO$60,AS$100,FALSE),"-")</f>
        <v>-</v>
      </c>
      <c r="AT20" s="12" t="str">
        <f>IFERROR(VLOOKUP($A20,'All Running Order working doc'!$A$4:$CO$60,AT$100,FALSE),"-")</f>
        <v>-</v>
      </c>
      <c r="AU20" s="12" t="str">
        <f>IFERROR(VLOOKUP($A20,'All Running Order working doc'!$A$4:$CO$60,AU$100,FALSE),"-")</f>
        <v>-</v>
      </c>
      <c r="AV20" s="12" t="str">
        <f>IFERROR(VLOOKUP($A20,'All Running Order working doc'!$A$4:$CO$60,AV$100,FALSE),"-")</f>
        <v>-</v>
      </c>
      <c r="AW20" s="12" t="str">
        <f>IFERROR(VLOOKUP($A20,'All Running Order working doc'!$A$4:$CO$60,AW$100,FALSE),"-")</f>
        <v>-</v>
      </c>
      <c r="AX20" s="12" t="str">
        <f>IFERROR(VLOOKUP($A20,'All Running Order working doc'!$A$4:$CO$60,AX$100,FALSE),"-")</f>
        <v>-</v>
      </c>
      <c r="AY20" s="12" t="str">
        <f>IFERROR(VLOOKUP($A20,'All Running Order working doc'!$A$4:$CO$60,AY$100,FALSE),"-")</f>
        <v>-</v>
      </c>
      <c r="AZ20" s="12" t="str">
        <f>IFERROR(VLOOKUP($A20,'All Running Order working doc'!$A$4:$CO$60,AZ$100,FALSE),"-")</f>
        <v>-</v>
      </c>
      <c r="BA20" s="12" t="str">
        <f>IFERROR(VLOOKUP($A20,'All Running Order working doc'!$A$4:$CO$60,BA$100,FALSE),"-")</f>
        <v>-</v>
      </c>
      <c r="BB20" s="12" t="str">
        <f>IFERROR(VLOOKUP($A20,'All Running Order working doc'!$A$4:$CO$60,BB$100,FALSE),"-")</f>
        <v>-</v>
      </c>
      <c r="BC20" s="12" t="str">
        <f>IFERROR(VLOOKUP($A20,'All Running Order working doc'!$A$4:$CO$60,BC$100,FALSE),"-")</f>
        <v>-</v>
      </c>
      <c r="BD20" s="12" t="str">
        <f>IFERROR(VLOOKUP($A20,'All Running Order working doc'!$A$4:$CO$60,BD$100,FALSE),"-")</f>
        <v>-</v>
      </c>
      <c r="BE20" s="12" t="str">
        <f>IFERROR(VLOOKUP($A20,'All Running Order working doc'!$A$4:$CO$60,BE$100,FALSE),"-")</f>
        <v>-</v>
      </c>
      <c r="BF20" s="12" t="str">
        <f>IFERROR(VLOOKUP($A20,'All Running Order working doc'!$A$4:$CO$60,BF$100,FALSE),"-")</f>
        <v>-</v>
      </c>
      <c r="BG20" s="12" t="str">
        <f>IFERROR(VLOOKUP($A20,'All Running Order working doc'!$A$4:$CO$60,BG$100,FALSE),"-")</f>
        <v>-</v>
      </c>
      <c r="BH20" s="12" t="str">
        <f>IFERROR(VLOOKUP($A20,'All Running Order working doc'!$A$4:$CO$60,BH$100,FALSE),"-")</f>
        <v>-</v>
      </c>
      <c r="BI20" s="12" t="str">
        <f>IFERROR(VLOOKUP($A20,'All Running Order working doc'!$A$4:$CO$60,BI$100,FALSE),"-")</f>
        <v>-</v>
      </c>
      <c r="BJ20" s="12" t="str">
        <f>IFERROR(VLOOKUP($A20,'All Running Order working doc'!$A$4:$CO$60,BJ$100,FALSE),"-")</f>
        <v>-</v>
      </c>
      <c r="BK20" s="12" t="str">
        <f>IFERROR(VLOOKUP($A20,'All Running Order working doc'!$A$4:$CO$60,BK$100,FALSE),"-")</f>
        <v>-</v>
      </c>
      <c r="BL20" s="12" t="str">
        <f>IFERROR(VLOOKUP($A20,'All Running Order working doc'!$A$4:$CO$60,BL$100,FALSE),"-")</f>
        <v>-</v>
      </c>
      <c r="BM20" s="12" t="str">
        <f>IFERROR(VLOOKUP($A20,'All Running Order working doc'!$A$4:$CO$60,BM$100,FALSE),"-")</f>
        <v>-</v>
      </c>
      <c r="BN20" s="12" t="str">
        <f>IFERROR(VLOOKUP($A20,'All Running Order working doc'!$A$4:$CO$60,BN$100,FALSE),"-")</f>
        <v>-</v>
      </c>
      <c r="BO20" s="12" t="str">
        <f>IFERROR(VLOOKUP($A20,'All Running Order working doc'!$A$4:$CO$60,BO$100,FALSE),"-")</f>
        <v>-</v>
      </c>
      <c r="BP20" s="12" t="str">
        <f>IFERROR(VLOOKUP($A20,'All Running Order working doc'!$A$4:$CO$60,BP$100,FALSE),"-")</f>
        <v>-</v>
      </c>
      <c r="BQ20" s="12" t="str">
        <f>IFERROR(VLOOKUP($A20,'All Running Order working doc'!$A$4:$CO$60,BQ$100,FALSE),"-")</f>
        <v>-</v>
      </c>
      <c r="BR20" s="12" t="str">
        <f>IFERROR(VLOOKUP($A20,'All Running Order working doc'!$A$4:$CO$60,BR$100,FALSE),"-")</f>
        <v>-</v>
      </c>
      <c r="BS20" s="12" t="str">
        <f>IFERROR(VLOOKUP($A20,'All Running Order working doc'!$A$4:$CO$60,BS$100,FALSE),"-")</f>
        <v>-</v>
      </c>
      <c r="BT20" s="12" t="str">
        <f>IFERROR(VLOOKUP($A20,'All Running Order working doc'!$A$4:$CO$60,BT$100,FALSE),"-")</f>
        <v>-</v>
      </c>
      <c r="BU20" s="12" t="str">
        <f>IFERROR(VLOOKUP($A20,'All Running Order working doc'!$A$4:$CO$60,BU$100,FALSE),"-")</f>
        <v>-</v>
      </c>
      <c r="BV20" s="12" t="str">
        <f>IFERROR(VLOOKUP($A20,'All Running Order working doc'!$A$4:$CO$60,BV$100,FALSE),"-")</f>
        <v>-</v>
      </c>
      <c r="BW20" s="12" t="str">
        <f>IFERROR(VLOOKUP($A20,'All Running Order working doc'!$A$4:$CO$60,BW$100,FALSE),"-")</f>
        <v>-</v>
      </c>
      <c r="BX20" s="12" t="str">
        <f>IFERROR(VLOOKUP($A20,'All Running Order working doc'!$A$4:$CO$60,BX$100,FALSE),"-")</f>
        <v>-</v>
      </c>
      <c r="BY20" s="12" t="str">
        <f>IFERROR(VLOOKUP($A20,'All Running Order working doc'!$A$4:$CO$60,BY$100,FALSE),"-")</f>
        <v>-</v>
      </c>
      <c r="BZ20" s="12" t="str">
        <f>IFERROR(VLOOKUP($A20,'All Running Order working doc'!$A$4:$CO$60,BZ$100,FALSE),"-")</f>
        <v>-</v>
      </c>
      <c r="CA20" s="12" t="str">
        <f>IFERROR(VLOOKUP($A20,'All Running Order working doc'!$A$4:$CO$60,CA$100,FALSE),"-")</f>
        <v>-</v>
      </c>
      <c r="CB20" s="12" t="str">
        <f>IFERROR(VLOOKUP($A20,'All Running Order working doc'!$A$4:$CO$60,CB$100,FALSE),"-")</f>
        <v>-</v>
      </c>
      <c r="CC20" s="12" t="str">
        <f>IFERROR(VLOOKUP($A20,'All Running Order working doc'!$A$4:$CO$60,CC$100,FALSE),"-")</f>
        <v>-</v>
      </c>
      <c r="CD20" s="12" t="str">
        <f>IFERROR(VLOOKUP($A20,'All Running Order working doc'!$A$4:$CO$60,CD$100,FALSE),"-")</f>
        <v>-</v>
      </c>
      <c r="CE20" s="12" t="str">
        <f>IFERROR(VLOOKUP($A20,'All Running Order working doc'!$A$4:$CO$60,CE$100,FALSE),"-")</f>
        <v>-</v>
      </c>
      <c r="CF20" s="12" t="str">
        <f>IFERROR(VLOOKUP($A20,'All Running Order working doc'!$A$4:$CO$60,CF$100,FALSE),"-")</f>
        <v>-</v>
      </c>
      <c r="CG20" s="12" t="str">
        <f>IFERROR(VLOOKUP($A20,'All Running Order working doc'!$A$4:$CO$60,CG$100,FALSE),"-")</f>
        <v>-</v>
      </c>
      <c r="CH20" s="12" t="str">
        <f>IFERROR(VLOOKUP($A20,'All Running Order working doc'!$A$4:$CO$60,CH$100,FALSE),"-")</f>
        <v>-</v>
      </c>
      <c r="CI20" s="12" t="str">
        <f>IFERROR(VLOOKUP($A20,'All Running Order working doc'!$A$4:$CO$60,CI$100,FALSE),"-")</f>
        <v>-</v>
      </c>
      <c r="CJ20" s="12" t="str">
        <f>IFERROR(VLOOKUP($A20,'All Running Order working doc'!$A$4:$CO$60,CJ$100,FALSE),"-")</f>
        <v>-</v>
      </c>
      <c r="CK20" s="12" t="str">
        <f>IFERROR(VLOOKUP($A20,'All Running Order working doc'!$A$4:$CO$60,CK$100,FALSE),"-")</f>
        <v>-</v>
      </c>
      <c r="CL20" s="12" t="str">
        <f>IFERROR(VLOOKUP($A20,'All Running Order working doc'!$A$4:$CO$60,CL$100,FALSE),"-")</f>
        <v>-</v>
      </c>
      <c r="CM20" s="12" t="str">
        <f>IFERROR(VLOOKUP($A20,'All Running Order working doc'!$A$4:$CO$60,CM$100,FALSE),"-")</f>
        <v>-</v>
      </c>
      <c r="CN20" s="12" t="str">
        <f>IFERROR(VLOOKUP($A20,'All Running Order working doc'!$A$4:$CO$60,CN$100,FALSE),"-")</f>
        <v>-</v>
      </c>
      <c r="CQ20" s="3">
        <v>17</v>
      </c>
    </row>
    <row r="21" spans="1:95" x14ac:dyDescent="0.2">
      <c r="A21" s="3" t="str">
        <f>CONCATENATE(Constants!$B$4,CQ21,)</f>
        <v>Rookie18</v>
      </c>
      <c r="B21" s="12" t="str">
        <f>IFERROR(VLOOKUP($A21,'All Running Order working doc'!$A$4:$CO$60,B$100,FALSE),"-")</f>
        <v>-</v>
      </c>
      <c r="C21" s="12" t="str">
        <f>IFERROR(VLOOKUP($A21,'All Running Order working doc'!$A$4:$CO$60,C$100,FALSE),"-")</f>
        <v>-</v>
      </c>
      <c r="D21" s="12" t="str">
        <f>IFERROR(VLOOKUP($A21,'All Running Order working doc'!$A$4:$CO$60,D$100,FALSE),"-")</f>
        <v>-</v>
      </c>
      <c r="E21" s="12" t="str">
        <f>IFERROR(VLOOKUP($A21,'All Running Order working doc'!$A$4:$CO$60,E$100,FALSE),"-")</f>
        <v>-</v>
      </c>
      <c r="F21" s="12" t="str">
        <f>IFERROR(VLOOKUP($A21,'All Running Order working doc'!$A$4:$CO$60,F$100,FALSE),"-")</f>
        <v>-</v>
      </c>
      <c r="G21" s="12" t="str">
        <f>IFERROR(VLOOKUP($A21,'All Running Order working doc'!$A$4:$CO$60,G$100,FALSE),"-")</f>
        <v>-</v>
      </c>
      <c r="H21" s="12" t="str">
        <f>IFERROR(VLOOKUP($A21,'All Running Order working doc'!$A$4:$CO$60,H$100,FALSE),"-")</f>
        <v>-</v>
      </c>
      <c r="I21" s="12" t="str">
        <f>IFERROR(VLOOKUP($A21,'All Running Order working doc'!$A$4:$CO$60,I$100,FALSE),"-")</f>
        <v>-</v>
      </c>
      <c r="J21" s="12" t="str">
        <f>IFERROR(VLOOKUP($A21,'All Running Order working doc'!$A$4:$CO$60,J$100,FALSE),"-")</f>
        <v>-</v>
      </c>
      <c r="K21" s="12" t="str">
        <f>IFERROR(VLOOKUP($A21,'All Running Order working doc'!$A$4:$CO$60,K$100,FALSE),"-")</f>
        <v>-</v>
      </c>
      <c r="L21" s="12" t="str">
        <f>IFERROR(VLOOKUP($A21,'All Running Order working doc'!$A$4:$CO$60,L$100,FALSE),"-")</f>
        <v>-</v>
      </c>
      <c r="M21" s="12" t="str">
        <f>IFERROR(VLOOKUP($A21,'All Running Order working doc'!$A$4:$CO$60,M$100,FALSE),"-")</f>
        <v>-</v>
      </c>
      <c r="N21" s="12" t="str">
        <f>IFERROR(VLOOKUP($A21,'All Running Order working doc'!$A$4:$CO$60,N$100,FALSE),"-")</f>
        <v>-</v>
      </c>
      <c r="O21" s="12" t="str">
        <f>IFERROR(VLOOKUP($A21,'All Running Order working doc'!$A$4:$CO$60,O$100,FALSE),"-")</f>
        <v>-</v>
      </c>
      <c r="P21" s="12" t="str">
        <f>IFERROR(VLOOKUP($A21,'All Running Order working doc'!$A$4:$CO$60,P$100,FALSE),"-")</f>
        <v>-</v>
      </c>
      <c r="Q21" s="12" t="str">
        <f>IFERROR(VLOOKUP($A21,'All Running Order working doc'!$A$4:$CO$60,Q$100,FALSE),"-")</f>
        <v>-</v>
      </c>
      <c r="R21" s="12" t="str">
        <f>IFERROR(VLOOKUP($A21,'All Running Order working doc'!$A$4:$CO$60,R$100,FALSE),"-")</f>
        <v>-</v>
      </c>
      <c r="S21" s="12" t="str">
        <f>IFERROR(VLOOKUP($A21,'All Running Order working doc'!$A$4:$CO$60,S$100,FALSE),"-")</f>
        <v>-</v>
      </c>
      <c r="T21" s="12" t="str">
        <f>IFERROR(VLOOKUP($A21,'All Running Order working doc'!$A$4:$CO$60,T$100,FALSE),"-")</f>
        <v>-</v>
      </c>
      <c r="U21" s="12" t="str">
        <f>IFERROR(VLOOKUP($A21,'All Running Order working doc'!$A$4:$CO$60,U$100,FALSE),"-")</f>
        <v>-</v>
      </c>
      <c r="V21" s="12" t="str">
        <f>IFERROR(VLOOKUP($A21,'All Running Order working doc'!$A$4:$CO$60,V$100,FALSE),"-")</f>
        <v>-</v>
      </c>
      <c r="W21" s="12" t="str">
        <f>IFERROR(VLOOKUP($A21,'All Running Order working doc'!$A$4:$CO$60,W$100,FALSE),"-")</f>
        <v>-</v>
      </c>
      <c r="X21" s="12" t="str">
        <f>IFERROR(VLOOKUP($A21,'All Running Order working doc'!$A$4:$CO$60,X$100,FALSE),"-")</f>
        <v>-</v>
      </c>
      <c r="Y21" s="12" t="str">
        <f>IFERROR(VLOOKUP($A21,'All Running Order working doc'!$A$4:$CO$60,Y$100,FALSE),"-")</f>
        <v>-</v>
      </c>
      <c r="Z21" s="12" t="str">
        <f>IFERROR(VLOOKUP($A21,'All Running Order working doc'!$A$4:$CO$60,Z$100,FALSE),"-")</f>
        <v>-</v>
      </c>
      <c r="AA21" s="12" t="str">
        <f>IFERROR(VLOOKUP($A21,'All Running Order working doc'!$A$4:$CO$60,AA$100,FALSE),"-")</f>
        <v>-</v>
      </c>
      <c r="AB21" s="12" t="str">
        <f>IFERROR(VLOOKUP($A21,'All Running Order working doc'!$A$4:$CO$60,AB$100,FALSE),"-")</f>
        <v>-</v>
      </c>
      <c r="AC21" s="12" t="str">
        <f>IFERROR(VLOOKUP($A21,'All Running Order working doc'!$A$4:$CO$60,AC$100,FALSE),"-")</f>
        <v>-</v>
      </c>
      <c r="AD21" s="12" t="str">
        <f>IFERROR(VLOOKUP($A21,'All Running Order working doc'!$A$4:$CO$60,AD$100,FALSE),"-")</f>
        <v>-</v>
      </c>
      <c r="AE21" s="12" t="str">
        <f>IFERROR(VLOOKUP($A21,'All Running Order working doc'!$A$4:$CO$60,AE$100,FALSE),"-")</f>
        <v>-</v>
      </c>
      <c r="AF21" s="12" t="str">
        <f>IFERROR(VLOOKUP($A21,'All Running Order working doc'!$A$4:$CO$60,AF$100,FALSE),"-")</f>
        <v>-</v>
      </c>
      <c r="AG21" s="12" t="str">
        <f>IFERROR(VLOOKUP($A21,'All Running Order working doc'!$A$4:$CO$60,AG$100,FALSE),"-")</f>
        <v>-</v>
      </c>
      <c r="AH21" s="12" t="str">
        <f>IFERROR(VLOOKUP($A21,'All Running Order working doc'!$A$4:$CO$60,AH$100,FALSE),"-")</f>
        <v>-</v>
      </c>
      <c r="AI21" s="12" t="str">
        <f>IFERROR(VLOOKUP($A21,'All Running Order working doc'!$A$4:$CO$60,AI$100,FALSE),"-")</f>
        <v>-</v>
      </c>
      <c r="AJ21" s="12" t="str">
        <f>IFERROR(VLOOKUP($A21,'All Running Order working doc'!$A$4:$CO$60,AJ$100,FALSE),"-")</f>
        <v>-</v>
      </c>
      <c r="AK21" s="12" t="str">
        <f>IFERROR(VLOOKUP($A21,'All Running Order working doc'!$A$4:$CO$60,AK$100,FALSE),"-")</f>
        <v>-</v>
      </c>
      <c r="AL21" s="12" t="str">
        <f>IFERROR(VLOOKUP($A21,'All Running Order working doc'!$A$4:$CO$60,AL$100,FALSE),"-")</f>
        <v>-</v>
      </c>
      <c r="AM21" s="12" t="str">
        <f>IFERROR(VLOOKUP($A21,'All Running Order working doc'!$A$4:$CO$60,AM$100,FALSE),"-")</f>
        <v>-</v>
      </c>
      <c r="AN21" s="12" t="str">
        <f>IFERROR(VLOOKUP($A21,'All Running Order working doc'!$A$4:$CO$60,AN$100,FALSE),"-")</f>
        <v>-</v>
      </c>
      <c r="AO21" s="12" t="str">
        <f>IFERROR(VLOOKUP($A21,'All Running Order working doc'!$A$4:$CO$60,AO$100,FALSE),"-")</f>
        <v>-</v>
      </c>
      <c r="AP21" s="12" t="str">
        <f>IFERROR(VLOOKUP($A21,'All Running Order working doc'!$A$4:$CO$60,AP$100,FALSE),"-")</f>
        <v>-</v>
      </c>
      <c r="AQ21" s="12" t="str">
        <f>IFERROR(VLOOKUP($A21,'All Running Order working doc'!$A$4:$CO$60,AQ$100,FALSE),"-")</f>
        <v>-</v>
      </c>
      <c r="AR21" s="12" t="str">
        <f>IFERROR(VLOOKUP($A21,'All Running Order working doc'!$A$4:$CO$60,AR$100,FALSE),"-")</f>
        <v>-</v>
      </c>
      <c r="AS21" s="12" t="str">
        <f>IFERROR(VLOOKUP($A21,'All Running Order working doc'!$A$4:$CO$60,AS$100,FALSE),"-")</f>
        <v>-</v>
      </c>
      <c r="AT21" s="12" t="str">
        <f>IFERROR(VLOOKUP($A21,'All Running Order working doc'!$A$4:$CO$60,AT$100,FALSE),"-")</f>
        <v>-</v>
      </c>
      <c r="AU21" s="12" t="str">
        <f>IFERROR(VLOOKUP($A21,'All Running Order working doc'!$A$4:$CO$60,AU$100,FALSE),"-")</f>
        <v>-</v>
      </c>
      <c r="AV21" s="12" t="str">
        <f>IFERROR(VLOOKUP($A21,'All Running Order working doc'!$A$4:$CO$60,AV$100,FALSE),"-")</f>
        <v>-</v>
      </c>
      <c r="AW21" s="12" t="str">
        <f>IFERROR(VLOOKUP($A21,'All Running Order working doc'!$A$4:$CO$60,AW$100,FALSE),"-")</f>
        <v>-</v>
      </c>
      <c r="AX21" s="12" t="str">
        <f>IFERROR(VLOOKUP($A21,'All Running Order working doc'!$A$4:$CO$60,AX$100,FALSE),"-")</f>
        <v>-</v>
      </c>
      <c r="AY21" s="12" t="str">
        <f>IFERROR(VLOOKUP($A21,'All Running Order working doc'!$A$4:$CO$60,AY$100,FALSE),"-")</f>
        <v>-</v>
      </c>
      <c r="AZ21" s="12" t="str">
        <f>IFERROR(VLOOKUP($A21,'All Running Order working doc'!$A$4:$CO$60,AZ$100,FALSE),"-")</f>
        <v>-</v>
      </c>
      <c r="BA21" s="12" t="str">
        <f>IFERROR(VLOOKUP($A21,'All Running Order working doc'!$A$4:$CO$60,BA$100,FALSE),"-")</f>
        <v>-</v>
      </c>
      <c r="BB21" s="12" t="str">
        <f>IFERROR(VLOOKUP($A21,'All Running Order working doc'!$A$4:$CO$60,BB$100,FALSE),"-")</f>
        <v>-</v>
      </c>
      <c r="BC21" s="12" t="str">
        <f>IFERROR(VLOOKUP($A21,'All Running Order working doc'!$A$4:$CO$60,BC$100,FALSE),"-")</f>
        <v>-</v>
      </c>
      <c r="BD21" s="12" t="str">
        <f>IFERROR(VLOOKUP($A21,'All Running Order working doc'!$A$4:$CO$60,BD$100,FALSE),"-")</f>
        <v>-</v>
      </c>
      <c r="BE21" s="12" t="str">
        <f>IFERROR(VLOOKUP($A21,'All Running Order working doc'!$A$4:$CO$60,BE$100,FALSE),"-")</f>
        <v>-</v>
      </c>
      <c r="BF21" s="12" t="str">
        <f>IFERROR(VLOOKUP($A21,'All Running Order working doc'!$A$4:$CO$60,BF$100,FALSE),"-")</f>
        <v>-</v>
      </c>
      <c r="BG21" s="12" t="str">
        <f>IFERROR(VLOOKUP($A21,'All Running Order working doc'!$A$4:$CO$60,BG$100,FALSE),"-")</f>
        <v>-</v>
      </c>
      <c r="BH21" s="12" t="str">
        <f>IFERROR(VLOOKUP($A21,'All Running Order working doc'!$A$4:$CO$60,BH$100,FALSE),"-")</f>
        <v>-</v>
      </c>
      <c r="BI21" s="12" t="str">
        <f>IFERROR(VLOOKUP($A21,'All Running Order working doc'!$A$4:$CO$60,BI$100,FALSE),"-")</f>
        <v>-</v>
      </c>
      <c r="BJ21" s="12" t="str">
        <f>IFERROR(VLOOKUP($A21,'All Running Order working doc'!$A$4:$CO$60,BJ$100,FALSE),"-")</f>
        <v>-</v>
      </c>
      <c r="BK21" s="12" t="str">
        <f>IFERROR(VLOOKUP($A21,'All Running Order working doc'!$A$4:$CO$60,BK$100,FALSE),"-")</f>
        <v>-</v>
      </c>
      <c r="BL21" s="12" t="str">
        <f>IFERROR(VLOOKUP($A21,'All Running Order working doc'!$A$4:$CO$60,BL$100,FALSE),"-")</f>
        <v>-</v>
      </c>
      <c r="BM21" s="12" t="str">
        <f>IFERROR(VLOOKUP($A21,'All Running Order working doc'!$A$4:$CO$60,BM$100,FALSE),"-")</f>
        <v>-</v>
      </c>
      <c r="BN21" s="12" t="str">
        <f>IFERROR(VLOOKUP($A21,'All Running Order working doc'!$A$4:$CO$60,BN$100,FALSE),"-")</f>
        <v>-</v>
      </c>
      <c r="BO21" s="12" t="str">
        <f>IFERROR(VLOOKUP($A21,'All Running Order working doc'!$A$4:$CO$60,BO$100,FALSE),"-")</f>
        <v>-</v>
      </c>
      <c r="BP21" s="12" t="str">
        <f>IFERROR(VLOOKUP($A21,'All Running Order working doc'!$A$4:$CO$60,BP$100,FALSE),"-")</f>
        <v>-</v>
      </c>
      <c r="BQ21" s="12" t="str">
        <f>IFERROR(VLOOKUP($A21,'All Running Order working doc'!$A$4:$CO$60,BQ$100,FALSE),"-")</f>
        <v>-</v>
      </c>
      <c r="BR21" s="12" t="str">
        <f>IFERROR(VLOOKUP($A21,'All Running Order working doc'!$A$4:$CO$60,BR$100,FALSE),"-")</f>
        <v>-</v>
      </c>
      <c r="BS21" s="12" t="str">
        <f>IFERROR(VLOOKUP($A21,'All Running Order working doc'!$A$4:$CO$60,BS$100,FALSE),"-")</f>
        <v>-</v>
      </c>
      <c r="BT21" s="12" t="str">
        <f>IFERROR(VLOOKUP($A21,'All Running Order working doc'!$A$4:$CO$60,BT$100,FALSE),"-")</f>
        <v>-</v>
      </c>
      <c r="BU21" s="12" t="str">
        <f>IFERROR(VLOOKUP($A21,'All Running Order working doc'!$A$4:$CO$60,BU$100,FALSE),"-")</f>
        <v>-</v>
      </c>
      <c r="BV21" s="12" t="str">
        <f>IFERROR(VLOOKUP($A21,'All Running Order working doc'!$A$4:$CO$60,BV$100,FALSE),"-")</f>
        <v>-</v>
      </c>
      <c r="BW21" s="12" t="str">
        <f>IFERROR(VLOOKUP($A21,'All Running Order working doc'!$A$4:$CO$60,BW$100,FALSE),"-")</f>
        <v>-</v>
      </c>
      <c r="BX21" s="12" t="str">
        <f>IFERROR(VLOOKUP($A21,'All Running Order working doc'!$A$4:$CO$60,BX$100,FALSE),"-")</f>
        <v>-</v>
      </c>
      <c r="BY21" s="12" t="str">
        <f>IFERROR(VLOOKUP($A21,'All Running Order working doc'!$A$4:$CO$60,BY$100,FALSE),"-")</f>
        <v>-</v>
      </c>
      <c r="BZ21" s="12" t="str">
        <f>IFERROR(VLOOKUP($A21,'All Running Order working doc'!$A$4:$CO$60,BZ$100,FALSE),"-")</f>
        <v>-</v>
      </c>
      <c r="CA21" s="12" t="str">
        <f>IFERROR(VLOOKUP($A21,'All Running Order working doc'!$A$4:$CO$60,CA$100,FALSE),"-")</f>
        <v>-</v>
      </c>
      <c r="CB21" s="12" t="str">
        <f>IFERROR(VLOOKUP($A21,'All Running Order working doc'!$A$4:$CO$60,CB$100,FALSE),"-")</f>
        <v>-</v>
      </c>
      <c r="CC21" s="12" t="str">
        <f>IFERROR(VLOOKUP($A21,'All Running Order working doc'!$A$4:$CO$60,CC$100,FALSE),"-")</f>
        <v>-</v>
      </c>
      <c r="CD21" s="12" t="str">
        <f>IFERROR(VLOOKUP($A21,'All Running Order working doc'!$A$4:$CO$60,CD$100,FALSE),"-")</f>
        <v>-</v>
      </c>
      <c r="CE21" s="12" t="str">
        <f>IFERROR(VLOOKUP($A21,'All Running Order working doc'!$A$4:$CO$60,CE$100,FALSE),"-")</f>
        <v>-</v>
      </c>
      <c r="CF21" s="12" t="str">
        <f>IFERROR(VLOOKUP($A21,'All Running Order working doc'!$A$4:$CO$60,CF$100,FALSE),"-")</f>
        <v>-</v>
      </c>
      <c r="CG21" s="12" t="str">
        <f>IFERROR(VLOOKUP($A21,'All Running Order working doc'!$A$4:$CO$60,CG$100,FALSE),"-")</f>
        <v>-</v>
      </c>
      <c r="CH21" s="12" t="str">
        <f>IFERROR(VLOOKUP($A21,'All Running Order working doc'!$A$4:$CO$60,CH$100,FALSE),"-")</f>
        <v>-</v>
      </c>
      <c r="CI21" s="12" t="str">
        <f>IFERROR(VLOOKUP($A21,'All Running Order working doc'!$A$4:$CO$60,CI$100,FALSE),"-")</f>
        <v>-</v>
      </c>
      <c r="CJ21" s="12" t="str">
        <f>IFERROR(VLOOKUP($A21,'All Running Order working doc'!$A$4:$CO$60,CJ$100,FALSE),"-")</f>
        <v>-</v>
      </c>
      <c r="CK21" s="12" t="str">
        <f>IFERROR(VLOOKUP($A21,'All Running Order working doc'!$A$4:$CO$60,CK$100,FALSE),"-")</f>
        <v>-</v>
      </c>
      <c r="CL21" s="12" t="str">
        <f>IFERROR(VLOOKUP($A21,'All Running Order working doc'!$A$4:$CO$60,CL$100,FALSE),"-")</f>
        <v>-</v>
      </c>
      <c r="CM21" s="12" t="str">
        <f>IFERROR(VLOOKUP($A21,'All Running Order working doc'!$A$4:$CO$60,CM$100,FALSE),"-")</f>
        <v>-</v>
      </c>
      <c r="CN21" s="12" t="str">
        <f>IFERROR(VLOOKUP($A21,'All Running Order working doc'!$A$4:$CO$60,CN$100,FALSE),"-")</f>
        <v>-</v>
      </c>
      <c r="CQ21" s="3">
        <v>18</v>
      </c>
    </row>
    <row r="22" spans="1:95" x14ac:dyDescent="0.2">
      <c r="A22" s="3" t="str">
        <f>CONCATENATE(Constants!$B$4,CQ22,)</f>
        <v>Rookie19</v>
      </c>
      <c r="B22" s="12" t="str">
        <f>IFERROR(VLOOKUP($A22,'All Running Order working doc'!$A$4:$CO$60,B$100,FALSE),"-")</f>
        <v>-</v>
      </c>
      <c r="C22" s="12" t="str">
        <f>IFERROR(VLOOKUP($A22,'All Running Order working doc'!$A$4:$CO$60,C$100,FALSE),"-")</f>
        <v>-</v>
      </c>
      <c r="D22" s="12" t="str">
        <f>IFERROR(VLOOKUP($A22,'All Running Order working doc'!$A$4:$CO$60,D$100,FALSE),"-")</f>
        <v>-</v>
      </c>
      <c r="E22" s="12" t="str">
        <f>IFERROR(VLOOKUP($A22,'All Running Order working doc'!$A$4:$CO$60,E$100,FALSE),"-")</f>
        <v>-</v>
      </c>
      <c r="F22" s="12" t="str">
        <f>IFERROR(VLOOKUP($A22,'All Running Order working doc'!$A$4:$CO$60,F$100,FALSE),"-")</f>
        <v>-</v>
      </c>
      <c r="G22" s="12" t="str">
        <f>IFERROR(VLOOKUP($A22,'All Running Order working doc'!$A$4:$CO$60,G$100,FALSE),"-")</f>
        <v>-</v>
      </c>
      <c r="H22" s="12" t="str">
        <f>IFERROR(VLOOKUP($A22,'All Running Order working doc'!$A$4:$CO$60,H$100,FALSE),"-")</f>
        <v>-</v>
      </c>
      <c r="I22" s="12" t="str">
        <f>IFERROR(VLOOKUP($A22,'All Running Order working doc'!$A$4:$CO$60,I$100,FALSE),"-")</f>
        <v>-</v>
      </c>
      <c r="J22" s="12" t="str">
        <f>IFERROR(VLOOKUP($A22,'All Running Order working doc'!$A$4:$CO$60,J$100,FALSE),"-")</f>
        <v>-</v>
      </c>
      <c r="K22" s="12" t="str">
        <f>IFERROR(VLOOKUP($A22,'All Running Order working doc'!$A$4:$CO$60,K$100,FALSE),"-")</f>
        <v>-</v>
      </c>
      <c r="L22" s="12" t="str">
        <f>IFERROR(VLOOKUP($A22,'All Running Order working doc'!$A$4:$CO$60,L$100,FALSE),"-")</f>
        <v>-</v>
      </c>
      <c r="M22" s="12" t="str">
        <f>IFERROR(VLOOKUP($A22,'All Running Order working doc'!$A$4:$CO$60,M$100,FALSE),"-")</f>
        <v>-</v>
      </c>
      <c r="N22" s="12" t="str">
        <f>IFERROR(VLOOKUP($A22,'All Running Order working doc'!$A$4:$CO$60,N$100,FALSE),"-")</f>
        <v>-</v>
      </c>
      <c r="O22" s="12" t="str">
        <f>IFERROR(VLOOKUP($A22,'All Running Order working doc'!$A$4:$CO$60,O$100,FALSE),"-")</f>
        <v>-</v>
      </c>
      <c r="P22" s="12" t="str">
        <f>IFERROR(VLOOKUP($A22,'All Running Order working doc'!$A$4:$CO$60,P$100,FALSE),"-")</f>
        <v>-</v>
      </c>
      <c r="Q22" s="12" t="str">
        <f>IFERROR(VLOOKUP($A22,'All Running Order working doc'!$A$4:$CO$60,Q$100,FALSE),"-")</f>
        <v>-</v>
      </c>
      <c r="R22" s="12" t="str">
        <f>IFERROR(VLOOKUP($A22,'All Running Order working doc'!$A$4:$CO$60,R$100,FALSE),"-")</f>
        <v>-</v>
      </c>
      <c r="S22" s="12" t="str">
        <f>IFERROR(VLOOKUP($A22,'All Running Order working doc'!$A$4:$CO$60,S$100,FALSE),"-")</f>
        <v>-</v>
      </c>
      <c r="T22" s="12" t="str">
        <f>IFERROR(VLOOKUP($A22,'All Running Order working doc'!$A$4:$CO$60,T$100,FALSE),"-")</f>
        <v>-</v>
      </c>
      <c r="U22" s="12" t="str">
        <f>IFERROR(VLOOKUP($A22,'All Running Order working doc'!$A$4:$CO$60,U$100,FALSE),"-")</f>
        <v>-</v>
      </c>
      <c r="V22" s="12" t="str">
        <f>IFERROR(VLOOKUP($A22,'All Running Order working doc'!$A$4:$CO$60,V$100,FALSE),"-")</f>
        <v>-</v>
      </c>
      <c r="W22" s="12" t="str">
        <f>IFERROR(VLOOKUP($A22,'All Running Order working doc'!$A$4:$CO$60,W$100,FALSE),"-")</f>
        <v>-</v>
      </c>
      <c r="X22" s="12" t="str">
        <f>IFERROR(VLOOKUP($A22,'All Running Order working doc'!$A$4:$CO$60,X$100,FALSE),"-")</f>
        <v>-</v>
      </c>
      <c r="Y22" s="12" t="str">
        <f>IFERROR(VLOOKUP($A22,'All Running Order working doc'!$A$4:$CO$60,Y$100,FALSE),"-")</f>
        <v>-</v>
      </c>
      <c r="Z22" s="12" t="str">
        <f>IFERROR(VLOOKUP($A22,'All Running Order working doc'!$A$4:$CO$60,Z$100,FALSE),"-")</f>
        <v>-</v>
      </c>
      <c r="AA22" s="12" t="str">
        <f>IFERROR(VLOOKUP($A22,'All Running Order working doc'!$A$4:$CO$60,AA$100,FALSE),"-")</f>
        <v>-</v>
      </c>
      <c r="AB22" s="12" t="str">
        <f>IFERROR(VLOOKUP($A22,'All Running Order working doc'!$A$4:$CO$60,AB$100,FALSE),"-")</f>
        <v>-</v>
      </c>
      <c r="AC22" s="12" t="str">
        <f>IFERROR(VLOOKUP($A22,'All Running Order working doc'!$A$4:$CO$60,AC$100,FALSE),"-")</f>
        <v>-</v>
      </c>
      <c r="AD22" s="12" t="str">
        <f>IFERROR(VLOOKUP($A22,'All Running Order working doc'!$A$4:$CO$60,AD$100,FALSE),"-")</f>
        <v>-</v>
      </c>
      <c r="AE22" s="12" t="str">
        <f>IFERROR(VLOOKUP($A22,'All Running Order working doc'!$A$4:$CO$60,AE$100,FALSE),"-")</f>
        <v>-</v>
      </c>
      <c r="AF22" s="12" t="str">
        <f>IFERROR(VLOOKUP($A22,'All Running Order working doc'!$A$4:$CO$60,AF$100,FALSE),"-")</f>
        <v>-</v>
      </c>
      <c r="AG22" s="12" t="str">
        <f>IFERROR(VLOOKUP($A22,'All Running Order working doc'!$A$4:$CO$60,AG$100,FALSE),"-")</f>
        <v>-</v>
      </c>
      <c r="AH22" s="12" t="str">
        <f>IFERROR(VLOOKUP($A22,'All Running Order working doc'!$A$4:$CO$60,AH$100,FALSE),"-")</f>
        <v>-</v>
      </c>
      <c r="AI22" s="12" t="str">
        <f>IFERROR(VLOOKUP($A22,'All Running Order working doc'!$A$4:$CO$60,AI$100,FALSE),"-")</f>
        <v>-</v>
      </c>
      <c r="AJ22" s="12" t="str">
        <f>IFERROR(VLOOKUP($A22,'All Running Order working doc'!$A$4:$CO$60,AJ$100,FALSE),"-")</f>
        <v>-</v>
      </c>
      <c r="AK22" s="12" t="str">
        <f>IFERROR(VLOOKUP($A22,'All Running Order working doc'!$A$4:$CO$60,AK$100,FALSE),"-")</f>
        <v>-</v>
      </c>
      <c r="AL22" s="12" t="str">
        <f>IFERROR(VLOOKUP($A22,'All Running Order working doc'!$A$4:$CO$60,AL$100,FALSE),"-")</f>
        <v>-</v>
      </c>
      <c r="AM22" s="12" t="str">
        <f>IFERROR(VLOOKUP($A22,'All Running Order working doc'!$A$4:$CO$60,AM$100,FALSE),"-")</f>
        <v>-</v>
      </c>
      <c r="AN22" s="12" t="str">
        <f>IFERROR(VLOOKUP($A22,'All Running Order working doc'!$A$4:$CO$60,AN$100,FALSE),"-")</f>
        <v>-</v>
      </c>
      <c r="AO22" s="12" t="str">
        <f>IFERROR(VLOOKUP($A22,'All Running Order working doc'!$A$4:$CO$60,AO$100,FALSE),"-")</f>
        <v>-</v>
      </c>
      <c r="AP22" s="12" t="str">
        <f>IFERROR(VLOOKUP($A22,'All Running Order working doc'!$A$4:$CO$60,AP$100,FALSE),"-")</f>
        <v>-</v>
      </c>
      <c r="AQ22" s="12" t="str">
        <f>IFERROR(VLOOKUP($A22,'All Running Order working doc'!$A$4:$CO$60,AQ$100,FALSE),"-")</f>
        <v>-</v>
      </c>
      <c r="AR22" s="12" t="str">
        <f>IFERROR(VLOOKUP($A22,'All Running Order working doc'!$A$4:$CO$60,AR$100,FALSE),"-")</f>
        <v>-</v>
      </c>
      <c r="AS22" s="12" t="str">
        <f>IFERROR(VLOOKUP($A22,'All Running Order working doc'!$A$4:$CO$60,AS$100,FALSE),"-")</f>
        <v>-</v>
      </c>
      <c r="AT22" s="12" t="str">
        <f>IFERROR(VLOOKUP($A22,'All Running Order working doc'!$A$4:$CO$60,AT$100,FALSE),"-")</f>
        <v>-</v>
      </c>
      <c r="AU22" s="12" t="str">
        <f>IFERROR(VLOOKUP($A22,'All Running Order working doc'!$A$4:$CO$60,AU$100,FALSE),"-")</f>
        <v>-</v>
      </c>
      <c r="AV22" s="12" t="str">
        <f>IFERROR(VLOOKUP($A22,'All Running Order working doc'!$A$4:$CO$60,AV$100,FALSE),"-")</f>
        <v>-</v>
      </c>
      <c r="AW22" s="12" t="str">
        <f>IFERROR(VLOOKUP($A22,'All Running Order working doc'!$A$4:$CO$60,AW$100,FALSE),"-")</f>
        <v>-</v>
      </c>
      <c r="AX22" s="12" t="str">
        <f>IFERROR(VLOOKUP($A22,'All Running Order working doc'!$A$4:$CO$60,AX$100,FALSE),"-")</f>
        <v>-</v>
      </c>
      <c r="AY22" s="12" t="str">
        <f>IFERROR(VLOOKUP($A22,'All Running Order working doc'!$A$4:$CO$60,AY$100,FALSE),"-")</f>
        <v>-</v>
      </c>
      <c r="AZ22" s="12" t="str">
        <f>IFERROR(VLOOKUP($A22,'All Running Order working doc'!$A$4:$CO$60,AZ$100,FALSE),"-")</f>
        <v>-</v>
      </c>
      <c r="BA22" s="12" t="str">
        <f>IFERROR(VLOOKUP($A22,'All Running Order working doc'!$A$4:$CO$60,BA$100,FALSE),"-")</f>
        <v>-</v>
      </c>
      <c r="BB22" s="12" t="str">
        <f>IFERROR(VLOOKUP($A22,'All Running Order working doc'!$A$4:$CO$60,BB$100,FALSE),"-")</f>
        <v>-</v>
      </c>
      <c r="BC22" s="12" t="str">
        <f>IFERROR(VLOOKUP($A22,'All Running Order working doc'!$A$4:$CO$60,BC$100,FALSE),"-")</f>
        <v>-</v>
      </c>
      <c r="BD22" s="12" t="str">
        <f>IFERROR(VLOOKUP($A22,'All Running Order working doc'!$A$4:$CO$60,BD$100,FALSE),"-")</f>
        <v>-</v>
      </c>
      <c r="BE22" s="12" t="str">
        <f>IFERROR(VLOOKUP($A22,'All Running Order working doc'!$A$4:$CO$60,BE$100,FALSE),"-")</f>
        <v>-</v>
      </c>
      <c r="BF22" s="12" t="str">
        <f>IFERROR(VLOOKUP($A22,'All Running Order working doc'!$A$4:$CO$60,BF$100,FALSE),"-")</f>
        <v>-</v>
      </c>
      <c r="BG22" s="12" t="str">
        <f>IFERROR(VLOOKUP($A22,'All Running Order working doc'!$A$4:$CO$60,BG$100,FALSE),"-")</f>
        <v>-</v>
      </c>
      <c r="BH22" s="12" t="str">
        <f>IFERROR(VLOOKUP($A22,'All Running Order working doc'!$A$4:$CO$60,BH$100,FALSE),"-")</f>
        <v>-</v>
      </c>
      <c r="BI22" s="12" t="str">
        <f>IFERROR(VLOOKUP($A22,'All Running Order working doc'!$A$4:$CO$60,BI$100,FALSE),"-")</f>
        <v>-</v>
      </c>
      <c r="BJ22" s="12" t="str">
        <f>IFERROR(VLOOKUP($A22,'All Running Order working doc'!$A$4:$CO$60,BJ$100,FALSE),"-")</f>
        <v>-</v>
      </c>
      <c r="BK22" s="12" t="str">
        <f>IFERROR(VLOOKUP($A22,'All Running Order working doc'!$A$4:$CO$60,BK$100,FALSE),"-")</f>
        <v>-</v>
      </c>
      <c r="BL22" s="12" t="str">
        <f>IFERROR(VLOOKUP($A22,'All Running Order working doc'!$A$4:$CO$60,BL$100,FALSE),"-")</f>
        <v>-</v>
      </c>
      <c r="BM22" s="12" t="str">
        <f>IFERROR(VLOOKUP($A22,'All Running Order working doc'!$A$4:$CO$60,BM$100,FALSE),"-")</f>
        <v>-</v>
      </c>
      <c r="BN22" s="12" t="str">
        <f>IFERROR(VLOOKUP($A22,'All Running Order working doc'!$A$4:$CO$60,BN$100,FALSE),"-")</f>
        <v>-</v>
      </c>
      <c r="BO22" s="12" t="str">
        <f>IFERROR(VLOOKUP($A22,'All Running Order working doc'!$A$4:$CO$60,BO$100,FALSE),"-")</f>
        <v>-</v>
      </c>
      <c r="BP22" s="12" t="str">
        <f>IFERROR(VLOOKUP($A22,'All Running Order working doc'!$A$4:$CO$60,BP$100,FALSE),"-")</f>
        <v>-</v>
      </c>
      <c r="BQ22" s="12" t="str">
        <f>IFERROR(VLOOKUP($A22,'All Running Order working doc'!$A$4:$CO$60,BQ$100,FALSE),"-")</f>
        <v>-</v>
      </c>
      <c r="BR22" s="12" t="str">
        <f>IFERROR(VLOOKUP($A22,'All Running Order working doc'!$A$4:$CO$60,BR$100,FALSE),"-")</f>
        <v>-</v>
      </c>
      <c r="BS22" s="12" t="str">
        <f>IFERROR(VLOOKUP($A22,'All Running Order working doc'!$A$4:$CO$60,BS$100,FALSE),"-")</f>
        <v>-</v>
      </c>
      <c r="BT22" s="12" t="str">
        <f>IFERROR(VLOOKUP($A22,'All Running Order working doc'!$A$4:$CO$60,BT$100,FALSE),"-")</f>
        <v>-</v>
      </c>
      <c r="BU22" s="12" t="str">
        <f>IFERROR(VLOOKUP($A22,'All Running Order working doc'!$A$4:$CO$60,BU$100,FALSE),"-")</f>
        <v>-</v>
      </c>
      <c r="BV22" s="12" t="str">
        <f>IFERROR(VLOOKUP($A22,'All Running Order working doc'!$A$4:$CO$60,BV$100,FALSE),"-")</f>
        <v>-</v>
      </c>
      <c r="BW22" s="12" t="str">
        <f>IFERROR(VLOOKUP($A22,'All Running Order working doc'!$A$4:$CO$60,BW$100,FALSE),"-")</f>
        <v>-</v>
      </c>
      <c r="BX22" s="12" t="str">
        <f>IFERROR(VLOOKUP($A22,'All Running Order working doc'!$A$4:$CO$60,BX$100,FALSE),"-")</f>
        <v>-</v>
      </c>
      <c r="BY22" s="12" t="str">
        <f>IFERROR(VLOOKUP($A22,'All Running Order working doc'!$A$4:$CO$60,BY$100,FALSE),"-")</f>
        <v>-</v>
      </c>
      <c r="BZ22" s="12" t="str">
        <f>IFERROR(VLOOKUP($A22,'All Running Order working doc'!$A$4:$CO$60,BZ$100,FALSE),"-")</f>
        <v>-</v>
      </c>
      <c r="CA22" s="12" t="str">
        <f>IFERROR(VLOOKUP($A22,'All Running Order working doc'!$A$4:$CO$60,CA$100,FALSE),"-")</f>
        <v>-</v>
      </c>
      <c r="CB22" s="12" t="str">
        <f>IFERROR(VLOOKUP($A22,'All Running Order working doc'!$A$4:$CO$60,CB$100,FALSE),"-")</f>
        <v>-</v>
      </c>
      <c r="CC22" s="12" t="str">
        <f>IFERROR(VLOOKUP($A22,'All Running Order working doc'!$A$4:$CO$60,CC$100,FALSE),"-")</f>
        <v>-</v>
      </c>
      <c r="CD22" s="12" t="str">
        <f>IFERROR(VLOOKUP($A22,'All Running Order working doc'!$A$4:$CO$60,CD$100,FALSE),"-")</f>
        <v>-</v>
      </c>
      <c r="CE22" s="12" t="str">
        <f>IFERROR(VLOOKUP($A22,'All Running Order working doc'!$A$4:$CO$60,CE$100,FALSE),"-")</f>
        <v>-</v>
      </c>
      <c r="CF22" s="12" t="str">
        <f>IFERROR(VLOOKUP($A22,'All Running Order working doc'!$A$4:$CO$60,CF$100,FALSE),"-")</f>
        <v>-</v>
      </c>
      <c r="CG22" s="12" t="str">
        <f>IFERROR(VLOOKUP($A22,'All Running Order working doc'!$A$4:$CO$60,CG$100,FALSE),"-")</f>
        <v>-</v>
      </c>
      <c r="CH22" s="12" t="str">
        <f>IFERROR(VLOOKUP($A22,'All Running Order working doc'!$A$4:$CO$60,CH$100,FALSE),"-")</f>
        <v>-</v>
      </c>
      <c r="CI22" s="12" t="str">
        <f>IFERROR(VLOOKUP($A22,'All Running Order working doc'!$A$4:$CO$60,CI$100,FALSE),"-")</f>
        <v>-</v>
      </c>
      <c r="CJ22" s="12" t="str">
        <f>IFERROR(VLOOKUP($A22,'All Running Order working doc'!$A$4:$CO$60,CJ$100,FALSE),"-")</f>
        <v>-</v>
      </c>
      <c r="CK22" s="12" t="str">
        <f>IFERROR(VLOOKUP($A22,'All Running Order working doc'!$A$4:$CO$60,CK$100,FALSE),"-")</f>
        <v>-</v>
      </c>
      <c r="CL22" s="12" t="str">
        <f>IFERROR(VLOOKUP($A22,'All Running Order working doc'!$A$4:$CO$60,CL$100,FALSE),"-")</f>
        <v>-</v>
      </c>
      <c r="CM22" s="12" t="str">
        <f>IFERROR(VLOOKUP($A22,'All Running Order working doc'!$A$4:$CO$60,CM$100,FALSE),"-")</f>
        <v>-</v>
      </c>
      <c r="CN22" s="12" t="str">
        <f>IFERROR(VLOOKUP($A22,'All Running Order working doc'!$A$4:$CO$60,CN$100,FALSE),"-")</f>
        <v>-</v>
      </c>
      <c r="CQ22" s="3">
        <v>19</v>
      </c>
    </row>
    <row r="23" spans="1:95" x14ac:dyDescent="0.2">
      <c r="A23" s="3" t="str">
        <f>CONCATENATE(Constants!$B$4,CQ23,)</f>
        <v>Rookie20</v>
      </c>
      <c r="B23" s="12" t="str">
        <f>IFERROR(VLOOKUP($A23,'All Running Order working doc'!$A$4:$CO$60,B$100,FALSE),"-")</f>
        <v>-</v>
      </c>
      <c r="C23" s="12" t="str">
        <f>IFERROR(VLOOKUP($A23,'All Running Order working doc'!$A$4:$CO$60,C$100,FALSE),"-")</f>
        <v>-</v>
      </c>
      <c r="D23" s="12" t="str">
        <f>IFERROR(VLOOKUP($A23,'All Running Order working doc'!$A$4:$CO$60,D$100,FALSE),"-")</f>
        <v>-</v>
      </c>
      <c r="E23" s="12" t="str">
        <f>IFERROR(VLOOKUP($A23,'All Running Order working doc'!$A$4:$CO$60,E$100,FALSE),"-")</f>
        <v>-</v>
      </c>
      <c r="F23" s="12" t="str">
        <f>IFERROR(VLOOKUP($A23,'All Running Order working doc'!$A$4:$CO$60,F$100,FALSE),"-")</f>
        <v>-</v>
      </c>
      <c r="G23" s="12" t="str">
        <f>IFERROR(VLOOKUP($A23,'All Running Order working doc'!$A$4:$CO$60,G$100,FALSE),"-")</f>
        <v>-</v>
      </c>
      <c r="H23" s="12" t="str">
        <f>IFERROR(VLOOKUP($A23,'All Running Order working doc'!$A$4:$CO$60,H$100,FALSE),"-")</f>
        <v>-</v>
      </c>
      <c r="I23" s="12" t="str">
        <f>IFERROR(VLOOKUP($A23,'All Running Order working doc'!$A$4:$CO$60,I$100,FALSE),"-")</f>
        <v>-</v>
      </c>
      <c r="J23" s="12" t="str">
        <f>IFERROR(VLOOKUP($A23,'All Running Order working doc'!$A$4:$CO$60,J$100,FALSE),"-")</f>
        <v>-</v>
      </c>
      <c r="K23" s="12" t="str">
        <f>IFERROR(VLOOKUP($A23,'All Running Order working doc'!$A$4:$CO$60,K$100,FALSE),"-")</f>
        <v>-</v>
      </c>
      <c r="L23" s="12" t="str">
        <f>IFERROR(VLOOKUP($A23,'All Running Order working doc'!$A$4:$CO$60,L$100,FALSE),"-")</f>
        <v>-</v>
      </c>
      <c r="M23" s="12" t="str">
        <f>IFERROR(VLOOKUP($A23,'All Running Order working doc'!$A$4:$CO$60,M$100,FALSE),"-")</f>
        <v>-</v>
      </c>
      <c r="N23" s="12" t="str">
        <f>IFERROR(VLOOKUP($A23,'All Running Order working doc'!$A$4:$CO$60,N$100,FALSE),"-")</f>
        <v>-</v>
      </c>
      <c r="O23" s="12" t="str">
        <f>IFERROR(VLOOKUP($A23,'All Running Order working doc'!$A$4:$CO$60,O$100,FALSE),"-")</f>
        <v>-</v>
      </c>
      <c r="P23" s="12" t="str">
        <f>IFERROR(VLOOKUP($A23,'All Running Order working doc'!$A$4:$CO$60,P$100,FALSE),"-")</f>
        <v>-</v>
      </c>
      <c r="Q23" s="12" t="str">
        <f>IFERROR(VLOOKUP($A23,'All Running Order working doc'!$A$4:$CO$60,Q$100,FALSE),"-")</f>
        <v>-</v>
      </c>
      <c r="R23" s="12" t="str">
        <f>IFERROR(VLOOKUP($A23,'All Running Order working doc'!$A$4:$CO$60,R$100,FALSE),"-")</f>
        <v>-</v>
      </c>
      <c r="S23" s="12" t="str">
        <f>IFERROR(VLOOKUP($A23,'All Running Order working doc'!$A$4:$CO$60,S$100,FALSE),"-")</f>
        <v>-</v>
      </c>
      <c r="T23" s="12" t="str">
        <f>IFERROR(VLOOKUP($A23,'All Running Order working doc'!$A$4:$CO$60,T$100,FALSE),"-")</f>
        <v>-</v>
      </c>
      <c r="U23" s="12" t="str">
        <f>IFERROR(VLOOKUP($A23,'All Running Order working doc'!$A$4:$CO$60,U$100,FALSE),"-")</f>
        <v>-</v>
      </c>
      <c r="V23" s="12" t="str">
        <f>IFERROR(VLOOKUP($A23,'All Running Order working doc'!$A$4:$CO$60,V$100,FALSE),"-")</f>
        <v>-</v>
      </c>
      <c r="W23" s="12" t="str">
        <f>IFERROR(VLOOKUP($A23,'All Running Order working doc'!$A$4:$CO$60,W$100,FALSE),"-")</f>
        <v>-</v>
      </c>
      <c r="X23" s="12" t="str">
        <f>IFERROR(VLOOKUP($A23,'All Running Order working doc'!$A$4:$CO$60,X$100,FALSE),"-")</f>
        <v>-</v>
      </c>
      <c r="Y23" s="12" t="str">
        <f>IFERROR(VLOOKUP($A23,'All Running Order working doc'!$A$4:$CO$60,Y$100,FALSE),"-")</f>
        <v>-</v>
      </c>
      <c r="Z23" s="12" t="str">
        <f>IFERROR(VLOOKUP($A23,'All Running Order working doc'!$A$4:$CO$60,Z$100,FALSE),"-")</f>
        <v>-</v>
      </c>
      <c r="AA23" s="12" t="str">
        <f>IFERROR(VLOOKUP($A23,'All Running Order working doc'!$A$4:$CO$60,AA$100,FALSE),"-")</f>
        <v>-</v>
      </c>
      <c r="AB23" s="12" t="str">
        <f>IFERROR(VLOOKUP($A23,'All Running Order working doc'!$A$4:$CO$60,AB$100,FALSE),"-")</f>
        <v>-</v>
      </c>
      <c r="AC23" s="12" t="str">
        <f>IFERROR(VLOOKUP($A23,'All Running Order working doc'!$A$4:$CO$60,AC$100,FALSE),"-")</f>
        <v>-</v>
      </c>
      <c r="AD23" s="12" t="str">
        <f>IFERROR(VLOOKUP($A23,'All Running Order working doc'!$A$4:$CO$60,AD$100,FALSE),"-")</f>
        <v>-</v>
      </c>
      <c r="AE23" s="12" t="str">
        <f>IFERROR(VLOOKUP($A23,'All Running Order working doc'!$A$4:$CO$60,AE$100,FALSE),"-")</f>
        <v>-</v>
      </c>
      <c r="AF23" s="12" t="str">
        <f>IFERROR(VLOOKUP($A23,'All Running Order working doc'!$A$4:$CO$60,AF$100,FALSE),"-")</f>
        <v>-</v>
      </c>
      <c r="AG23" s="12" t="str">
        <f>IFERROR(VLOOKUP($A23,'All Running Order working doc'!$A$4:$CO$60,AG$100,FALSE),"-")</f>
        <v>-</v>
      </c>
      <c r="AH23" s="12" t="str">
        <f>IFERROR(VLOOKUP($A23,'All Running Order working doc'!$A$4:$CO$60,AH$100,FALSE),"-")</f>
        <v>-</v>
      </c>
      <c r="AI23" s="12" t="str">
        <f>IFERROR(VLOOKUP($A23,'All Running Order working doc'!$A$4:$CO$60,AI$100,FALSE),"-")</f>
        <v>-</v>
      </c>
      <c r="AJ23" s="12" t="str">
        <f>IFERROR(VLOOKUP($A23,'All Running Order working doc'!$A$4:$CO$60,AJ$100,FALSE),"-")</f>
        <v>-</v>
      </c>
      <c r="AK23" s="12" t="str">
        <f>IFERROR(VLOOKUP($A23,'All Running Order working doc'!$A$4:$CO$60,AK$100,FALSE),"-")</f>
        <v>-</v>
      </c>
      <c r="AL23" s="12" t="str">
        <f>IFERROR(VLOOKUP($A23,'All Running Order working doc'!$A$4:$CO$60,AL$100,FALSE),"-")</f>
        <v>-</v>
      </c>
      <c r="AM23" s="12" t="str">
        <f>IFERROR(VLOOKUP($A23,'All Running Order working doc'!$A$4:$CO$60,AM$100,FALSE),"-")</f>
        <v>-</v>
      </c>
      <c r="AN23" s="12" t="str">
        <f>IFERROR(VLOOKUP($A23,'All Running Order working doc'!$A$4:$CO$60,AN$100,FALSE),"-")</f>
        <v>-</v>
      </c>
      <c r="AO23" s="12" t="str">
        <f>IFERROR(VLOOKUP($A23,'All Running Order working doc'!$A$4:$CO$60,AO$100,FALSE),"-")</f>
        <v>-</v>
      </c>
      <c r="AP23" s="12" t="str">
        <f>IFERROR(VLOOKUP($A23,'All Running Order working doc'!$A$4:$CO$60,AP$100,FALSE),"-")</f>
        <v>-</v>
      </c>
      <c r="AQ23" s="12" t="str">
        <f>IFERROR(VLOOKUP($A23,'All Running Order working doc'!$A$4:$CO$60,AQ$100,FALSE),"-")</f>
        <v>-</v>
      </c>
      <c r="AR23" s="12" t="str">
        <f>IFERROR(VLOOKUP($A23,'All Running Order working doc'!$A$4:$CO$60,AR$100,FALSE),"-")</f>
        <v>-</v>
      </c>
      <c r="AS23" s="12" t="str">
        <f>IFERROR(VLOOKUP($A23,'All Running Order working doc'!$A$4:$CO$60,AS$100,FALSE),"-")</f>
        <v>-</v>
      </c>
      <c r="AT23" s="12" t="str">
        <f>IFERROR(VLOOKUP($A23,'All Running Order working doc'!$A$4:$CO$60,AT$100,FALSE),"-")</f>
        <v>-</v>
      </c>
      <c r="AU23" s="12" t="str">
        <f>IFERROR(VLOOKUP($A23,'All Running Order working doc'!$A$4:$CO$60,AU$100,FALSE),"-")</f>
        <v>-</v>
      </c>
      <c r="AV23" s="12" t="str">
        <f>IFERROR(VLOOKUP($A23,'All Running Order working doc'!$A$4:$CO$60,AV$100,FALSE),"-")</f>
        <v>-</v>
      </c>
      <c r="AW23" s="12" t="str">
        <f>IFERROR(VLOOKUP($A23,'All Running Order working doc'!$A$4:$CO$60,AW$100,FALSE),"-")</f>
        <v>-</v>
      </c>
      <c r="AX23" s="12" t="str">
        <f>IFERROR(VLOOKUP($A23,'All Running Order working doc'!$A$4:$CO$60,AX$100,FALSE),"-")</f>
        <v>-</v>
      </c>
      <c r="AY23" s="12" t="str">
        <f>IFERROR(VLOOKUP($A23,'All Running Order working doc'!$A$4:$CO$60,AY$100,FALSE),"-")</f>
        <v>-</v>
      </c>
      <c r="AZ23" s="12" t="str">
        <f>IFERROR(VLOOKUP($A23,'All Running Order working doc'!$A$4:$CO$60,AZ$100,FALSE),"-")</f>
        <v>-</v>
      </c>
      <c r="BA23" s="12" t="str">
        <f>IFERROR(VLOOKUP($A23,'All Running Order working doc'!$A$4:$CO$60,BA$100,FALSE),"-")</f>
        <v>-</v>
      </c>
      <c r="BB23" s="12" t="str">
        <f>IFERROR(VLOOKUP($A23,'All Running Order working doc'!$A$4:$CO$60,BB$100,FALSE),"-")</f>
        <v>-</v>
      </c>
      <c r="BC23" s="12" t="str">
        <f>IFERROR(VLOOKUP($A23,'All Running Order working doc'!$A$4:$CO$60,BC$100,FALSE),"-")</f>
        <v>-</v>
      </c>
      <c r="BD23" s="12" t="str">
        <f>IFERROR(VLOOKUP($A23,'All Running Order working doc'!$A$4:$CO$60,BD$100,FALSE),"-")</f>
        <v>-</v>
      </c>
      <c r="BE23" s="12" t="str">
        <f>IFERROR(VLOOKUP($A23,'All Running Order working doc'!$A$4:$CO$60,BE$100,FALSE),"-")</f>
        <v>-</v>
      </c>
      <c r="BF23" s="12" t="str">
        <f>IFERROR(VLOOKUP($A23,'All Running Order working doc'!$A$4:$CO$60,BF$100,FALSE),"-")</f>
        <v>-</v>
      </c>
      <c r="BG23" s="12" t="str">
        <f>IFERROR(VLOOKUP($A23,'All Running Order working doc'!$A$4:$CO$60,BG$100,FALSE),"-")</f>
        <v>-</v>
      </c>
      <c r="BH23" s="12" t="str">
        <f>IFERROR(VLOOKUP($A23,'All Running Order working doc'!$A$4:$CO$60,BH$100,FALSE),"-")</f>
        <v>-</v>
      </c>
      <c r="BI23" s="12" t="str">
        <f>IFERROR(VLOOKUP($A23,'All Running Order working doc'!$A$4:$CO$60,BI$100,FALSE),"-")</f>
        <v>-</v>
      </c>
      <c r="BJ23" s="12" t="str">
        <f>IFERROR(VLOOKUP($A23,'All Running Order working doc'!$A$4:$CO$60,BJ$100,FALSE),"-")</f>
        <v>-</v>
      </c>
      <c r="BK23" s="12" t="str">
        <f>IFERROR(VLOOKUP($A23,'All Running Order working doc'!$A$4:$CO$60,BK$100,FALSE),"-")</f>
        <v>-</v>
      </c>
      <c r="BL23" s="12" t="str">
        <f>IFERROR(VLOOKUP($A23,'All Running Order working doc'!$A$4:$CO$60,BL$100,FALSE),"-")</f>
        <v>-</v>
      </c>
      <c r="BM23" s="12" t="str">
        <f>IFERROR(VLOOKUP($A23,'All Running Order working doc'!$A$4:$CO$60,BM$100,FALSE),"-")</f>
        <v>-</v>
      </c>
      <c r="BN23" s="12" t="str">
        <f>IFERROR(VLOOKUP($A23,'All Running Order working doc'!$A$4:$CO$60,BN$100,FALSE),"-")</f>
        <v>-</v>
      </c>
      <c r="BO23" s="12" t="str">
        <f>IFERROR(VLOOKUP($A23,'All Running Order working doc'!$A$4:$CO$60,BO$100,FALSE),"-")</f>
        <v>-</v>
      </c>
      <c r="BP23" s="12" t="str">
        <f>IFERROR(VLOOKUP($A23,'All Running Order working doc'!$A$4:$CO$60,BP$100,FALSE),"-")</f>
        <v>-</v>
      </c>
      <c r="BQ23" s="12" t="str">
        <f>IFERROR(VLOOKUP($A23,'All Running Order working doc'!$A$4:$CO$60,BQ$100,FALSE),"-")</f>
        <v>-</v>
      </c>
      <c r="BR23" s="12" t="str">
        <f>IFERROR(VLOOKUP($A23,'All Running Order working doc'!$A$4:$CO$60,BR$100,FALSE),"-")</f>
        <v>-</v>
      </c>
      <c r="BS23" s="12" t="str">
        <f>IFERROR(VLOOKUP($A23,'All Running Order working doc'!$A$4:$CO$60,BS$100,FALSE),"-")</f>
        <v>-</v>
      </c>
      <c r="BT23" s="12" t="str">
        <f>IFERROR(VLOOKUP($A23,'All Running Order working doc'!$A$4:$CO$60,BT$100,FALSE),"-")</f>
        <v>-</v>
      </c>
      <c r="BU23" s="12" t="str">
        <f>IFERROR(VLOOKUP($A23,'All Running Order working doc'!$A$4:$CO$60,BU$100,FALSE),"-")</f>
        <v>-</v>
      </c>
      <c r="BV23" s="12" t="str">
        <f>IFERROR(VLOOKUP($A23,'All Running Order working doc'!$A$4:$CO$60,BV$100,FALSE),"-")</f>
        <v>-</v>
      </c>
      <c r="BW23" s="12" t="str">
        <f>IFERROR(VLOOKUP($A23,'All Running Order working doc'!$A$4:$CO$60,BW$100,FALSE),"-")</f>
        <v>-</v>
      </c>
      <c r="BX23" s="12" t="str">
        <f>IFERROR(VLOOKUP($A23,'All Running Order working doc'!$A$4:$CO$60,BX$100,FALSE),"-")</f>
        <v>-</v>
      </c>
      <c r="BY23" s="12" t="str">
        <f>IFERROR(VLOOKUP($A23,'All Running Order working doc'!$A$4:$CO$60,BY$100,FALSE),"-")</f>
        <v>-</v>
      </c>
      <c r="BZ23" s="12" t="str">
        <f>IFERROR(VLOOKUP($A23,'All Running Order working doc'!$A$4:$CO$60,BZ$100,FALSE),"-")</f>
        <v>-</v>
      </c>
      <c r="CA23" s="12" t="str">
        <f>IFERROR(VLOOKUP($A23,'All Running Order working doc'!$A$4:$CO$60,CA$100,FALSE),"-")</f>
        <v>-</v>
      </c>
      <c r="CB23" s="12" t="str">
        <f>IFERROR(VLOOKUP($A23,'All Running Order working doc'!$A$4:$CO$60,CB$100,FALSE),"-")</f>
        <v>-</v>
      </c>
      <c r="CC23" s="12" t="str">
        <f>IFERROR(VLOOKUP($A23,'All Running Order working doc'!$A$4:$CO$60,CC$100,FALSE),"-")</f>
        <v>-</v>
      </c>
      <c r="CD23" s="12" t="str">
        <f>IFERROR(VLOOKUP($A23,'All Running Order working doc'!$A$4:$CO$60,CD$100,FALSE),"-")</f>
        <v>-</v>
      </c>
      <c r="CE23" s="12" t="str">
        <f>IFERROR(VLOOKUP($A23,'All Running Order working doc'!$A$4:$CO$60,CE$100,FALSE),"-")</f>
        <v>-</v>
      </c>
      <c r="CF23" s="12" t="str">
        <f>IFERROR(VLOOKUP($A23,'All Running Order working doc'!$A$4:$CO$60,CF$100,FALSE),"-")</f>
        <v>-</v>
      </c>
      <c r="CG23" s="12" t="str">
        <f>IFERROR(VLOOKUP($A23,'All Running Order working doc'!$A$4:$CO$60,CG$100,FALSE),"-")</f>
        <v>-</v>
      </c>
      <c r="CH23" s="12" t="str">
        <f>IFERROR(VLOOKUP($A23,'All Running Order working doc'!$A$4:$CO$60,CH$100,FALSE),"-")</f>
        <v>-</v>
      </c>
      <c r="CI23" s="12" t="str">
        <f>IFERROR(VLOOKUP($A23,'All Running Order working doc'!$A$4:$CO$60,CI$100,FALSE),"-")</f>
        <v>-</v>
      </c>
      <c r="CJ23" s="12" t="str">
        <f>IFERROR(VLOOKUP($A23,'All Running Order working doc'!$A$4:$CO$60,CJ$100,FALSE),"-")</f>
        <v>-</v>
      </c>
      <c r="CK23" s="12" t="str">
        <f>IFERROR(VLOOKUP($A23,'All Running Order working doc'!$A$4:$CO$60,CK$100,FALSE),"-")</f>
        <v>-</v>
      </c>
      <c r="CL23" s="12" t="str">
        <f>IFERROR(VLOOKUP($A23,'All Running Order working doc'!$A$4:$CO$60,CL$100,FALSE),"-")</f>
        <v>-</v>
      </c>
      <c r="CM23" s="12" t="str">
        <f>IFERROR(VLOOKUP($A23,'All Running Order working doc'!$A$4:$CO$60,CM$100,FALSE),"-")</f>
        <v>-</v>
      </c>
      <c r="CN23" s="12" t="str">
        <f>IFERROR(VLOOKUP($A23,'All Running Order working doc'!$A$4:$CO$60,CN$100,FALSE),"-")</f>
        <v>-</v>
      </c>
      <c r="CQ23" s="3">
        <v>20</v>
      </c>
    </row>
    <row r="24" spans="1:95" x14ac:dyDescent="0.2">
      <c r="A24" s="3" t="str">
        <f>CONCATENATE(Constants!$B$4,CQ24,)</f>
        <v>Rookie21</v>
      </c>
      <c r="B24" s="12" t="str">
        <f>IFERROR(VLOOKUP($A24,'All Running Order working doc'!$A$4:$CO$60,B$100,FALSE),"-")</f>
        <v>-</v>
      </c>
      <c r="C24" s="12" t="str">
        <f>IFERROR(VLOOKUP($A24,'All Running Order working doc'!$A$4:$CO$60,C$100,FALSE),"-")</f>
        <v>-</v>
      </c>
      <c r="D24" s="12" t="str">
        <f>IFERROR(VLOOKUP($A24,'All Running Order working doc'!$A$4:$CO$60,D$100,FALSE),"-")</f>
        <v>-</v>
      </c>
      <c r="E24" s="12" t="str">
        <f>IFERROR(VLOOKUP($A24,'All Running Order working doc'!$A$4:$CO$60,E$100,FALSE),"-")</f>
        <v>-</v>
      </c>
      <c r="F24" s="12" t="str">
        <f>IFERROR(VLOOKUP($A24,'All Running Order working doc'!$A$4:$CO$60,F$100,FALSE),"-")</f>
        <v>-</v>
      </c>
      <c r="G24" s="12" t="str">
        <f>IFERROR(VLOOKUP($A24,'All Running Order working doc'!$A$4:$CO$60,G$100,FALSE),"-")</f>
        <v>-</v>
      </c>
      <c r="H24" s="12" t="str">
        <f>IFERROR(VLOOKUP($A24,'All Running Order working doc'!$A$4:$CO$60,H$100,FALSE),"-")</f>
        <v>-</v>
      </c>
      <c r="I24" s="12" t="str">
        <f>IFERROR(VLOOKUP($A24,'All Running Order working doc'!$A$4:$CO$60,I$100,FALSE),"-")</f>
        <v>-</v>
      </c>
      <c r="J24" s="12" t="str">
        <f>IFERROR(VLOOKUP($A24,'All Running Order working doc'!$A$4:$CO$60,J$100,FALSE),"-")</f>
        <v>-</v>
      </c>
      <c r="K24" s="12" t="str">
        <f>IFERROR(VLOOKUP($A24,'All Running Order working doc'!$A$4:$CO$60,K$100,FALSE),"-")</f>
        <v>-</v>
      </c>
      <c r="L24" s="12" t="str">
        <f>IFERROR(VLOOKUP($A24,'All Running Order working doc'!$A$4:$CO$60,L$100,FALSE),"-")</f>
        <v>-</v>
      </c>
      <c r="M24" s="12" t="str">
        <f>IFERROR(VLOOKUP($A24,'All Running Order working doc'!$A$4:$CO$60,M$100,FALSE),"-")</f>
        <v>-</v>
      </c>
      <c r="N24" s="12" t="str">
        <f>IFERROR(VLOOKUP($A24,'All Running Order working doc'!$A$4:$CO$60,N$100,FALSE),"-")</f>
        <v>-</v>
      </c>
      <c r="O24" s="12" t="str">
        <f>IFERROR(VLOOKUP($A24,'All Running Order working doc'!$A$4:$CO$60,O$100,FALSE),"-")</f>
        <v>-</v>
      </c>
      <c r="P24" s="12" t="str">
        <f>IFERROR(VLOOKUP($A24,'All Running Order working doc'!$A$4:$CO$60,P$100,FALSE),"-")</f>
        <v>-</v>
      </c>
      <c r="Q24" s="12" t="str">
        <f>IFERROR(VLOOKUP($A24,'All Running Order working doc'!$A$4:$CO$60,Q$100,FALSE),"-")</f>
        <v>-</v>
      </c>
      <c r="R24" s="12" t="str">
        <f>IFERROR(VLOOKUP($A24,'All Running Order working doc'!$A$4:$CO$60,R$100,FALSE),"-")</f>
        <v>-</v>
      </c>
      <c r="S24" s="12" t="str">
        <f>IFERROR(VLOOKUP($A24,'All Running Order working doc'!$A$4:$CO$60,S$100,FALSE),"-")</f>
        <v>-</v>
      </c>
      <c r="T24" s="12" t="str">
        <f>IFERROR(VLOOKUP($A24,'All Running Order working doc'!$A$4:$CO$60,T$100,FALSE),"-")</f>
        <v>-</v>
      </c>
      <c r="U24" s="12" t="str">
        <f>IFERROR(VLOOKUP($A24,'All Running Order working doc'!$A$4:$CO$60,U$100,FALSE),"-")</f>
        <v>-</v>
      </c>
      <c r="V24" s="12" t="str">
        <f>IFERROR(VLOOKUP($A24,'All Running Order working doc'!$A$4:$CO$60,V$100,FALSE),"-")</f>
        <v>-</v>
      </c>
      <c r="W24" s="12" t="str">
        <f>IFERROR(VLOOKUP($A24,'All Running Order working doc'!$A$4:$CO$60,W$100,FALSE),"-")</f>
        <v>-</v>
      </c>
      <c r="X24" s="12" t="str">
        <f>IFERROR(VLOOKUP($A24,'All Running Order working doc'!$A$4:$CO$60,X$100,FALSE),"-")</f>
        <v>-</v>
      </c>
      <c r="Y24" s="12" t="str">
        <f>IFERROR(VLOOKUP($A24,'All Running Order working doc'!$A$4:$CO$60,Y$100,FALSE),"-")</f>
        <v>-</v>
      </c>
      <c r="Z24" s="12" t="str">
        <f>IFERROR(VLOOKUP($A24,'All Running Order working doc'!$A$4:$CO$60,Z$100,FALSE),"-")</f>
        <v>-</v>
      </c>
      <c r="AA24" s="12" t="str">
        <f>IFERROR(VLOOKUP($A24,'All Running Order working doc'!$A$4:$CO$60,AA$100,FALSE),"-")</f>
        <v>-</v>
      </c>
      <c r="AB24" s="12" t="str">
        <f>IFERROR(VLOOKUP($A24,'All Running Order working doc'!$A$4:$CO$60,AB$100,FALSE),"-")</f>
        <v>-</v>
      </c>
      <c r="AC24" s="12" t="str">
        <f>IFERROR(VLOOKUP($A24,'All Running Order working doc'!$A$4:$CO$60,AC$100,FALSE),"-")</f>
        <v>-</v>
      </c>
      <c r="AD24" s="12" t="str">
        <f>IFERROR(VLOOKUP($A24,'All Running Order working doc'!$A$4:$CO$60,AD$100,FALSE),"-")</f>
        <v>-</v>
      </c>
      <c r="AE24" s="12" t="str">
        <f>IFERROR(VLOOKUP($A24,'All Running Order working doc'!$A$4:$CO$60,AE$100,FALSE),"-")</f>
        <v>-</v>
      </c>
      <c r="AF24" s="12" t="str">
        <f>IFERROR(VLOOKUP($A24,'All Running Order working doc'!$A$4:$CO$60,AF$100,FALSE),"-")</f>
        <v>-</v>
      </c>
      <c r="AG24" s="12" t="str">
        <f>IFERROR(VLOOKUP($A24,'All Running Order working doc'!$A$4:$CO$60,AG$100,FALSE),"-")</f>
        <v>-</v>
      </c>
      <c r="AH24" s="12" t="str">
        <f>IFERROR(VLOOKUP($A24,'All Running Order working doc'!$A$4:$CO$60,AH$100,FALSE),"-")</f>
        <v>-</v>
      </c>
      <c r="AI24" s="12" t="str">
        <f>IFERROR(VLOOKUP($A24,'All Running Order working doc'!$A$4:$CO$60,AI$100,FALSE),"-")</f>
        <v>-</v>
      </c>
      <c r="AJ24" s="12" t="str">
        <f>IFERROR(VLOOKUP($A24,'All Running Order working doc'!$A$4:$CO$60,AJ$100,FALSE),"-")</f>
        <v>-</v>
      </c>
      <c r="AK24" s="12" t="str">
        <f>IFERROR(VLOOKUP($A24,'All Running Order working doc'!$A$4:$CO$60,AK$100,FALSE),"-")</f>
        <v>-</v>
      </c>
      <c r="AL24" s="12" t="str">
        <f>IFERROR(VLOOKUP($A24,'All Running Order working doc'!$A$4:$CO$60,AL$100,FALSE),"-")</f>
        <v>-</v>
      </c>
      <c r="AM24" s="12" t="str">
        <f>IFERROR(VLOOKUP($A24,'All Running Order working doc'!$A$4:$CO$60,AM$100,FALSE),"-")</f>
        <v>-</v>
      </c>
      <c r="AN24" s="12" t="str">
        <f>IFERROR(VLOOKUP($A24,'All Running Order working doc'!$A$4:$CO$60,AN$100,FALSE),"-")</f>
        <v>-</v>
      </c>
      <c r="AO24" s="12" t="str">
        <f>IFERROR(VLOOKUP($A24,'All Running Order working doc'!$A$4:$CO$60,AO$100,FALSE),"-")</f>
        <v>-</v>
      </c>
      <c r="AP24" s="12" t="str">
        <f>IFERROR(VLOOKUP($A24,'All Running Order working doc'!$A$4:$CO$60,AP$100,FALSE),"-")</f>
        <v>-</v>
      </c>
      <c r="AQ24" s="12" t="str">
        <f>IFERROR(VLOOKUP($A24,'All Running Order working doc'!$A$4:$CO$60,AQ$100,FALSE),"-")</f>
        <v>-</v>
      </c>
      <c r="AR24" s="12" t="str">
        <f>IFERROR(VLOOKUP($A24,'All Running Order working doc'!$A$4:$CO$60,AR$100,FALSE),"-")</f>
        <v>-</v>
      </c>
      <c r="AS24" s="12" t="str">
        <f>IFERROR(VLOOKUP($A24,'All Running Order working doc'!$A$4:$CO$60,AS$100,FALSE),"-")</f>
        <v>-</v>
      </c>
      <c r="AT24" s="12" t="str">
        <f>IFERROR(VLOOKUP($A24,'All Running Order working doc'!$A$4:$CO$60,AT$100,FALSE),"-")</f>
        <v>-</v>
      </c>
      <c r="AU24" s="12" t="str">
        <f>IFERROR(VLOOKUP($A24,'All Running Order working doc'!$A$4:$CO$60,AU$100,FALSE),"-")</f>
        <v>-</v>
      </c>
      <c r="AV24" s="12" t="str">
        <f>IFERROR(VLOOKUP($A24,'All Running Order working doc'!$A$4:$CO$60,AV$100,FALSE),"-")</f>
        <v>-</v>
      </c>
      <c r="AW24" s="12" t="str">
        <f>IFERROR(VLOOKUP($A24,'All Running Order working doc'!$A$4:$CO$60,AW$100,FALSE),"-")</f>
        <v>-</v>
      </c>
      <c r="AX24" s="12" t="str">
        <f>IFERROR(VLOOKUP($A24,'All Running Order working doc'!$A$4:$CO$60,AX$100,FALSE),"-")</f>
        <v>-</v>
      </c>
      <c r="AY24" s="12" t="str">
        <f>IFERROR(VLOOKUP($A24,'All Running Order working doc'!$A$4:$CO$60,AY$100,FALSE),"-")</f>
        <v>-</v>
      </c>
      <c r="AZ24" s="12" t="str">
        <f>IFERROR(VLOOKUP($A24,'All Running Order working doc'!$A$4:$CO$60,AZ$100,FALSE),"-")</f>
        <v>-</v>
      </c>
      <c r="BA24" s="12" t="str">
        <f>IFERROR(VLOOKUP($A24,'All Running Order working doc'!$A$4:$CO$60,BA$100,FALSE),"-")</f>
        <v>-</v>
      </c>
      <c r="BB24" s="12" t="str">
        <f>IFERROR(VLOOKUP($A24,'All Running Order working doc'!$A$4:$CO$60,BB$100,FALSE),"-")</f>
        <v>-</v>
      </c>
      <c r="BC24" s="12" t="str">
        <f>IFERROR(VLOOKUP($A24,'All Running Order working doc'!$A$4:$CO$60,BC$100,FALSE),"-")</f>
        <v>-</v>
      </c>
      <c r="BD24" s="12" t="str">
        <f>IFERROR(VLOOKUP($A24,'All Running Order working doc'!$A$4:$CO$60,BD$100,FALSE),"-")</f>
        <v>-</v>
      </c>
      <c r="BE24" s="12" t="str">
        <f>IFERROR(VLOOKUP($A24,'All Running Order working doc'!$A$4:$CO$60,BE$100,FALSE),"-")</f>
        <v>-</v>
      </c>
      <c r="BF24" s="12" t="str">
        <f>IFERROR(VLOOKUP($A24,'All Running Order working doc'!$A$4:$CO$60,BF$100,FALSE),"-")</f>
        <v>-</v>
      </c>
      <c r="BG24" s="12" t="str">
        <f>IFERROR(VLOOKUP($A24,'All Running Order working doc'!$A$4:$CO$60,BG$100,FALSE),"-")</f>
        <v>-</v>
      </c>
      <c r="BH24" s="12" t="str">
        <f>IFERROR(VLOOKUP($A24,'All Running Order working doc'!$A$4:$CO$60,BH$100,FALSE),"-")</f>
        <v>-</v>
      </c>
      <c r="BI24" s="12" t="str">
        <f>IFERROR(VLOOKUP($A24,'All Running Order working doc'!$A$4:$CO$60,BI$100,FALSE),"-")</f>
        <v>-</v>
      </c>
      <c r="BJ24" s="12" t="str">
        <f>IFERROR(VLOOKUP($A24,'All Running Order working doc'!$A$4:$CO$60,BJ$100,FALSE),"-")</f>
        <v>-</v>
      </c>
      <c r="BK24" s="12" t="str">
        <f>IFERROR(VLOOKUP($A24,'All Running Order working doc'!$A$4:$CO$60,BK$100,FALSE),"-")</f>
        <v>-</v>
      </c>
      <c r="BL24" s="12" t="str">
        <f>IFERROR(VLOOKUP($A24,'All Running Order working doc'!$A$4:$CO$60,BL$100,FALSE),"-")</f>
        <v>-</v>
      </c>
      <c r="BM24" s="12" t="str">
        <f>IFERROR(VLOOKUP($A24,'All Running Order working doc'!$A$4:$CO$60,BM$100,FALSE),"-")</f>
        <v>-</v>
      </c>
      <c r="BN24" s="12" t="str">
        <f>IFERROR(VLOOKUP($A24,'All Running Order working doc'!$A$4:$CO$60,BN$100,FALSE),"-")</f>
        <v>-</v>
      </c>
      <c r="BO24" s="12" t="str">
        <f>IFERROR(VLOOKUP($A24,'All Running Order working doc'!$A$4:$CO$60,BO$100,FALSE),"-")</f>
        <v>-</v>
      </c>
      <c r="BP24" s="12" t="str">
        <f>IFERROR(VLOOKUP($A24,'All Running Order working doc'!$A$4:$CO$60,BP$100,FALSE),"-")</f>
        <v>-</v>
      </c>
      <c r="BQ24" s="12" t="str">
        <f>IFERROR(VLOOKUP($A24,'All Running Order working doc'!$A$4:$CO$60,BQ$100,FALSE),"-")</f>
        <v>-</v>
      </c>
      <c r="BR24" s="12" t="str">
        <f>IFERROR(VLOOKUP($A24,'All Running Order working doc'!$A$4:$CO$60,BR$100,FALSE),"-")</f>
        <v>-</v>
      </c>
      <c r="BS24" s="12" t="str">
        <f>IFERROR(VLOOKUP($A24,'All Running Order working doc'!$A$4:$CO$60,BS$100,FALSE),"-")</f>
        <v>-</v>
      </c>
      <c r="BT24" s="12" t="str">
        <f>IFERROR(VLOOKUP($A24,'All Running Order working doc'!$A$4:$CO$60,BT$100,FALSE),"-")</f>
        <v>-</v>
      </c>
      <c r="BU24" s="12" t="str">
        <f>IFERROR(VLOOKUP($A24,'All Running Order working doc'!$A$4:$CO$60,BU$100,FALSE),"-")</f>
        <v>-</v>
      </c>
      <c r="BV24" s="12" t="str">
        <f>IFERROR(VLOOKUP($A24,'All Running Order working doc'!$A$4:$CO$60,BV$100,FALSE),"-")</f>
        <v>-</v>
      </c>
      <c r="BW24" s="12" t="str">
        <f>IFERROR(VLOOKUP($A24,'All Running Order working doc'!$A$4:$CO$60,BW$100,FALSE),"-")</f>
        <v>-</v>
      </c>
      <c r="BX24" s="12" t="str">
        <f>IFERROR(VLOOKUP($A24,'All Running Order working doc'!$A$4:$CO$60,BX$100,FALSE),"-")</f>
        <v>-</v>
      </c>
      <c r="BY24" s="12" t="str">
        <f>IFERROR(VLOOKUP($A24,'All Running Order working doc'!$A$4:$CO$60,BY$100,FALSE),"-")</f>
        <v>-</v>
      </c>
      <c r="BZ24" s="12" t="str">
        <f>IFERROR(VLOOKUP($A24,'All Running Order working doc'!$A$4:$CO$60,BZ$100,FALSE),"-")</f>
        <v>-</v>
      </c>
      <c r="CA24" s="12" t="str">
        <f>IFERROR(VLOOKUP($A24,'All Running Order working doc'!$A$4:$CO$60,CA$100,FALSE),"-")</f>
        <v>-</v>
      </c>
      <c r="CB24" s="12" t="str">
        <f>IFERROR(VLOOKUP($A24,'All Running Order working doc'!$A$4:$CO$60,CB$100,FALSE),"-")</f>
        <v>-</v>
      </c>
      <c r="CC24" s="12" t="str">
        <f>IFERROR(VLOOKUP($A24,'All Running Order working doc'!$A$4:$CO$60,CC$100,FALSE),"-")</f>
        <v>-</v>
      </c>
      <c r="CD24" s="12" t="str">
        <f>IFERROR(VLOOKUP($A24,'All Running Order working doc'!$A$4:$CO$60,CD$100,FALSE),"-")</f>
        <v>-</v>
      </c>
      <c r="CE24" s="12" t="str">
        <f>IFERROR(VLOOKUP($A24,'All Running Order working doc'!$A$4:$CO$60,CE$100,FALSE),"-")</f>
        <v>-</v>
      </c>
      <c r="CF24" s="12" t="str">
        <f>IFERROR(VLOOKUP($A24,'All Running Order working doc'!$A$4:$CO$60,CF$100,FALSE),"-")</f>
        <v>-</v>
      </c>
      <c r="CG24" s="12" t="str">
        <f>IFERROR(VLOOKUP($A24,'All Running Order working doc'!$A$4:$CO$60,CG$100,FALSE),"-")</f>
        <v>-</v>
      </c>
      <c r="CH24" s="12" t="str">
        <f>IFERROR(VLOOKUP($A24,'All Running Order working doc'!$A$4:$CO$60,CH$100,FALSE),"-")</f>
        <v>-</v>
      </c>
      <c r="CI24" s="12" t="str">
        <f>IFERROR(VLOOKUP($A24,'All Running Order working doc'!$A$4:$CO$60,CI$100,FALSE),"-")</f>
        <v>-</v>
      </c>
      <c r="CJ24" s="12" t="str">
        <f>IFERROR(VLOOKUP($A24,'All Running Order working doc'!$A$4:$CO$60,CJ$100,FALSE),"-")</f>
        <v>-</v>
      </c>
      <c r="CK24" s="12" t="str">
        <f>IFERROR(VLOOKUP($A24,'All Running Order working doc'!$A$4:$CO$60,CK$100,FALSE),"-")</f>
        <v>-</v>
      </c>
      <c r="CL24" s="12" t="str">
        <f>IFERROR(VLOOKUP($A24,'All Running Order working doc'!$A$4:$CO$60,CL$100,FALSE),"-")</f>
        <v>-</v>
      </c>
      <c r="CM24" s="12" t="str">
        <f>IFERROR(VLOOKUP($A24,'All Running Order working doc'!$A$4:$CO$60,CM$100,FALSE),"-")</f>
        <v>-</v>
      </c>
      <c r="CN24" s="12" t="str">
        <f>IFERROR(VLOOKUP($A24,'All Running Order working doc'!$A$4:$CO$60,CN$100,FALSE),"-")</f>
        <v>-</v>
      </c>
      <c r="CQ24" s="3">
        <v>21</v>
      </c>
    </row>
    <row r="25" spans="1:95" x14ac:dyDescent="0.2">
      <c r="A25" s="3" t="str">
        <f>CONCATENATE(Constants!$B$4,CQ25,)</f>
        <v>Rookie22</v>
      </c>
      <c r="B25" s="12" t="str">
        <f>IFERROR(VLOOKUP($A25,'All Running Order working doc'!$A$4:$CO$60,B$100,FALSE),"-")</f>
        <v>-</v>
      </c>
      <c r="C25" s="12" t="str">
        <f>IFERROR(VLOOKUP($A25,'All Running Order working doc'!$A$4:$CO$60,C$100,FALSE),"-")</f>
        <v>-</v>
      </c>
      <c r="D25" s="12" t="str">
        <f>IFERROR(VLOOKUP($A25,'All Running Order working doc'!$A$4:$CO$60,D$100,FALSE),"-")</f>
        <v>-</v>
      </c>
      <c r="E25" s="12" t="str">
        <f>IFERROR(VLOOKUP($A25,'All Running Order working doc'!$A$4:$CO$60,E$100,FALSE),"-")</f>
        <v>-</v>
      </c>
      <c r="F25" s="12" t="str">
        <f>IFERROR(VLOOKUP($A25,'All Running Order working doc'!$A$4:$CO$60,F$100,FALSE),"-")</f>
        <v>-</v>
      </c>
      <c r="G25" s="12" t="str">
        <f>IFERROR(VLOOKUP($A25,'All Running Order working doc'!$A$4:$CO$60,G$100,FALSE),"-")</f>
        <v>-</v>
      </c>
      <c r="H25" s="12" t="str">
        <f>IFERROR(VLOOKUP($A25,'All Running Order working doc'!$A$4:$CO$60,H$100,FALSE),"-")</f>
        <v>-</v>
      </c>
      <c r="I25" s="12" t="str">
        <f>IFERROR(VLOOKUP($A25,'All Running Order working doc'!$A$4:$CO$60,I$100,FALSE),"-")</f>
        <v>-</v>
      </c>
      <c r="J25" s="12" t="str">
        <f>IFERROR(VLOOKUP($A25,'All Running Order working doc'!$A$4:$CO$60,J$100,FALSE),"-")</f>
        <v>-</v>
      </c>
      <c r="K25" s="12" t="str">
        <f>IFERROR(VLOOKUP($A25,'All Running Order working doc'!$A$4:$CO$60,K$100,FALSE),"-")</f>
        <v>-</v>
      </c>
      <c r="L25" s="12" t="str">
        <f>IFERROR(VLOOKUP($A25,'All Running Order working doc'!$A$4:$CO$60,L$100,FALSE),"-")</f>
        <v>-</v>
      </c>
      <c r="M25" s="12" t="str">
        <f>IFERROR(VLOOKUP($A25,'All Running Order working doc'!$A$4:$CO$60,M$100,FALSE),"-")</f>
        <v>-</v>
      </c>
      <c r="N25" s="12" t="str">
        <f>IFERROR(VLOOKUP($A25,'All Running Order working doc'!$A$4:$CO$60,N$100,FALSE),"-")</f>
        <v>-</v>
      </c>
      <c r="O25" s="12" t="str">
        <f>IFERROR(VLOOKUP($A25,'All Running Order working doc'!$A$4:$CO$60,O$100,FALSE),"-")</f>
        <v>-</v>
      </c>
      <c r="P25" s="12" t="str">
        <f>IFERROR(VLOOKUP($A25,'All Running Order working doc'!$A$4:$CO$60,P$100,FALSE),"-")</f>
        <v>-</v>
      </c>
      <c r="Q25" s="12" t="str">
        <f>IFERROR(VLOOKUP($A25,'All Running Order working doc'!$A$4:$CO$60,Q$100,FALSE),"-")</f>
        <v>-</v>
      </c>
      <c r="R25" s="12" t="str">
        <f>IFERROR(VLOOKUP($A25,'All Running Order working doc'!$A$4:$CO$60,R$100,FALSE),"-")</f>
        <v>-</v>
      </c>
      <c r="S25" s="12" t="str">
        <f>IFERROR(VLOOKUP($A25,'All Running Order working doc'!$A$4:$CO$60,S$100,FALSE),"-")</f>
        <v>-</v>
      </c>
      <c r="T25" s="12" t="str">
        <f>IFERROR(VLOOKUP($A25,'All Running Order working doc'!$A$4:$CO$60,T$100,FALSE),"-")</f>
        <v>-</v>
      </c>
      <c r="U25" s="12" t="str">
        <f>IFERROR(VLOOKUP($A25,'All Running Order working doc'!$A$4:$CO$60,U$100,FALSE),"-")</f>
        <v>-</v>
      </c>
      <c r="V25" s="12" t="str">
        <f>IFERROR(VLOOKUP($A25,'All Running Order working doc'!$A$4:$CO$60,V$100,FALSE),"-")</f>
        <v>-</v>
      </c>
      <c r="W25" s="12" t="str">
        <f>IFERROR(VLOOKUP($A25,'All Running Order working doc'!$A$4:$CO$60,W$100,FALSE),"-")</f>
        <v>-</v>
      </c>
      <c r="X25" s="12" t="str">
        <f>IFERROR(VLOOKUP($A25,'All Running Order working doc'!$A$4:$CO$60,X$100,FALSE),"-")</f>
        <v>-</v>
      </c>
      <c r="Y25" s="12" t="str">
        <f>IFERROR(VLOOKUP($A25,'All Running Order working doc'!$A$4:$CO$60,Y$100,FALSE),"-")</f>
        <v>-</v>
      </c>
      <c r="Z25" s="12" t="str">
        <f>IFERROR(VLOOKUP($A25,'All Running Order working doc'!$A$4:$CO$60,Z$100,FALSE),"-")</f>
        <v>-</v>
      </c>
      <c r="AA25" s="12" t="str">
        <f>IFERROR(VLOOKUP($A25,'All Running Order working doc'!$A$4:$CO$60,AA$100,FALSE),"-")</f>
        <v>-</v>
      </c>
      <c r="AB25" s="12" t="str">
        <f>IFERROR(VLOOKUP($A25,'All Running Order working doc'!$A$4:$CO$60,AB$100,FALSE),"-")</f>
        <v>-</v>
      </c>
      <c r="AC25" s="12" t="str">
        <f>IFERROR(VLOOKUP($A25,'All Running Order working doc'!$A$4:$CO$60,AC$100,FALSE),"-")</f>
        <v>-</v>
      </c>
      <c r="AD25" s="12" t="str">
        <f>IFERROR(VLOOKUP($A25,'All Running Order working doc'!$A$4:$CO$60,AD$100,FALSE),"-")</f>
        <v>-</v>
      </c>
      <c r="AE25" s="12" t="str">
        <f>IFERROR(VLOOKUP($A25,'All Running Order working doc'!$A$4:$CO$60,AE$100,FALSE),"-")</f>
        <v>-</v>
      </c>
      <c r="AF25" s="12" t="str">
        <f>IFERROR(VLOOKUP($A25,'All Running Order working doc'!$A$4:$CO$60,AF$100,FALSE),"-")</f>
        <v>-</v>
      </c>
      <c r="AG25" s="12" t="str">
        <f>IFERROR(VLOOKUP($A25,'All Running Order working doc'!$A$4:$CO$60,AG$100,FALSE),"-")</f>
        <v>-</v>
      </c>
      <c r="AH25" s="12" t="str">
        <f>IFERROR(VLOOKUP($A25,'All Running Order working doc'!$A$4:$CO$60,AH$100,FALSE),"-")</f>
        <v>-</v>
      </c>
      <c r="AI25" s="12" t="str">
        <f>IFERROR(VLOOKUP($A25,'All Running Order working doc'!$A$4:$CO$60,AI$100,FALSE),"-")</f>
        <v>-</v>
      </c>
      <c r="AJ25" s="12" t="str">
        <f>IFERROR(VLOOKUP($A25,'All Running Order working doc'!$A$4:$CO$60,AJ$100,FALSE),"-")</f>
        <v>-</v>
      </c>
      <c r="AK25" s="12" t="str">
        <f>IFERROR(VLOOKUP($A25,'All Running Order working doc'!$A$4:$CO$60,AK$100,FALSE),"-")</f>
        <v>-</v>
      </c>
      <c r="AL25" s="12" t="str">
        <f>IFERROR(VLOOKUP($A25,'All Running Order working doc'!$A$4:$CO$60,AL$100,FALSE),"-")</f>
        <v>-</v>
      </c>
      <c r="AM25" s="12" t="str">
        <f>IFERROR(VLOOKUP($A25,'All Running Order working doc'!$A$4:$CO$60,AM$100,FALSE),"-")</f>
        <v>-</v>
      </c>
      <c r="AN25" s="12" t="str">
        <f>IFERROR(VLOOKUP($A25,'All Running Order working doc'!$A$4:$CO$60,AN$100,FALSE),"-")</f>
        <v>-</v>
      </c>
      <c r="AO25" s="12" t="str">
        <f>IFERROR(VLOOKUP($A25,'All Running Order working doc'!$A$4:$CO$60,AO$100,FALSE),"-")</f>
        <v>-</v>
      </c>
      <c r="AP25" s="12" t="str">
        <f>IFERROR(VLOOKUP($A25,'All Running Order working doc'!$A$4:$CO$60,AP$100,FALSE),"-")</f>
        <v>-</v>
      </c>
      <c r="AQ25" s="12" t="str">
        <f>IFERROR(VLOOKUP($A25,'All Running Order working doc'!$A$4:$CO$60,AQ$100,FALSE),"-")</f>
        <v>-</v>
      </c>
      <c r="AR25" s="12" t="str">
        <f>IFERROR(VLOOKUP($A25,'All Running Order working doc'!$A$4:$CO$60,AR$100,FALSE),"-")</f>
        <v>-</v>
      </c>
      <c r="AS25" s="12" t="str">
        <f>IFERROR(VLOOKUP($A25,'All Running Order working doc'!$A$4:$CO$60,AS$100,FALSE),"-")</f>
        <v>-</v>
      </c>
      <c r="AT25" s="12" t="str">
        <f>IFERROR(VLOOKUP($A25,'All Running Order working doc'!$A$4:$CO$60,AT$100,FALSE),"-")</f>
        <v>-</v>
      </c>
      <c r="AU25" s="12" t="str">
        <f>IFERROR(VLOOKUP($A25,'All Running Order working doc'!$A$4:$CO$60,AU$100,FALSE),"-")</f>
        <v>-</v>
      </c>
      <c r="AV25" s="12" t="str">
        <f>IFERROR(VLOOKUP($A25,'All Running Order working doc'!$A$4:$CO$60,AV$100,FALSE),"-")</f>
        <v>-</v>
      </c>
      <c r="AW25" s="12" t="str">
        <f>IFERROR(VLOOKUP($A25,'All Running Order working doc'!$A$4:$CO$60,AW$100,FALSE),"-")</f>
        <v>-</v>
      </c>
      <c r="AX25" s="12" t="str">
        <f>IFERROR(VLOOKUP($A25,'All Running Order working doc'!$A$4:$CO$60,AX$100,FALSE),"-")</f>
        <v>-</v>
      </c>
      <c r="AY25" s="12" t="str">
        <f>IFERROR(VLOOKUP($A25,'All Running Order working doc'!$A$4:$CO$60,AY$100,FALSE),"-")</f>
        <v>-</v>
      </c>
      <c r="AZ25" s="12" t="str">
        <f>IFERROR(VLOOKUP($A25,'All Running Order working doc'!$A$4:$CO$60,AZ$100,FALSE),"-")</f>
        <v>-</v>
      </c>
      <c r="BA25" s="12" t="str">
        <f>IFERROR(VLOOKUP($A25,'All Running Order working doc'!$A$4:$CO$60,BA$100,FALSE),"-")</f>
        <v>-</v>
      </c>
      <c r="BB25" s="12" t="str">
        <f>IFERROR(VLOOKUP($A25,'All Running Order working doc'!$A$4:$CO$60,BB$100,FALSE),"-")</f>
        <v>-</v>
      </c>
      <c r="BC25" s="12" t="str">
        <f>IFERROR(VLOOKUP($A25,'All Running Order working doc'!$A$4:$CO$60,BC$100,FALSE),"-")</f>
        <v>-</v>
      </c>
      <c r="BD25" s="12" t="str">
        <f>IFERROR(VLOOKUP($A25,'All Running Order working doc'!$A$4:$CO$60,BD$100,FALSE),"-")</f>
        <v>-</v>
      </c>
      <c r="BE25" s="12" t="str">
        <f>IFERROR(VLOOKUP($A25,'All Running Order working doc'!$A$4:$CO$60,BE$100,FALSE),"-")</f>
        <v>-</v>
      </c>
      <c r="BF25" s="12" t="str">
        <f>IFERROR(VLOOKUP($A25,'All Running Order working doc'!$A$4:$CO$60,BF$100,FALSE),"-")</f>
        <v>-</v>
      </c>
      <c r="BG25" s="12" t="str">
        <f>IFERROR(VLOOKUP($A25,'All Running Order working doc'!$A$4:$CO$60,BG$100,FALSE),"-")</f>
        <v>-</v>
      </c>
      <c r="BH25" s="12" t="str">
        <f>IFERROR(VLOOKUP($A25,'All Running Order working doc'!$A$4:$CO$60,BH$100,FALSE),"-")</f>
        <v>-</v>
      </c>
      <c r="BI25" s="12" t="str">
        <f>IFERROR(VLOOKUP($A25,'All Running Order working doc'!$A$4:$CO$60,BI$100,FALSE),"-")</f>
        <v>-</v>
      </c>
      <c r="BJ25" s="12" t="str">
        <f>IFERROR(VLOOKUP($A25,'All Running Order working doc'!$A$4:$CO$60,BJ$100,FALSE),"-")</f>
        <v>-</v>
      </c>
      <c r="BK25" s="12" t="str">
        <f>IFERROR(VLOOKUP($A25,'All Running Order working doc'!$A$4:$CO$60,BK$100,FALSE),"-")</f>
        <v>-</v>
      </c>
      <c r="BL25" s="12" t="str">
        <f>IFERROR(VLOOKUP($A25,'All Running Order working doc'!$A$4:$CO$60,BL$100,FALSE),"-")</f>
        <v>-</v>
      </c>
      <c r="BM25" s="12" t="str">
        <f>IFERROR(VLOOKUP($A25,'All Running Order working doc'!$A$4:$CO$60,BM$100,FALSE),"-")</f>
        <v>-</v>
      </c>
      <c r="BN25" s="12" t="str">
        <f>IFERROR(VLOOKUP($A25,'All Running Order working doc'!$A$4:$CO$60,BN$100,FALSE),"-")</f>
        <v>-</v>
      </c>
      <c r="BO25" s="12" t="str">
        <f>IFERROR(VLOOKUP($A25,'All Running Order working doc'!$A$4:$CO$60,BO$100,FALSE),"-")</f>
        <v>-</v>
      </c>
      <c r="BP25" s="12" t="str">
        <f>IFERROR(VLOOKUP($A25,'All Running Order working doc'!$A$4:$CO$60,BP$100,FALSE),"-")</f>
        <v>-</v>
      </c>
      <c r="BQ25" s="12" t="str">
        <f>IFERROR(VLOOKUP($A25,'All Running Order working doc'!$A$4:$CO$60,BQ$100,FALSE),"-")</f>
        <v>-</v>
      </c>
      <c r="BR25" s="12" t="str">
        <f>IFERROR(VLOOKUP($A25,'All Running Order working doc'!$A$4:$CO$60,BR$100,FALSE),"-")</f>
        <v>-</v>
      </c>
      <c r="BS25" s="12" t="str">
        <f>IFERROR(VLOOKUP($A25,'All Running Order working doc'!$A$4:$CO$60,BS$100,FALSE),"-")</f>
        <v>-</v>
      </c>
      <c r="BT25" s="12" t="str">
        <f>IFERROR(VLOOKUP($A25,'All Running Order working doc'!$A$4:$CO$60,BT$100,FALSE),"-")</f>
        <v>-</v>
      </c>
      <c r="BU25" s="12" t="str">
        <f>IFERROR(VLOOKUP($A25,'All Running Order working doc'!$A$4:$CO$60,BU$100,FALSE),"-")</f>
        <v>-</v>
      </c>
      <c r="BV25" s="12" t="str">
        <f>IFERROR(VLOOKUP($A25,'All Running Order working doc'!$A$4:$CO$60,BV$100,FALSE),"-")</f>
        <v>-</v>
      </c>
      <c r="BW25" s="12" t="str">
        <f>IFERROR(VLOOKUP($A25,'All Running Order working doc'!$A$4:$CO$60,BW$100,FALSE),"-")</f>
        <v>-</v>
      </c>
      <c r="BX25" s="12" t="str">
        <f>IFERROR(VLOOKUP($A25,'All Running Order working doc'!$A$4:$CO$60,BX$100,FALSE),"-")</f>
        <v>-</v>
      </c>
      <c r="BY25" s="12" t="str">
        <f>IFERROR(VLOOKUP($A25,'All Running Order working doc'!$A$4:$CO$60,BY$100,FALSE),"-")</f>
        <v>-</v>
      </c>
      <c r="BZ25" s="12" t="str">
        <f>IFERROR(VLOOKUP($A25,'All Running Order working doc'!$A$4:$CO$60,BZ$100,FALSE),"-")</f>
        <v>-</v>
      </c>
      <c r="CA25" s="12" t="str">
        <f>IFERROR(VLOOKUP($A25,'All Running Order working doc'!$A$4:$CO$60,CA$100,FALSE),"-")</f>
        <v>-</v>
      </c>
      <c r="CB25" s="12" t="str">
        <f>IFERROR(VLOOKUP($A25,'All Running Order working doc'!$A$4:$CO$60,CB$100,FALSE),"-")</f>
        <v>-</v>
      </c>
      <c r="CC25" s="12" t="str">
        <f>IFERROR(VLOOKUP($A25,'All Running Order working doc'!$A$4:$CO$60,CC$100,FALSE),"-")</f>
        <v>-</v>
      </c>
      <c r="CD25" s="12" t="str">
        <f>IFERROR(VLOOKUP($A25,'All Running Order working doc'!$A$4:$CO$60,CD$100,FALSE),"-")</f>
        <v>-</v>
      </c>
      <c r="CE25" s="12" t="str">
        <f>IFERROR(VLOOKUP($A25,'All Running Order working doc'!$A$4:$CO$60,CE$100,FALSE),"-")</f>
        <v>-</v>
      </c>
      <c r="CF25" s="12" t="str">
        <f>IFERROR(VLOOKUP($A25,'All Running Order working doc'!$A$4:$CO$60,CF$100,FALSE),"-")</f>
        <v>-</v>
      </c>
      <c r="CG25" s="12" t="str">
        <f>IFERROR(VLOOKUP($A25,'All Running Order working doc'!$A$4:$CO$60,CG$100,FALSE),"-")</f>
        <v>-</v>
      </c>
      <c r="CH25" s="12" t="str">
        <f>IFERROR(VLOOKUP($A25,'All Running Order working doc'!$A$4:$CO$60,CH$100,FALSE),"-")</f>
        <v>-</v>
      </c>
      <c r="CI25" s="12" t="str">
        <f>IFERROR(VLOOKUP($A25,'All Running Order working doc'!$A$4:$CO$60,CI$100,FALSE),"-")</f>
        <v>-</v>
      </c>
      <c r="CJ25" s="12" t="str">
        <f>IFERROR(VLOOKUP($A25,'All Running Order working doc'!$A$4:$CO$60,CJ$100,FALSE),"-")</f>
        <v>-</v>
      </c>
      <c r="CK25" s="12" t="str">
        <f>IFERROR(VLOOKUP($A25,'All Running Order working doc'!$A$4:$CO$60,CK$100,FALSE),"-")</f>
        <v>-</v>
      </c>
      <c r="CL25" s="12" t="str">
        <f>IFERROR(VLOOKUP($A25,'All Running Order working doc'!$A$4:$CO$60,CL$100,FALSE),"-")</f>
        <v>-</v>
      </c>
      <c r="CM25" s="12" t="str">
        <f>IFERROR(VLOOKUP($A25,'All Running Order working doc'!$A$4:$CO$60,CM$100,FALSE),"-")</f>
        <v>-</v>
      </c>
      <c r="CN25" s="12" t="str">
        <f>IFERROR(VLOOKUP($A25,'All Running Order working doc'!$A$4:$CO$60,CN$100,FALSE),"-")</f>
        <v>-</v>
      </c>
      <c r="CQ25" s="3">
        <v>22</v>
      </c>
    </row>
    <row r="26" spans="1:95" x14ac:dyDescent="0.2">
      <c r="A26" s="3" t="str">
        <f>CONCATENATE(Constants!$B$4,CQ26,)</f>
        <v>Rookie23</v>
      </c>
      <c r="B26" s="12" t="str">
        <f>IFERROR(VLOOKUP($A26,'All Running Order working doc'!$A$4:$CO$60,B$100,FALSE),"-")</f>
        <v>-</v>
      </c>
      <c r="C26" s="12" t="str">
        <f>IFERROR(VLOOKUP($A26,'All Running Order working doc'!$A$4:$CO$60,C$100,FALSE),"-")</f>
        <v>-</v>
      </c>
      <c r="D26" s="12" t="str">
        <f>IFERROR(VLOOKUP($A26,'All Running Order working doc'!$A$4:$CO$60,D$100,FALSE),"-")</f>
        <v>-</v>
      </c>
      <c r="E26" s="12" t="str">
        <f>IFERROR(VLOOKUP($A26,'All Running Order working doc'!$A$4:$CO$60,E$100,FALSE),"-")</f>
        <v>-</v>
      </c>
      <c r="F26" s="12" t="str">
        <f>IFERROR(VLOOKUP($A26,'All Running Order working doc'!$A$4:$CO$60,F$100,FALSE),"-")</f>
        <v>-</v>
      </c>
      <c r="G26" s="12" t="str">
        <f>IFERROR(VLOOKUP($A26,'All Running Order working doc'!$A$4:$CO$60,G$100,FALSE),"-")</f>
        <v>-</v>
      </c>
      <c r="H26" s="12" t="str">
        <f>IFERROR(VLOOKUP($A26,'All Running Order working doc'!$A$4:$CO$60,H$100,FALSE),"-")</f>
        <v>-</v>
      </c>
      <c r="I26" s="12" t="str">
        <f>IFERROR(VLOOKUP($A26,'All Running Order working doc'!$A$4:$CO$60,I$100,FALSE),"-")</f>
        <v>-</v>
      </c>
      <c r="J26" s="12" t="str">
        <f>IFERROR(VLOOKUP($A26,'All Running Order working doc'!$A$4:$CO$60,J$100,FALSE),"-")</f>
        <v>-</v>
      </c>
      <c r="K26" s="12" t="str">
        <f>IFERROR(VLOOKUP($A26,'All Running Order working doc'!$A$4:$CO$60,K$100,FALSE),"-")</f>
        <v>-</v>
      </c>
      <c r="L26" s="12" t="str">
        <f>IFERROR(VLOOKUP($A26,'All Running Order working doc'!$A$4:$CO$60,L$100,FALSE),"-")</f>
        <v>-</v>
      </c>
      <c r="M26" s="12" t="str">
        <f>IFERROR(VLOOKUP($A26,'All Running Order working doc'!$A$4:$CO$60,M$100,FALSE),"-")</f>
        <v>-</v>
      </c>
      <c r="N26" s="12" t="str">
        <f>IFERROR(VLOOKUP($A26,'All Running Order working doc'!$A$4:$CO$60,N$100,FALSE),"-")</f>
        <v>-</v>
      </c>
      <c r="O26" s="12" t="str">
        <f>IFERROR(VLOOKUP($A26,'All Running Order working doc'!$A$4:$CO$60,O$100,FALSE),"-")</f>
        <v>-</v>
      </c>
      <c r="P26" s="12" t="str">
        <f>IFERROR(VLOOKUP($A26,'All Running Order working doc'!$A$4:$CO$60,P$100,FALSE),"-")</f>
        <v>-</v>
      </c>
      <c r="Q26" s="12" t="str">
        <f>IFERROR(VLOOKUP($A26,'All Running Order working doc'!$A$4:$CO$60,Q$100,FALSE),"-")</f>
        <v>-</v>
      </c>
      <c r="R26" s="12" t="str">
        <f>IFERROR(VLOOKUP($A26,'All Running Order working doc'!$A$4:$CO$60,R$100,FALSE),"-")</f>
        <v>-</v>
      </c>
      <c r="S26" s="12" t="str">
        <f>IFERROR(VLOOKUP($A26,'All Running Order working doc'!$A$4:$CO$60,S$100,FALSE),"-")</f>
        <v>-</v>
      </c>
      <c r="T26" s="12" t="str">
        <f>IFERROR(VLOOKUP($A26,'All Running Order working doc'!$A$4:$CO$60,T$100,FALSE),"-")</f>
        <v>-</v>
      </c>
      <c r="U26" s="12" t="str">
        <f>IFERROR(VLOOKUP($A26,'All Running Order working doc'!$A$4:$CO$60,U$100,FALSE),"-")</f>
        <v>-</v>
      </c>
      <c r="V26" s="12" t="str">
        <f>IFERROR(VLOOKUP($A26,'All Running Order working doc'!$A$4:$CO$60,V$100,FALSE),"-")</f>
        <v>-</v>
      </c>
      <c r="W26" s="12" t="str">
        <f>IFERROR(VLOOKUP($A26,'All Running Order working doc'!$A$4:$CO$60,W$100,FALSE),"-")</f>
        <v>-</v>
      </c>
      <c r="X26" s="12" t="str">
        <f>IFERROR(VLOOKUP($A26,'All Running Order working doc'!$A$4:$CO$60,X$100,FALSE),"-")</f>
        <v>-</v>
      </c>
      <c r="Y26" s="12" t="str">
        <f>IFERROR(VLOOKUP($A26,'All Running Order working doc'!$A$4:$CO$60,Y$100,FALSE),"-")</f>
        <v>-</v>
      </c>
      <c r="Z26" s="12" t="str">
        <f>IFERROR(VLOOKUP($A26,'All Running Order working doc'!$A$4:$CO$60,Z$100,FALSE),"-")</f>
        <v>-</v>
      </c>
      <c r="AA26" s="12" t="str">
        <f>IFERROR(VLOOKUP($A26,'All Running Order working doc'!$A$4:$CO$60,AA$100,FALSE),"-")</f>
        <v>-</v>
      </c>
      <c r="AB26" s="12" t="str">
        <f>IFERROR(VLOOKUP($A26,'All Running Order working doc'!$A$4:$CO$60,AB$100,FALSE),"-")</f>
        <v>-</v>
      </c>
      <c r="AC26" s="12" t="str">
        <f>IFERROR(VLOOKUP($A26,'All Running Order working doc'!$A$4:$CO$60,AC$100,FALSE),"-")</f>
        <v>-</v>
      </c>
      <c r="AD26" s="12" t="str">
        <f>IFERROR(VLOOKUP($A26,'All Running Order working doc'!$A$4:$CO$60,AD$100,FALSE),"-")</f>
        <v>-</v>
      </c>
      <c r="AE26" s="12" t="str">
        <f>IFERROR(VLOOKUP($A26,'All Running Order working doc'!$A$4:$CO$60,AE$100,FALSE),"-")</f>
        <v>-</v>
      </c>
      <c r="AF26" s="12" t="str">
        <f>IFERROR(VLOOKUP($A26,'All Running Order working doc'!$A$4:$CO$60,AF$100,FALSE),"-")</f>
        <v>-</v>
      </c>
      <c r="AG26" s="12" t="str">
        <f>IFERROR(VLOOKUP($A26,'All Running Order working doc'!$A$4:$CO$60,AG$100,FALSE),"-")</f>
        <v>-</v>
      </c>
      <c r="AH26" s="12" t="str">
        <f>IFERROR(VLOOKUP($A26,'All Running Order working doc'!$A$4:$CO$60,AH$100,FALSE),"-")</f>
        <v>-</v>
      </c>
      <c r="AI26" s="12" t="str">
        <f>IFERROR(VLOOKUP($A26,'All Running Order working doc'!$A$4:$CO$60,AI$100,FALSE),"-")</f>
        <v>-</v>
      </c>
      <c r="AJ26" s="12" t="str">
        <f>IFERROR(VLOOKUP($A26,'All Running Order working doc'!$A$4:$CO$60,AJ$100,FALSE),"-")</f>
        <v>-</v>
      </c>
      <c r="AK26" s="12" t="str">
        <f>IFERROR(VLOOKUP($A26,'All Running Order working doc'!$A$4:$CO$60,AK$100,FALSE),"-")</f>
        <v>-</v>
      </c>
      <c r="AL26" s="12" t="str">
        <f>IFERROR(VLOOKUP($A26,'All Running Order working doc'!$A$4:$CO$60,AL$100,FALSE),"-")</f>
        <v>-</v>
      </c>
      <c r="AM26" s="12" t="str">
        <f>IFERROR(VLOOKUP($A26,'All Running Order working doc'!$A$4:$CO$60,AM$100,FALSE),"-")</f>
        <v>-</v>
      </c>
      <c r="AN26" s="12" t="str">
        <f>IFERROR(VLOOKUP($A26,'All Running Order working doc'!$A$4:$CO$60,AN$100,FALSE),"-")</f>
        <v>-</v>
      </c>
      <c r="AO26" s="12" t="str">
        <f>IFERROR(VLOOKUP($A26,'All Running Order working doc'!$A$4:$CO$60,AO$100,FALSE),"-")</f>
        <v>-</v>
      </c>
      <c r="AP26" s="12" t="str">
        <f>IFERROR(VLOOKUP($A26,'All Running Order working doc'!$A$4:$CO$60,AP$100,FALSE),"-")</f>
        <v>-</v>
      </c>
      <c r="AQ26" s="12" t="str">
        <f>IFERROR(VLOOKUP($A26,'All Running Order working doc'!$A$4:$CO$60,AQ$100,FALSE),"-")</f>
        <v>-</v>
      </c>
      <c r="AR26" s="12" t="str">
        <f>IFERROR(VLOOKUP($A26,'All Running Order working doc'!$A$4:$CO$60,AR$100,FALSE),"-")</f>
        <v>-</v>
      </c>
      <c r="AS26" s="12" t="str">
        <f>IFERROR(VLOOKUP($A26,'All Running Order working doc'!$A$4:$CO$60,AS$100,FALSE),"-")</f>
        <v>-</v>
      </c>
      <c r="AT26" s="12" t="str">
        <f>IFERROR(VLOOKUP($A26,'All Running Order working doc'!$A$4:$CO$60,AT$100,FALSE),"-")</f>
        <v>-</v>
      </c>
      <c r="AU26" s="12" t="str">
        <f>IFERROR(VLOOKUP($A26,'All Running Order working doc'!$A$4:$CO$60,AU$100,FALSE),"-")</f>
        <v>-</v>
      </c>
      <c r="AV26" s="12" t="str">
        <f>IFERROR(VLOOKUP($A26,'All Running Order working doc'!$A$4:$CO$60,AV$100,FALSE),"-")</f>
        <v>-</v>
      </c>
      <c r="AW26" s="12" t="str">
        <f>IFERROR(VLOOKUP($A26,'All Running Order working doc'!$A$4:$CO$60,AW$100,FALSE),"-")</f>
        <v>-</v>
      </c>
      <c r="AX26" s="12" t="str">
        <f>IFERROR(VLOOKUP($A26,'All Running Order working doc'!$A$4:$CO$60,AX$100,FALSE),"-")</f>
        <v>-</v>
      </c>
      <c r="AY26" s="12" t="str">
        <f>IFERROR(VLOOKUP($A26,'All Running Order working doc'!$A$4:$CO$60,AY$100,FALSE),"-")</f>
        <v>-</v>
      </c>
      <c r="AZ26" s="12" t="str">
        <f>IFERROR(VLOOKUP($A26,'All Running Order working doc'!$A$4:$CO$60,AZ$100,FALSE),"-")</f>
        <v>-</v>
      </c>
      <c r="BA26" s="12" t="str">
        <f>IFERROR(VLOOKUP($A26,'All Running Order working doc'!$A$4:$CO$60,BA$100,FALSE),"-")</f>
        <v>-</v>
      </c>
      <c r="BB26" s="12" t="str">
        <f>IFERROR(VLOOKUP($A26,'All Running Order working doc'!$A$4:$CO$60,BB$100,FALSE),"-")</f>
        <v>-</v>
      </c>
      <c r="BC26" s="12" t="str">
        <f>IFERROR(VLOOKUP($A26,'All Running Order working doc'!$A$4:$CO$60,BC$100,FALSE),"-")</f>
        <v>-</v>
      </c>
      <c r="BD26" s="12" t="str">
        <f>IFERROR(VLOOKUP($A26,'All Running Order working doc'!$A$4:$CO$60,BD$100,FALSE),"-")</f>
        <v>-</v>
      </c>
      <c r="BE26" s="12" t="str">
        <f>IFERROR(VLOOKUP($A26,'All Running Order working doc'!$A$4:$CO$60,BE$100,FALSE),"-")</f>
        <v>-</v>
      </c>
      <c r="BF26" s="12" t="str">
        <f>IFERROR(VLOOKUP($A26,'All Running Order working doc'!$A$4:$CO$60,BF$100,FALSE),"-")</f>
        <v>-</v>
      </c>
      <c r="BG26" s="12" t="str">
        <f>IFERROR(VLOOKUP($A26,'All Running Order working doc'!$A$4:$CO$60,BG$100,FALSE),"-")</f>
        <v>-</v>
      </c>
      <c r="BH26" s="12" t="str">
        <f>IFERROR(VLOOKUP($A26,'All Running Order working doc'!$A$4:$CO$60,BH$100,FALSE),"-")</f>
        <v>-</v>
      </c>
      <c r="BI26" s="12" t="str">
        <f>IFERROR(VLOOKUP($A26,'All Running Order working doc'!$A$4:$CO$60,BI$100,FALSE),"-")</f>
        <v>-</v>
      </c>
      <c r="BJ26" s="12" t="str">
        <f>IFERROR(VLOOKUP($A26,'All Running Order working doc'!$A$4:$CO$60,BJ$100,FALSE),"-")</f>
        <v>-</v>
      </c>
      <c r="BK26" s="12" t="str">
        <f>IFERROR(VLOOKUP($A26,'All Running Order working doc'!$A$4:$CO$60,BK$100,FALSE),"-")</f>
        <v>-</v>
      </c>
      <c r="BL26" s="12" t="str">
        <f>IFERROR(VLOOKUP($A26,'All Running Order working doc'!$A$4:$CO$60,BL$100,FALSE),"-")</f>
        <v>-</v>
      </c>
      <c r="BM26" s="12" t="str">
        <f>IFERROR(VLOOKUP($A26,'All Running Order working doc'!$A$4:$CO$60,BM$100,FALSE),"-")</f>
        <v>-</v>
      </c>
      <c r="BN26" s="12" t="str">
        <f>IFERROR(VLOOKUP($A26,'All Running Order working doc'!$A$4:$CO$60,BN$100,FALSE),"-")</f>
        <v>-</v>
      </c>
      <c r="BO26" s="12" t="str">
        <f>IFERROR(VLOOKUP($A26,'All Running Order working doc'!$A$4:$CO$60,BO$100,FALSE),"-")</f>
        <v>-</v>
      </c>
      <c r="BP26" s="12" t="str">
        <f>IFERROR(VLOOKUP($A26,'All Running Order working doc'!$A$4:$CO$60,BP$100,FALSE),"-")</f>
        <v>-</v>
      </c>
      <c r="BQ26" s="12" t="str">
        <f>IFERROR(VLOOKUP($A26,'All Running Order working doc'!$A$4:$CO$60,BQ$100,FALSE),"-")</f>
        <v>-</v>
      </c>
      <c r="BR26" s="12" t="str">
        <f>IFERROR(VLOOKUP($A26,'All Running Order working doc'!$A$4:$CO$60,BR$100,FALSE),"-")</f>
        <v>-</v>
      </c>
      <c r="BS26" s="12" t="str">
        <f>IFERROR(VLOOKUP($A26,'All Running Order working doc'!$A$4:$CO$60,BS$100,FALSE),"-")</f>
        <v>-</v>
      </c>
      <c r="BT26" s="12" t="str">
        <f>IFERROR(VLOOKUP($A26,'All Running Order working doc'!$A$4:$CO$60,BT$100,FALSE),"-")</f>
        <v>-</v>
      </c>
      <c r="BU26" s="12" t="str">
        <f>IFERROR(VLOOKUP($A26,'All Running Order working doc'!$A$4:$CO$60,BU$100,FALSE),"-")</f>
        <v>-</v>
      </c>
      <c r="BV26" s="12" t="str">
        <f>IFERROR(VLOOKUP($A26,'All Running Order working doc'!$A$4:$CO$60,BV$100,FALSE),"-")</f>
        <v>-</v>
      </c>
      <c r="BW26" s="12" t="str">
        <f>IFERROR(VLOOKUP($A26,'All Running Order working doc'!$A$4:$CO$60,BW$100,FALSE),"-")</f>
        <v>-</v>
      </c>
      <c r="BX26" s="12" t="str">
        <f>IFERROR(VLOOKUP($A26,'All Running Order working doc'!$A$4:$CO$60,BX$100,FALSE),"-")</f>
        <v>-</v>
      </c>
      <c r="BY26" s="12" t="str">
        <f>IFERROR(VLOOKUP($A26,'All Running Order working doc'!$A$4:$CO$60,BY$100,FALSE),"-")</f>
        <v>-</v>
      </c>
      <c r="BZ26" s="12" t="str">
        <f>IFERROR(VLOOKUP($A26,'All Running Order working doc'!$A$4:$CO$60,BZ$100,FALSE),"-")</f>
        <v>-</v>
      </c>
      <c r="CA26" s="12" t="str">
        <f>IFERROR(VLOOKUP($A26,'All Running Order working doc'!$A$4:$CO$60,CA$100,FALSE),"-")</f>
        <v>-</v>
      </c>
      <c r="CB26" s="12" t="str">
        <f>IFERROR(VLOOKUP($A26,'All Running Order working doc'!$A$4:$CO$60,CB$100,FALSE),"-")</f>
        <v>-</v>
      </c>
      <c r="CC26" s="12" t="str">
        <f>IFERROR(VLOOKUP($A26,'All Running Order working doc'!$A$4:$CO$60,CC$100,FALSE),"-")</f>
        <v>-</v>
      </c>
      <c r="CD26" s="12" t="str">
        <f>IFERROR(VLOOKUP($A26,'All Running Order working doc'!$A$4:$CO$60,CD$100,FALSE),"-")</f>
        <v>-</v>
      </c>
      <c r="CE26" s="12" t="str">
        <f>IFERROR(VLOOKUP($A26,'All Running Order working doc'!$A$4:$CO$60,CE$100,FALSE),"-")</f>
        <v>-</v>
      </c>
      <c r="CF26" s="12" t="str">
        <f>IFERROR(VLOOKUP($A26,'All Running Order working doc'!$A$4:$CO$60,CF$100,FALSE),"-")</f>
        <v>-</v>
      </c>
      <c r="CG26" s="12" t="str">
        <f>IFERROR(VLOOKUP($A26,'All Running Order working doc'!$A$4:$CO$60,CG$100,FALSE),"-")</f>
        <v>-</v>
      </c>
      <c r="CH26" s="12" t="str">
        <f>IFERROR(VLOOKUP($A26,'All Running Order working doc'!$A$4:$CO$60,CH$100,FALSE),"-")</f>
        <v>-</v>
      </c>
      <c r="CI26" s="12" t="str">
        <f>IFERROR(VLOOKUP($A26,'All Running Order working doc'!$A$4:$CO$60,CI$100,FALSE),"-")</f>
        <v>-</v>
      </c>
      <c r="CJ26" s="12" t="str">
        <f>IFERROR(VLOOKUP($A26,'All Running Order working doc'!$A$4:$CO$60,CJ$100,FALSE),"-")</f>
        <v>-</v>
      </c>
      <c r="CK26" s="12" t="str">
        <f>IFERROR(VLOOKUP($A26,'All Running Order working doc'!$A$4:$CO$60,CK$100,FALSE),"-")</f>
        <v>-</v>
      </c>
      <c r="CL26" s="12" t="str">
        <f>IFERROR(VLOOKUP($A26,'All Running Order working doc'!$A$4:$CO$60,CL$100,FALSE),"-")</f>
        <v>-</v>
      </c>
      <c r="CM26" s="12" t="str">
        <f>IFERROR(VLOOKUP($A26,'All Running Order working doc'!$A$4:$CO$60,CM$100,FALSE),"-")</f>
        <v>-</v>
      </c>
      <c r="CN26" s="12" t="str">
        <f>IFERROR(VLOOKUP($A26,'All Running Order working doc'!$A$4:$CO$60,CN$100,FALSE),"-")</f>
        <v>-</v>
      </c>
      <c r="CQ26" s="3">
        <v>23</v>
      </c>
    </row>
    <row r="27" spans="1:95" x14ac:dyDescent="0.2">
      <c r="A27" s="3" t="str">
        <f>CONCATENATE(Constants!$B$4,CQ27,)</f>
        <v>Rookie24</v>
      </c>
      <c r="B27" s="12" t="str">
        <f>IFERROR(VLOOKUP($A27,'All Running Order working doc'!$A$4:$CO$60,B$100,FALSE),"-")</f>
        <v>-</v>
      </c>
      <c r="C27" s="12" t="str">
        <f>IFERROR(VLOOKUP($A27,'All Running Order working doc'!$A$4:$CO$60,C$100,FALSE),"-")</f>
        <v>-</v>
      </c>
      <c r="D27" s="12" t="str">
        <f>IFERROR(VLOOKUP($A27,'All Running Order working doc'!$A$4:$CO$60,D$100,FALSE),"-")</f>
        <v>-</v>
      </c>
      <c r="E27" s="12" t="str">
        <f>IFERROR(VLOOKUP($A27,'All Running Order working doc'!$A$4:$CO$60,E$100,FALSE),"-")</f>
        <v>-</v>
      </c>
      <c r="F27" s="12" t="str">
        <f>IFERROR(VLOOKUP($A27,'All Running Order working doc'!$A$4:$CO$60,F$100,FALSE),"-")</f>
        <v>-</v>
      </c>
      <c r="G27" s="12" t="str">
        <f>IFERROR(VLOOKUP($A27,'All Running Order working doc'!$A$4:$CO$60,G$100,FALSE),"-")</f>
        <v>-</v>
      </c>
      <c r="H27" s="12" t="str">
        <f>IFERROR(VLOOKUP($A27,'All Running Order working doc'!$A$4:$CO$60,H$100,FALSE),"-")</f>
        <v>-</v>
      </c>
      <c r="I27" s="12" t="str">
        <f>IFERROR(VLOOKUP($A27,'All Running Order working doc'!$A$4:$CO$60,I$100,FALSE),"-")</f>
        <v>-</v>
      </c>
      <c r="J27" s="12" t="str">
        <f>IFERROR(VLOOKUP($A27,'All Running Order working doc'!$A$4:$CO$60,J$100,FALSE),"-")</f>
        <v>-</v>
      </c>
      <c r="K27" s="12" t="str">
        <f>IFERROR(VLOOKUP($A27,'All Running Order working doc'!$A$4:$CO$60,K$100,FALSE),"-")</f>
        <v>-</v>
      </c>
      <c r="L27" s="12" t="str">
        <f>IFERROR(VLOOKUP($A27,'All Running Order working doc'!$A$4:$CO$60,L$100,FALSE),"-")</f>
        <v>-</v>
      </c>
      <c r="M27" s="12" t="str">
        <f>IFERROR(VLOOKUP($A27,'All Running Order working doc'!$A$4:$CO$60,M$100,FALSE),"-")</f>
        <v>-</v>
      </c>
      <c r="N27" s="12" t="str">
        <f>IFERROR(VLOOKUP($A27,'All Running Order working doc'!$A$4:$CO$60,N$100,FALSE),"-")</f>
        <v>-</v>
      </c>
      <c r="O27" s="12" t="str">
        <f>IFERROR(VLOOKUP($A27,'All Running Order working doc'!$A$4:$CO$60,O$100,FALSE),"-")</f>
        <v>-</v>
      </c>
      <c r="P27" s="12" t="str">
        <f>IFERROR(VLOOKUP($A27,'All Running Order working doc'!$A$4:$CO$60,P$100,FALSE),"-")</f>
        <v>-</v>
      </c>
      <c r="Q27" s="12" t="str">
        <f>IFERROR(VLOOKUP($A27,'All Running Order working doc'!$A$4:$CO$60,Q$100,FALSE),"-")</f>
        <v>-</v>
      </c>
      <c r="R27" s="12" t="str">
        <f>IFERROR(VLOOKUP($A27,'All Running Order working doc'!$A$4:$CO$60,R$100,FALSE),"-")</f>
        <v>-</v>
      </c>
      <c r="S27" s="12" t="str">
        <f>IFERROR(VLOOKUP($A27,'All Running Order working doc'!$A$4:$CO$60,S$100,FALSE),"-")</f>
        <v>-</v>
      </c>
      <c r="T27" s="12" t="str">
        <f>IFERROR(VLOOKUP($A27,'All Running Order working doc'!$A$4:$CO$60,T$100,FALSE),"-")</f>
        <v>-</v>
      </c>
      <c r="U27" s="12" t="str">
        <f>IFERROR(VLOOKUP($A27,'All Running Order working doc'!$A$4:$CO$60,U$100,FALSE),"-")</f>
        <v>-</v>
      </c>
      <c r="V27" s="12" t="str">
        <f>IFERROR(VLOOKUP($A27,'All Running Order working doc'!$A$4:$CO$60,V$100,FALSE),"-")</f>
        <v>-</v>
      </c>
      <c r="W27" s="12" t="str">
        <f>IFERROR(VLOOKUP($A27,'All Running Order working doc'!$A$4:$CO$60,W$100,FALSE),"-")</f>
        <v>-</v>
      </c>
      <c r="X27" s="12" t="str">
        <f>IFERROR(VLOOKUP($A27,'All Running Order working doc'!$A$4:$CO$60,X$100,FALSE),"-")</f>
        <v>-</v>
      </c>
      <c r="Y27" s="12" t="str">
        <f>IFERROR(VLOOKUP($A27,'All Running Order working doc'!$A$4:$CO$60,Y$100,FALSE),"-")</f>
        <v>-</v>
      </c>
      <c r="Z27" s="12" t="str">
        <f>IFERROR(VLOOKUP($A27,'All Running Order working doc'!$A$4:$CO$60,Z$100,FALSE),"-")</f>
        <v>-</v>
      </c>
      <c r="AA27" s="12" t="str">
        <f>IFERROR(VLOOKUP($A27,'All Running Order working doc'!$A$4:$CO$60,AA$100,FALSE),"-")</f>
        <v>-</v>
      </c>
      <c r="AB27" s="12" t="str">
        <f>IFERROR(VLOOKUP($A27,'All Running Order working doc'!$A$4:$CO$60,AB$100,FALSE),"-")</f>
        <v>-</v>
      </c>
      <c r="AC27" s="12" t="str">
        <f>IFERROR(VLOOKUP($A27,'All Running Order working doc'!$A$4:$CO$60,AC$100,FALSE),"-")</f>
        <v>-</v>
      </c>
      <c r="AD27" s="12" t="str">
        <f>IFERROR(VLOOKUP($A27,'All Running Order working doc'!$A$4:$CO$60,AD$100,FALSE),"-")</f>
        <v>-</v>
      </c>
      <c r="AE27" s="12" t="str">
        <f>IFERROR(VLOOKUP($A27,'All Running Order working doc'!$A$4:$CO$60,AE$100,FALSE),"-")</f>
        <v>-</v>
      </c>
      <c r="AF27" s="12" t="str">
        <f>IFERROR(VLOOKUP($A27,'All Running Order working doc'!$A$4:$CO$60,AF$100,FALSE),"-")</f>
        <v>-</v>
      </c>
      <c r="AG27" s="12" t="str">
        <f>IFERROR(VLOOKUP($A27,'All Running Order working doc'!$A$4:$CO$60,AG$100,FALSE),"-")</f>
        <v>-</v>
      </c>
      <c r="AH27" s="12" t="str">
        <f>IFERROR(VLOOKUP($A27,'All Running Order working doc'!$A$4:$CO$60,AH$100,FALSE),"-")</f>
        <v>-</v>
      </c>
      <c r="AI27" s="12" t="str">
        <f>IFERROR(VLOOKUP($A27,'All Running Order working doc'!$A$4:$CO$60,AI$100,FALSE),"-")</f>
        <v>-</v>
      </c>
      <c r="AJ27" s="12" t="str">
        <f>IFERROR(VLOOKUP($A27,'All Running Order working doc'!$A$4:$CO$60,AJ$100,FALSE),"-")</f>
        <v>-</v>
      </c>
      <c r="AK27" s="12" t="str">
        <f>IFERROR(VLOOKUP($A27,'All Running Order working doc'!$A$4:$CO$60,AK$100,FALSE),"-")</f>
        <v>-</v>
      </c>
      <c r="AL27" s="12" t="str">
        <f>IFERROR(VLOOKUP($A27,'All Running Order working doc'!$A$4:$CO$60,AL$100,FALSE),"-")</f>
        <v>-</v>
      </c>
      <c r="AM27" s="12" t="str">
        <f>IFERROR(VLOOKUP($A27,'All Running Order working doc'!$A$4:$CO$60,AM$100,FALSE),"-")</f>
        <v>-</v>
      </c>
      <c r="AN27" s="12" t="str">
        <f>IFERROR(VLOOKUP($A27,'All Running Order working doc'!$A$4:$CO$60,AN$100,FALSE),"-")</f>
        <v>-</v>
      </c>
      <c r="AO27" s="12" t="str">
        <f>IFERROR(VLOOKUP($A27,'All Running Order working doc'!$A$4:$CO$60,AO$100,FALSE),"-")</f>
        <v>-</v>
      </c>
      <c r="AP27" s="12" t="str">
        <f>IFERROR(VLOOKUP($A27,'All Running Order working doc'!$A$4:$CO$60,AP$100,FALSE),"-")</f>
        <v>-</v>
      </c>
      <c r="AQ27" s="12" t="str">
        <f>IFERROR(VLOOKUP($A27,'All Running Order working doc'!$A$4:$CO$60,AQ$100,FALSE),"-")</f>
        <v>-</v>
      </c>
      <c r="AR27" s="12" t="str">
        <f>IFERROR(VLOOKUP($A27,'All Running Order working doc'!$A$4:$CO$60,AR$100,FALSE),"-")</f>
        <v>-</v>
      </c>
      <c r="AS27" s="12" t="str">
        <f>IFERROR(VLOOKUP($A27,'All Running Order working doc'!$A$4:$CO$60,AS$100,FALSE),"-")</f>
        <v>-</v>
      </c>
      <c r="AT27" s="12" t="str">
        <f>IFERROR(VLOOKUP($A27,'All Running Order working doc'!$A$4:$CO$60,AT$100,FALSE),"-")</f>
        <v>-</v>
      </c>
      <c r="AU27" s="12" t="str">
        <f>IFERROR(VLOOKUP($A27,'All Running Order working doc'!$A$4:$CO$60,AU$100,FALSE),"-")</f>
        <v>-</v>
      </c>
      <c r="AV27" s="12" t="str">
        <f>IFERROR(VLOOKUP($A27,'All Running Order working doc'!$A$4:$CO$60,AV$100,FALSE),"-")</f>
        <v>-</v>
      </c>
      <c r="AW27" s="12" t="str">
        <f>IFERROR(VLOOKUP($A27,'All Running Order working doc'!$A$4:$CO$60,AW$100,FALSE),"-")</f>
        <v>-</v>
      </c>
      <c r="AX27" s="12" t="str">
        <f>IFERROR(VLOOKUP($A27,'All Running Order working doc'!$A$4:$CO$60,AX$100,FALSE),"-")</f>
        <v>-</v>
      </c>
      <c r="AY27" s="12" t="str">
        <f>IFERROR(VLOOKUP($A27,'All Running Order working doc'!$A$4:$CO$60,AY$100,FALSE),"-")</f>
        <v>-</v>
      </c>
      <c r="AZ27" s="12" t="str">
        <f>IFERROR(VLOOKUP($A27,'All Running Order working doc'!$A$4:$CO$60,AZ$100,FALSE),"-")</f>
        <v>-</v>
      </c>
      <c r="BA27" s="12" t="str">
        <f>IFERROR(VLOOKUP($A27,'All Running Order working doc'!$A$4:$CO$60,BA$100,FALSE),"-")</f>
        <v>-</v>
      </c>
      <c r="BB27" s="12" t="str">
        <f>IFERROR(VLOOKUP($A27,'All Running Order working doc'!$A$4:$CO$60,BB$100,FALSE),"-")</f>
        <v>-</v>
      </c>
      <c r="BC27" s="12" t="str">
        <f>IFERROR(VLOOKUP($A27,'All Running Order working doc'!$A$4:$CO$60,BC$100,FALSE),"-")</f>
        <v>-</v>
      </c>
      <c r="BD27" s="12" t="str">
        <f>IFERROR(VLOOKUP($A27,'All Running Order working doc'!$A$4:$CO$60,BD$100,FALSE),"-")</f>
        <v>-</v>
      </c>
      <c r="BE27" s="12" t="str">
        <f>IFERROR(VLOOKUP($A27,'All Running Order working doc'!$A$4:$CO$60,BE$100,FALSE),"-")</f>
        <v>-</v>
      </c>
      <c r="BF27" s="12" t="str">
        <f>IFERROR(VLOOKUP($A27,'All Running Order working doc'!$A$4:$CO$60,BF$100,FALSE),"-")</f>
        <v>-</v>
      </c>
      <c r="BG27" s="12" t="str">
        <f>IFERROR(VLOOKUP($A27,'All Running Order working doc'!$A$4:$CO$60,BG$100,FALSE),"-")</f>
        <v>-</v>
      </c>
      <c r="BH27" s="12" t="str">
        <f>IFERROR(VLOOKUP($A27,'All Running Order working doc'!$A$4:$CO$60,BH$100,FALSE),"-")</f>
        <v>-</v>
      </c>
      <c r="BI27" s="12" t="str">
        <f>IFERROR(VLOOKUP($A27,'All Running Order working doc'!$A$4:$CO$60,BI$100,FALSE),"-")</f>
        <v>-</v>
      </c>
      <c r="BJ27" s="12" t="str">
        <f>IFERROR(VLOOKUP($A27,'All Running Order working doc'!$A$4:$CO$60,BJ$100,FALSE),"-")</f>
        <v>-</v>
      </c>
      <c r="BK27" s="12" t="str">
        <f>IFERROR(VLOOKUP($A27,'All Running Order working doc'!$A$4:$CO$60,BK$100,FALSE),"-")</f>
        <v>-</v>
      </c>
      <c r="BL27" s="12" t="str">
        <f>IFERROR(VLOOKUP($A27,'All Running Order working doc'!$A$4:$CO$60,BL$100,FALSE),"-")</f>
        <v>-</v>
      </c>
      <c r="BM27" s="12" t="str">
        <f>IFERROR(VLOOKUP($A27,'All Running Order working doc'!$A$4:$CO$60,BM$100,FALSE),"-")</f>
        <v>-</v>
      </c>
      <c r="BN27" s="12" t="str">
        <f>IFERROR(VLOOKUP($A27,'All Running Order working doc'!$A$4:$CO$60,BN$100,FALSE),"-")</f>
        <v>-</v>
      </c>
      <c r="BO27" s="12" t="str">
        <f>IFERROR(VLOOKUP($A27,'All Running Order working doc'!$A$4:$CO$60,BO$100,FALSE),"-")</f>
        <v>-</v>
      </c>
      <c r="BP27" s="12" t="str">
        <f>IFERROR(VLOOKUP($A27,'All Running Order working doc'!$A$4:$CO$60,BP$100,FALSE),"-")</f>
        <v>-</v>
      </c>
      <c r="BQ27" s="12" t="str">
        <f>IFERROR(VLOOKUP($A27,'All Running Order working doc'!$A$4:$CO$60,BQ$100,FALSE),"-")</f>
        <v>-</v>
      </c>
      <c r="BR27" s="12" t="str">
        <f>IFERROR(VLOOKUP($A27,'All Running Order working doc'!$A$4:$CO$60,BR$100,FALSE),"-")</f>
        <v>-</v>
      </c>
      <c r="BS27" s="12" t="str">
        <f>IFERROR(VLOOKUP($A27,'All Running Order working doc'!$A$4:$CO$60,BS$100,FALSE),"-")</f>
        <v>-</v>
      </c>
      <c r="BT27" s="12" t="str">
        <f>IFERROR(VLOOKUP($A27,'All Running Order working doc'!$A$4:$CO$60,BT$100,FALSE),"-")</f>
        <v>-</v>
      </c>
      <c r="BU27" s="12" t="str">
        <f>IFERROR(VLOOKUP($A27,'All Running Order working doc'!$A$4:$CO$60,BU$100,FALSE),"-")</f>
        <v>-</v>
      </c>
      <c r="BV27" s="12" t="str">
        <f>IFERROR(VLOOKUP($A27,'All Running Order working doc'!$A$4:$CO$60,BV$100,FALSE),"-")</f>
        <v>-</v>
      </c>
      <c r="BW27" s="12" t="str">
        <f>IFERROR(VLOOKUP($A27,'All Running Order working doc'!$A$4:$CO$60,BW$100,FALSE),"-")</f>
        <v>-</v>
      </c>
      <c r="BX27" s="12" t="str">
        <f>IFERROR(VLOOKUP($A27,'All Running Order working doc'!$A$4:$CO$60,BX$100,FALSE),"-")</f>
        <v>-</v>
      </c>
      <c r="BY27" s="12" t="str">
        <f>IFERROR(VLOOKUP($A27,'All Running Order working doc'!$A$4:$CO$60,BY$100,FALSE),"-")</f>
        <v>-</v>
      </c>
      <c r="BZ27" s="12" t="str">
        <f>IFERROR(VLOOKUP($A27,'All Running Order working doc'!$A$4:$CO$60,BZ$100,FALSE),"-")</f>
        <v>-</v>
      </c>
      <c r="CA27" s="12" t="str">
        <f>IFERROR(VLOOKUP($A27,'All Running Order working doc'!$A$4:$CO$60,CA$100,FALSE),"-")</f>
        <v>-</v>
      </c>
      <c r="CB27" s="12" t="str">
        <f>IFERROR(VLOOKUP($A27,'All Running Order working doc'!$A$4:$CO$60,CB$100,FALSE),"-")</f>
        <v>-</v>
      </c>
      <c r="CC27" s="12" t="str">
        <f>IFERROR(VLOOKUP($A27,'All Running Order working doc'!$A$4:$CO$60,CC$100,FALSE),"-")</f>
        <v>-</v>
      </c>
      <c r="CD27" s="12" t="str">
        <f>IFERROR(VLOOKUP($A27,'All Running Order working doc'!$A$4:$CO$60,CD$100,FALSE),"-")</f>
        <v>-</v>
      </c>
      <c r="CE27" s="12" t="str">
        <f>IFERROR(VLOOKUP($A27,'All Running Order working doc'!$A$4:$CO$60,CE$100,FALSE),"-")</f>
        <v>-</v>
      </c>
      <c r="CF27" s="12" t="str">
        <f>IFERROR(VLOOKUP($A27,'All Running Order working doc'!$A$4:$CO$60,CF$100,FALSE),"-")</f>
        <v>-</v>
      </c>
      <c r="CG27" s="12" t="str">
        <f>IFERROR(VLOOKUP($A27,'All Running Order working doc'!$A$4:$CO$60,CG$100,FALSE),"-")</f>
        <v>-</v>
      </c>
      <c r="CH27" s="12" t="str">
        <f>IFERROR(VLOOKUP($A27,'All Running Order working doc'!$A$4:$CO$60,CH$100,FALSE),"-")</f>
        <v>-</v>
      </c>
      <c r="CI27" s="12" t="str">
        <f>IFERROR(VLOOKUP($A27,'All Running Order working doc'!$A$4:$CO$60,CI$100,FALSE),"-")</f>
        <v>-</v>
      </c>
      <c r="CJ27" s="12" t="str">
        <f>IFERROR(VLOOKUP($A27,'All Running Order working doc'!$A$4:$CO$60,CJ$100,FALSE),"-")</f>
        <v>-</v>
      </c>
      <c r="CK27" s="12" t="str">
        <f>IFERROR(VLOOKUP($A27,'All Running Order working doc'!$A$4:$CO$60,CK$100,FALSE),"-")</f>
        <v>-</v>
      </c>
      <c r="CL27" s="12" t="str">
        <f>IFERROR(VLOOKUP($A27,'All Running Order working doc'!$A$4:$CO$60,CL$100,FALSE),"-")</f>
        <v>-</v>
      </c>
      <c r="CM27" s="12" t="str">
        <f>IFERROR(VLOOKUP($A27,'All Running Order working doc'!$A$4:$CO$60,CM$100,FALSE),"-")</f>
        <v>-</v>
      </c>
      <c r="CN27" s="12" t="str">
        <f>IFERROR(VLOOKUP($A27,'All Running Order working doc'!$A$4:$CO$60,CN$100,FALSE),"-")</f>
        <v>-</v>
      </c>
      <c r="CQ27" s="3">
        <v>24</v>
      </c>
    </row>
    <row r="28" spans="1:95" x14ac:dyDescent="0.2">
      <c r="A28" s="3" t="str">
        <f>CONCATENATE(Constants!$B$4,CQ28,)</f>
        <v>Rookie25</v>
      </c>
      <c r="B28" s="12" t="str">
        <f>IFERROR(VLOOKUP($A28,'All Running Order working doc'!$A$4:$CO$60,B$100,FALSE),"-")</f>
        <v>-</v>
      </c>
      <c r="C28" s="12" t="str">
        <f>IFERROR(VLOOKUP($A28,'All Running Order working doc'!$A$4:$CO$60,C$100,FALSE),"-")</f>
        <v>-</v>
      </c>
      <c r="D28" s="12" t="str">
        <f>IFERROR(VLOOKUP($A28,'All Running Order working doc'!$A$4:$CO$60,D$100,FALSE),"-")</f>
        <v>-</v>
      </c>
      <c r="E28" s="12" t="str">
        <f>IFERROR(VLOOKUP($A28,'All Running Order working doc'!$A$4:$CO$60,E$100,FALSE),"-")</f>
        <v>-</v>
      </c>
      <c r="F28" s="12" t="str">
        <f>IFERROR(VLOOKUP($A28,'All Running Order working doc'!$A$4:$CO$60,F$100,FALSE),"-")</f>
        <v>-</v>
      </c>
      <c r="G28" s="12" t="str">
        <f>IFERROR(VLOOKUP($A28,'All Running Order working doc'!$A$4:$CO$60,G$100,FALSE),"-")</f>
        <v>-</v>
      </c>
      <c r="H28" s="12" t="str">
        <f>IFERROR(VLOOKUP($A28,'All Running Order working doc'!$A$4:$CO$60,H$100,FALSE),"-")</f>
        <v>-</v>
      </c>
      <c r="I28" s="12" t="str">
        <f>IFERROR(VLOOKUP($A28,'All Running Order working doc'!$A$4:$CO$60,I$100,FALSE),"-")</f>
        <v>-</v>
      </c>
      <c r="J28" s="12" t="str">
        <f>IFERROR(VLOOKUP($A28,'All Running Order working doc'!$A$4:$CO$60,J$100,FALSE),"-")</f>
        <v>-</v>
      </c>
      <c r="K28" s="12" t="str">
        <f>IFERROR(VLOOKUP($A28,'All Running Order working doc'!$A$4:$CO$60,K$100,FALSE),"-")</f>
        <v>-</v>
      </c>
      <c r="L28" s="12" t="str">
        <f>IFERROR(VLOOKUP($A28,'All Running Order working doc'!$A$4:$CO$60,L$100,FALSE),"-")</f>
        <v>-</v>
      </c>
      <c r="M28" s="12" t="str">
        <f>IFERROR(VLOOKUP($A28,'All Running Order working doc'!$A$4:$CO$60,M$100,FALSE),"-")</f>
        <v>-</v>
      </c>
      <c r="N28" s="12" t="str">
        <f>IFERROR(VLOOKUP($A28,'All Running Order working doc'!$A$4:$CO$60,N$100,FALSE),"-")</f>
        <v>-</v>
      </c>
      <c r="O28" s="12" t="str">
        <f>IFERROR(VLOOKUP($A28,'All Running Order working doc'!$A$4:$CO$60,O$100,FALSE),"-")</f>
        <v>-</v>
      </c>
      <c r="P28" s="12" t="str">
        <f>IFERROR(VLOOKUP($A28,'All Running Order working doc'!$A$4:$CO$60,P$100,FALSE),"-")</f>
        <v>-</v>
      </c>
      <c r="Q28" s="12" t="str">
        <f>IFERROR(VLOOKUP($A28,'All Running Order working doc'!$A$4:$CO$60,Q$100,FALSE),"-")</f>
        <v>-</v>
      </c>
      <c r="R28" s="12" t="str">
        <f>IFERROR(VLOOKUP($A28,'All Running Order working doc'!$A$4:$CO$60,R$100,FALSE),"-")</f>
        <v>-</v>
      </c>
      <c r="S28" s="12" t="str">
        <f>IFERROR(VLOOKUP($A28,'All Running Order working doc'!$A$4:$CO$60,S$100,FALSE),"-")</f>
        <v>-</v>
      </c>
      <c r="T28" s="12" t="str">
        <f>IFERROR(VLOOKUP($A28,'All Running Order working doc'!$A$4:$CO$60,T$100,FALSE),"-")</f>
        <v>-</v>
      </c>
      <c r="U28" s="12" t="str">
        <f>IFERROR(VLOOKUP($A28,'All Running Order working doc'!$A$4:$CO$60,U$100,FALSE),"-")</f>
        <v>-</v>
      </c>
      <c r="V28" s="12" t="str">
        <f>IFERROR(VLOOKUP($A28,'All Running Order working doc'!$A$4:$CO$60,V$100,FALSE),"-")</f>
        <v>-</v>
      </c>
      <c r="W28" s="12" t="str">
        <f>IFERROR(VLOOKUP($A28,'All Running Order working doc'!$A$4:$CO$60,W$100,FALSE),"-")</f>
        <v>-</v>
      </c>
      <c r="X28" s="12" t="str">
        <f>IFERROR(VLOOKUP($A28,'All Running Order working doc'!$A$4:$CO$60,X$100,FALSE),"-")</f>
        <v>-</v>
      </c>
      <c r="Y28" s="12" t="str">
        <f>IFERROR(VLOOKUP($A28,'All Running Order working doc'!$A$4:$CO$60,Y$100,FALSE),"-")</f>
        <v>-</v>
      </c>
      <c r="Z28" s="12" t="str">
        <f>IFERROR(VLOOKUP($A28,'All Running Order working doc'!$A$4:$CO$60,Z$100,FALSE),"-")</f>
        <v>-</v>
      </c>
      <c r="AA28" s="12" t="str">
        <f>IFERROR(VLOOKUP($A28,'All Running Order working doc'!$A$4:$CO$60,AA$100,FALSE),"-")</f>
        <v>-</v>
      </c>
      <c r="AB28" s="12" t="str">
        <f>IFERROR(VLOOKUP($A28,'All Running Order working doc'!$A$4:$CO$60,AB$100,FALSE),"-")</f>
        <v>-</v>
      </c>
      <c r="AC28" s="12" t="str">
        <f>IFERROR(VLOOKUP($A28,'All Running Order working doc'!$A$4:$CO$60,AC$100,FALSE),"-")</f>
        <v>-</v>
      </c>
      <c r="AD28" s="12" t="str">
        <f>IFERROR(VLOOKUP($A28,'All Running Order working doc'!$A$4:$CO$60,AD$100,FALSE),"-")</f>
        <v>-</v>
      </c>
      <c r="AE28" s="12" t="str">
        <f>IFERROR(VLOOKUP($A28,'All Running Order working doc'!$A$4:$CO$60,AE$100,FALSE),"-")</f>
        <v>-</v>
      </c>
      <c r="AF28" s="12" t="str">
        <f>IFERROR(VLOOKUP($A28,'All Running Order working doc'!$A$4:$CO$60,AF$100,FALSE),"-")</f>
        <v>-</v>
      </c>
      <c r="AG28" s="12" t="str">
        <f>IFERROR(VLOOKUP($A28,'All Running Order working doc'!$A$4:$CO$60,AG$100,FALSE),"-")</f>
        <v>-</v>
      </c>
      <c r="AH28" s="12" t="str">
        <f>IFERROR(VLOOKUP($A28,'All Running Order working doc'!$A$4:$CO$60,AH$100,FALSE),"-")</f>
        <v>-</v>
      </c>
      <c r="AI28" s="12" t="str">
        <f>IFERROR(VLOOKUP($A28,'All Running Order working doc'!$A$4:$CO$60,AI$100,FALSE),"-")</f>
        <v>-</v>
      </c>
      <c r="AJ28" s="12" t="str">
        <f>IFERROR(VLOOKUP($A28,'All Running Order working doc'!$A$4:$CO$60,AJ$100,FALSE),"-")</f>
        <v>-</v>
      </c>
      <c r="AK28" s="12" t="str">
        <f>IFERROR(VLOOKUP($A28,'All Running Order working doc'!$A$4:$CO$60,AK$100,FALSE),"-")</f>
        <v>-</v>
      </c>
      <c r="AL28" s="12" t="str">
        <f>IFERROR(VLOOKUP($A28,'All Running Order working doc'!$A$4:$CO$60,AL$100,FALSE),"-")</f>
        <v>-</v>
      </c>
      <c r="AM28" s="12" t="str">
        <f>IFERROR(VLOOKUP($A28,'All Running Order working doc'!$A$4:$CO$60,AM$100,FALSE),"-")</f>
        <v>-</v>
      </c>
      <c r="AN28" s="12" t="str">
        <f>IFERROR(VLOOKUP($A28,'All Running Order working doc'!$A$4:$CO$60,AN$100,FALSE),"-")</f>
        <v>-</v>
      </c>
      <c r="AO28" s="12" t="str">
        <f>IFERROR(VLOOKUP($A28,'All Running Order working doc'!$A$4:$CO$60,AO$100,FALSE),"-")</f>
        <v>-</v>
      </c>
      <c r="AP28" s="12" t="str">
        <f>IFERROR(VLOOKUP($A28,'All Running Order working doc'!$A$4:$CO$60,AP$100,FALSE),"-")</f>
        <v>-</v>
      </c>
      <c r="AQ28" s="12" t="str">
        <f>IFERROR(VLOOKUP($A28,'All Running Order working doc'!$A$4:$CO$60,AQ$100,FALSE),"-")</f>
        <v>-</v>
      </c>
      <c r="AR28" s="12" t="str">
        <f>IFERROR(VLOOKUP($A28,'All Running Order working doc'!$A$4:$CO$60,AR$100,FALSE),"-")</f>
        <v>-</v>
      </c>
      <c r="AS28" s="12" t="str">
        <f>IFERROR(VLOOKUP($A28,'All Running Order working doc'!$A$4:$CO$60,AS$100,FALSE),"-")</f>
        <v>-</v>
      </c>
      <c r="AT28" s="12" t="str">
        <f>IFERROR(VLOOKUP($A28,'All Running Order working doc'!$A$4:$CO$60,AT$100,FALSE),"-")</f>
        <v>-</v>
      </c>
      <c r="AU28" s="12" t="str">
        <f>IFERROR(VLOOKUP($A28,'All Running Order working doc'!$A$4:$CO$60,AU$100,FALSE),"-")</f>
        <v>-</v>
      </c>
      <c r="AV28" s="12" t="str">
        <f>IFERROR(VLOOKUP($A28,'All Running Order working doc'!$A$4:$CO$60,AV$100,FALSE),"-")</f>
        <v>-</v>
      </c>
      <c r="AW28" s="12" t="str">
        <f>IFERROR(VLOOKUP($A28,'All Running Order working doc'!$A$4:$CO$60,AW$100,FALSE),"-")</f>
        <v>-</v>
      </c>
      <c r="AX28" s="12" t="str">
        <f>IFERROR(VLOOKUP($A28,'All Running Order working doc'!$A$4:$CO$60,AX$100,FALSE),"-")</f>
        <v>-</v>
      </c>
      <c r="AY28" s="12" t="str">
        <f>IFERROR(VLOOKUP($A28,'All Running Order working doc'!$A$4:$CO$60,AY$100,FALSE),"-")</f>
        <v>-</v>
      </c>
      <c r="AZ28" s="12" t="str">
        <f>IFERROR(VLOOKUP($A28,'All Running Order working doc'!$A$4:$CO$60,AZ$100,FALSE),"-")</f>
        <v>-</v>
      </c>
      <c r="BA28" s="12" t="str">
        <f>IFERROR(VLOOKUP($A28,'All Running Order working doc'!$A$4:$CO$60,BA$100,FALSE),"-")</f>
        <v>-</v>
      </c>
      <c r="BB28" s="12" t="str">
        <f>IFERROR(VLOOKUP($A28,'All Running Order working doc'!$A$4:$CO$60,BB$100,FALSE),"-")</f>
        <v>-</v>
      </c>
      <c r="BC28" s="12" t="str">
        <f>IFERROR(VLOOKUP($A28,'All Running Order working doc'!$A$4:$CO$60,BC$100,FALSE),"-")</f>
        <v>-</v>
      </c>
      <c r="BD28" s="12" t="str">
        <f>IFERROR(VLOOKUP($A28,'All Running Order working doc'!$A$4:$CO$60,BD$100,FALSE),"-")</f>
        <v>-</v>
      </c>
      <c r="BE28" s="12" t="str">
        <f>IFERROR(VLOOKUP($A28,'All Running Order working doc'!$A$4:$CO$60,BE$100,FALSE),"-")</f>
        <v>-</v>
      </c>
      <c r="BF28" s="12" t="str">
        <f>IFERROR(VLOOKUP($A28,'All Running Order working doc'!$A$4:$CO$60,BF$100,FALSE),"-")</f>
        <v>-</v>
      </c>
      <c r="BG28" s="12" t="str">
        <f>IFERROR(VLOOKUP($A28,'All Running Order working doc'!$A$4:$CO$60,BG$100,FALSE),"-")</f>
        <v>-</v>
      </c>
      <c r="BH28" s="12" t="str">
        <f>IFERROR(VLOOKUP($A28,'All Running Order working doc'!$A$4:$CO$60,BH$100,FALSE),"-")</f>
        <v>-</v>
      </c>
      <c r="BI28" s="12" t="str">
        <f>IFERROR(VLOOKUP($A28,'All Running Order working doc'!$A$4:$CO$60,BI$100,FALSE),"-")</f>
        <v>-</v>
      </c>
      <c r="BJ28" s="12" t="str">
        <f>IFERROR(VLOOKUP($A28,'All Running Order working doc'!$A$4:$CO$60,BJ$100,FALSE),"-")</f>
        <v>-</v>
      </c>
      <c r="BK28" s="12" t="str">
        <f>IFERROR(VLOOKUP($A28,'All Running Order working doc'!$A$4:$CO$60,BK$100,FALSE),"-")</f>
        <v>-</v>
      </c>
      <c r="BL28" s="12" t="str">
        <f>IFERROR(VLOOKUP($A28,'All Running Order working doc'!$A$4:$CO$60,BL$100,FALSE),"-")</f>
        <v>-</v>
      </c>
      <c r="BM28" s="12" t="str">
        <f>IFERROR(VLOOKUP($A28,'All Running Order working doc'!$A$4:$CO$60,BM$100,FALSE),"-")</f>
        <v>-</v>
      </c>
      <c r="BN28" s="12" t="str">
        <f>IFERROR(VLOOKUP($A28,'All Running Order working doc'!$A$4:$CO$60,BN$100,FALSE),"-")</f>
        <v>-</v>
      </c>
      <c r="BO28" s="12" t="str">
        <f>IFERROR(VLOOKUP($A28,'All Running Order working doc'!$A$4:$CO$60,BO$100,FALSE),"-")</f>
        <v>-</v>
      </c>
      <c r="BP28" s="12" t="str">
        <f>IFERROR(VLOOKUP($A28,'All Running Order working doc'!$A$4:$CO$60,BP$100,FALSE),"-")</f>
        <v>-</v>
      </c>
      <c r="BQ28" s="12" t="str">
        <f>IFERROR(VLOOKUP($A28,'All Running Order working doc'!$A$4:$CO$60,BQ$100,FALSE),"-")</f>
        <v>-</v>
      </c>
      <c r="BR28" s="12" t="str">
        <f>IFERROR(VLOOKUP($A28,'All Running Order working doc'!$A$4:$CO$60,BR$100,FALSE),"-")</f>
        <v>-</v>
      </c>
      <c r="BS28" s="12" t="str">
        <f>IFERROR(VLOOKUP($A28,'All Running Order working doc'!$A$4:$CO$60,BS$100,FALSE),"-")</f>
        <v>-</v>
      </c>
      <c r="BT28" s="12" t="str">
        <f>IFERROR(VLOOKUP($A28,'All Running Order working doc'!$A$4:$CO$60,BT$100,FALSE),"-")</f>
        <v>-</v>
      </c>
      <c r="BU28" s="12" t="str">
        <f>IFERROR(VLOOKUP($A28,'All Running Order working doc'!$A$4:$CO$60,BU$100,FALSE),"-")</f>
        <v>-</v>
      </c>
      <c r="BV28" s="12" t="str">
        <f>IFERROR(VLOOKUP($A28,'All Running Order working doc'!$A$4:$CO$60,BV$100,FALSE),"-")</f>
        <v>-</v>
      </c>
      <c r="BW28" s="12" t="str">
        <f>IFERROR(VLOOKUP($A28,'All Running Order working doc'!$A$4:$CO$60,BW$100,FALSE),"-")</f>
        <v>-</v>
      </c>
      <c r="BX28" s="12" t="str">
        <f>IFERROR(VLOOKUP($A28,'All Running Order working doc'!$A$4:$CO$60,BX$100,FALSE),"-")</f>
        <v>-</v>
      </c>
      <c r="BY28" s="12" t="str">
        <f>IFERROR(VLOOKUP($A28,'All Running Order working doc'!$A$4:$CO$60,BY$100,FALSE),"-")</f>
        <v>-</v>
      </c>
      <c r="BZ28" s="12" t="str">
        <f>IFERROR(VLOOKUP($A28,'All Running Order working doc'!$A$4:$CO$60,BZ$100,FALSE),"-")</f>
        <v>-</v>
      </c>
      <c r="CA28" s="12" t="str">
        <f>IFERROR(VLOOKUP($A28,'All Running Order working doc'!$A$4:$CO$60,CA$100,FALSE),"-")</f>
        <v>-</v>
      </c>
      <c r="CB28" s="12" t="str">
        <f>IFERROR(VLOOKUP($A28,'All Running Order working doc'!$A$4:$CO$60,CB$100,FALSE),"-")</f>
        <v>-</v>
      </c>
      <c r="CC28" s="12" t="str">
        <f>IFERROR(VLOOKUP($A28,'All Running Order working doc'!$A$4:$CO$60,CC$100,FALSE),"-")</f>
        <v>-</v>
      </c>
      <c r="CD28" s="12" t="str">
        <f>IFERROR(VLOOKUP($A28,'All Running Order working doc'!$A$4:$CO$60,CD$100,FALSE),"-")</f>
        <v>-</v>
      </c>
      <c r="CE28" s="12" t="str">
        <f>IFERROR(VLOOKUP($A28,'All Running Order working doc'!$A$4:$CO$60,CE$100,FALSE),"-")</f>
        <v>-</v>
      </c>
      <c r="CF28" s="12" t="str">
        <f>IFERROR(VLOOKUP($A28,'All Running Order working doc'!$A$4:$CO$60,CF$100,FALSE),"-")</f>
        <v>-</v>
      </c>
      <c r="CG28" s="12" t="str">
        <f>IFERROR(VLOOKUP($A28,'All Running Order working doc'!$A$4:$CO$60,CG$100,FALSE),"-")</f>
        <v>-</v>
      </c>
      <c r="CH28" s="12" t="str">
        <f>IFERROR(VLOOKUP($A28,'All Running Order working doc'!$A$4:$CO$60,CH$100,FALSE),"-")</f>
        <v>-</v>
      </c>
      <c r="CI28" s="12" t="str">
        <f>IFERROR(VLOOKUP($A28,'All Running Order working doc'!$A$4:$CO$60,CI$100,FALSE),"-")</f>
        <v>-</v>
      </c>
      <c r="CJ28" s="12" t="str">
        <f>IFERROR(VLOOKUP($A28,'All Running Order working doc'!$A$4:$CO$60,CJ$100,FALSE),"-")</f>
        <v>-</v>
      </c>
      <c r="CK28" s="12" t="str">
        <f>IFERROR(VLOOKUP($A28,'All Running Order working doc'!$A$4:$CO$60,CK$100,FALSE),"-")</f>
        <v>-</v>
      </c>
      <c r="CL28" s="12" t="str">
        <f>IFERROR(VLOOKUP($A28,'All Running Order working doc'!$A$4:$CO$60,CL$100,FALSE),"-")</f>
        <v>-</v>
      </c>
      <c r="CM28" s="12" t="str">
        <f>IFERROR(VLOOKUP($A28,'All Running Order working doc'!$A$4:$CO$60,CM$100,FALSE),"-")</f>
        <v>-</v>
      </c>
      <c r="CN28" s="12" t="str">
        <f>IFERROR(VLOOKUP($A28,'All Running Order working doc'!$A$4:$CO$60,CN$100,FALSE),"-")</f>
        <v>-</v>
      </c>
      <c r="CQ28" s="3">
        <v>25</v>
      </c>
    </row>
    <row r="29" spans="1:95" x14ac:dyDescent="0.2">
      <c r="A29" s="3" t="str">
        <f>CONCATENATE(Constants!$B$4,CQ29,)</f>
        <v>Rookie26</v>
      </c>
      <c r="B29" s="12" t="str">
        <f>IFERROR(VLOOKUP($A29,'All Running Order working doc'!$A$4:$CO$60,B$100,FALSE),"-")</f>
        <v>-</v>
      </c>
      <c r="C29" s="12" t="str">
        <f>IFERROR(VLOOKUP($A29,'All Running Order working doc'!$A$4:$CO$60,C$100,FALSE),"-")</f>
        <v>-</v>
      </c>
      <c r="D29" s="12" t="str">
        <f>IFERROR(VLOOKUP($A29,'All Running Order working doc'!$A$4:$CO$60,D$100,FALSE),"-")</f>
        <v>-</v>
      </c>
      <c r="E29" s="12" t="str">
        <f>IFERROR(VLOOKUP($A29,'All Running Order working doc'!$A$4:$CO$60,E$100,FALSE),"-")</f>
        <v>-</v>
      </c>
      <c r="F29" s="12" t="str">
        <f>IFERROR(VLOOKUP($A29,'All Running Order working doc'!$A$4:$CO$60,F$100,FALSE),"-")</f>
        <v>-</v>
      </c>
      <c r="G29" s="12" t="str">
        <f>IFERROR(VLOOKUP($A29,'All Running Order working doc'!$A$4:$CO$60,G$100,FALSE),"-")</f>
        <v>-</v>
      </c>
      <c r="H29" s="12" t="str">
        <f>IFERROR(VLOOKUP($A29,'All Running Order working doc'!$A$4:$CO$60,H$100,FALSE),"-")</f>
        <v>-</v>
      </c>
      <c r="I29" s="12" t="str">
        <f>IFERROR(VLOOKUP($A29,'All Running Order working doc'!$A$4:$CO$60,I$100,FALSE),"-")</f>
        <v>-</v>
      </c>
      <c r="J29" s="12" t="str">
        <f>IFERROR(VLOOKUP($A29,'All Running Order working doc'!$A$4:$CO$60,J$100,FALSE),"-")</f>
        <v>-</v>
      </c>
      <c r="K29" s="12" t="str">
        <f>IFERROR(VLOOKUP($A29,'All Running Order working doc'!$A$4:$CO$60,K$100,FALSE),"-")</f>
        <v>-</v>
      </c>
      <c r="L29" s="12" t="str">
        <f>IFERROR(VLOOKUP($A29,'All Running Order working doc'!$A$4:$CO$60,L$100,FALSE),"-")</f>
        <v>-</v>
      </c>
      <c r="M29" s="12" t="str">
        <f>IFERROR(VLOOKUP($A29,'All Running Order working doc'!$A$4:$CO$60,M$100,FALSE),"-")</f>
        <v>-</v>
      </c>
      <c r="N29" s="12" t="str">
        <f>IFERROR(VLOOKUP($A29,'All Running Order working doc'!$A$4:$CO$60,N$100,FALSE),"-")</f>
        <v>-</v>
      </c>
      <c r="O29" s="12" t="str">
        <f>IFERROR(VLOOKUP($A29,'All Running Order working doc'!$A$4:$CO$60,O$100,FALSE),"-")</f>
        <v>-</v>
      </c>
      <c r="P29" s="12" t="str">
        <f>IFERROR(VLOOKUP($A29,'All Running Order working doc'!$A$4:$CO$60,P$100,FALSE),"-")</f>
        <v>-</v>
      </c>
      <c r="Q29" s="12" t="str">
        <f>IFERROR(VLOOKUP($A29,'All Running Order working doc'!$A$4:$CO$60,Q$100,FALSE),"-")</f>
        <v>-</v>
      </c>
      <c r="R29" s="12" t="str">
        <f>IFERROR(VLOOKUP($A29,'All Running Order working doc'!$A$4:$CO$60,R$100,FALSE),"-")</f>
        <v>-</v>
      </c>
      <c r="S29" s="12" t="str">
        <f>IFERROR(VLOOKUP($A29,'All Running Order working doc'!$A$4:$CO$60,S$100,FALSE),"-")</f>
        <v>-</v>
      </c>
      <c r="T29" s="12" t="str">
        <f>IFERROR(VLOOKUP($A29,'All Running Order working doc'!$A$4:$CO$60,T$100,FALSE),"-")</f>
        <v>-</v>
      </c>
      <c r="U29" s="12" t="str">
        <f>IFERROR(VLOOKUP($A29,'All Running Order working doc'!$A$4:$CO$60,U$100,FALSE),"-")</f>
        <v>-</v>
      </c>
      <c r="V29" s="12" t="str">
        <f>IFERROR(VLOOKUP($A29,'All Running Order working doc'!$A$4:$CO$60,V$100,FALSE),"-")</f>
        <v>-</v>
      </c>
      <c r="W29" s="12" t="str">
        <f>IFERROR(VLOOKUP($A29,'All Running Order working doc'!$A$4:$CO$60,W$100,FALSE),"-")</f>
        <v>-</v>
      </c>
      <c r="X29" s="12" t="str">
        <f>IFERROR(VLOOKUP($A29,'All Running Order working doc'!$A$4:$CO$60,X$100,FALSE),"-")</f>
        <v>-</v>
      </c>
      <c r="Y29" s="12" t="str">
        <f>IFERROR(VLOOKUP($A29,'All Running Order working doc'!$A$4:$CO$60,Y$100,FALSE),"-")</f>
        <v>-</v>
      </c>
      <c r="Z29" s="12" t="str">
        <f>IFERROR(VLOOKUP($A29,'All Running Order working doc'!$A$4:$CO$60,Z$100,FALSE),"-")</f>
        <v>-</v>
      </c>
      <c r="AA29" s="12" t="str">
        <f>IFERROR(VLOOKUP($A29,'All Running Order working doc'!$A$4:$CO$60,AA$100,FALSE),"-")</f>
        <v>-</v>
      </c>
      <c r="AB29" s="12" t="str">
        <f>IFERROR(VLOOKUP($A29,'All Running Order working doc'!$A$4:$CO$60,AB$100,FALSE),"-")</f>
        <v>-</v>
      </c>
      <c r="AC29" s="12" t="str">
        <f>IFERROR(VLOOKUP($A29,'All Running Order working doc'!$A$4:$CO$60,AC$100,FALSE),"-")</f>
        <v>-</v>
      </c>
      <c r="AD29" s="12" t="str">
        <f>IFERROR(VLOOKUP($A29,'All Running Order working doc'!$A$4:$CO$60,AD$100,FALSE),"-")</f>
        <v>-</v>
      </c>
      <c r="AE29" s="12" t="str">
        <f>IFERROR(VLOOKUP($A29,'All Running Order working doc'!$A$4:$CO$60,AE$100,FALSE),"-")</f>
        <v>-</v>
      </c>
      <c r="AF29" s="12" t="str">
        <f>IFERROR(VLOOKUP($A29,'All Running Order working doc'!$A$4:$CO$60,AF$100,FALSE),"-")</f>
        <v>-</v>
      </c>
      <c r="AG29" s="12" t="str">
        <f>IFERROR(VLOOKUP($A29,'All Running Order working doc'!$A$4:$CO$60,AG$100,FALSE),"-")</f>
        <v>-</v>
      </c>
      <c r="AH29" s="12" t="str">
        <f>IFERROR(VLOOKUP($A29,'All Running Order working doc'!$A$4:$CO$60,AH$100,FALSE),"-")</f>
        <v>-</v>
      </c>
      <c r="AI29" s="12" t="str">
        <f>IFERROR(VLOOKUP($A29,'All Running Order working doc'!$A$4:$CO$60,AI$100,FALSE),"-")</f>
        <v>-</v>
      </c>
      <c r="AJ29" s="12" t="str">
        <f>IFERROR(VLOOKUP($A29,'All Running Order working doc'!$A$4:$CO$60,AJ$100,FALSE),"-")</f>
        <v>-</v>
      </c>
      <c r="AK29" s="12" t="str">
        <f>IFERROR(VLOOKUP($A29,'All Running Order working doc'!$A$4:$CO$60,AK$100,FALSE),"-")</f>
        <v>-</v>
      </c>
      <c r="AL29" s="12" t="str">
        <f>IFERROR(VLOOKUP($A29,'All Running Order working doc'!$A$4:$CO$60,AL$100,FALSE),"-")</f>
        <v>-</v>
      </c>
      <c r="AM29" s="12" t="str">
        <f>IFERROR(VLOOKUP($A29,'All Running Order working doc'!$A$4:$CO$60,AM$100,FALSE),"-")</f>
        <v>-</v>
      </c>
      <c r="AN29" s="12" t="str">
        <f>IFERROR(VLOOKUP($A29,'All Running Order working doc'!$A$4:$CO$60,AN$100,FALSE),"-")</f>
        <v>-</v>
      </c>
      <c r="AO29" s="12" t="str">
        <f>IFERROR(VLOOKUP($A29,'All Running Order working doc'!$A$4:$CO$60,AO$100,FALSE),"-")</f>
        <v>-</v>
      </c>
      <c r="AP29" s="12" t="str">
        <f>IFERROR(VLOOKUP($A29,'All Running Order working doc'!$A$4:$CO$60,AP$100,FALSE),"-")</f>
        <v>-</v>
      </c>
      <c r="AQ29" s="12" t="str">
        <f>IFERROR(VLOOKUP($A29,'All Running Order working doc'!$A$4:$CO$60,AQ$100,FALSE),"-")</f>
        <v>-</v>
      </c>
      <c r="AR29" s="12" t="str">
        <f>IFERROR(VLOOKUP($A29,'All Running Order working doc'!$A$4:$CO$60,AR$100,FALSE),"-")</f>
        <v>-</v>
      </c>
      <c r="AS29" s="12" t="str">
        <f>IFERROR(VLOOKUP($A29,'All Running Order working doc'!$A$4:$CO$60,AS$100,FALSE),"-")</f>
        <v>-</v>
      </c>
      <c r="AT29" s="12" t="str">
        <f>IFERROR(VLOOKUP($A29,'All Running Order working doc'!$A$4:$CO$60,AT$100,FALSE),"-")</f>
        <v>-</v>
      </c>
      <c r="AU29" s="12" t="str">
        <f>IFERROR(VLOOKUP($A29,'All Running Order working doc'!$A$4:$CO$60,AU$100,FALSE),"-")</f>
        <v>-</v>
      </c>
      <c r="AV29" s="12" t="str">
        <f>IFERROR(VLOOKUP($A29,'All Running Order working doc'!$A$4:$CO$60,AV$100,FALSE),"-")</f>
        <v>-</v>
      </c>
      <c r="AW29" s="12" t="str">
        <f>IFERROR(VLOOKUP($A29,'All Running Order working doc'!$A$4:$CO$60,AW$100,FALSE),"-")</f>
        <v>-</v>
      </c>
      <c r="AX29" s="12" t="str">
        <f>IFERROR(VLOOKUP($A29,'All Running Order working doc'!$A$4:$CO$60,AX$100,FALSE),"-")</f>
        <v>-</v>
      </c>
      <c r="AY29" s="12" t="str">
        <f>IFERROR(VLOOKUP($A29,'All Running Order working doc'!$A$4:$CO$60,AY$100,FALSE),"-")</f>
        <v>-</v>
      </c>
      <c r="AZ29" s="12" t="str">
        <f>IFERROR(VLOOKUP($A29,'All Running Order working doc'!$A$4:$CO$60,AZ$100,FALSE),"-")</f>
        <v>-</v>
      </c>
      <c r="BA29" s="12" t="str">
        <f>IFERROR(VLOOKUP($A29,'All Running Order working doc'!$A$4:$CO$60,BA$100,FALSE),"-")</f>
        <v>-</v>
      </c>
      <c r="BB29" s="12" t="str">
        <f>IFERROR(VLOOKUP($A29,'All Running Order working doc'!$A$4:$CO$60,BB$100,FALSE),"-")</f>
        <v>-</v>
      </c>
      <c r="BC29" s="12" t="str">
        <f>IFERROR(VLOOKUP($A29,'All Running Order working doc'!$A$4:$CO$60,BC$100,FALSE),"-")</f>
        <v>-</v>
      </c>
      <c r="BD29" s="12" t="str">
        <f>IFERROR(VLOOKUP($A29,'All Running Order working doc'!$A$4:$CO$60,BD$100,FALSE),"-")</f>
        <v>-</v>
      </c>
      <c r="BE29" s="12" t="str">
        <f>IFERROR(VLOOKUP($A29,'All Running Order working doc'!$A$4:$CO$60,BE$100,FALSE),"-")</f>
        <v>-</v>
      </c>
      <c r="BF29" s="12" t="str">
        <f>IFERROR(VLOOKUP($A29,'All Running Order working doc'!$A$4:$CO$60,BF$100,FALSE),"-")</f>
        <v>-</v>
      </c>
      <c r="BG29" s="12" t="str">
        <f>IFERROR(VLOOKUP($A29,'All Running Order working doc'!$A$4:$CO$60,BG$100,FALSE),"-")</f>
        <v>-</v>
      </c>
      <c r="BH29" s="12" t="str">
        <f>IFERROR(VLOOKUP($A29,'All Running Order working doc'!$A$4:$CO$60,BH$100,FALSE),"-")</f>
        <v>-</v>
      </c>
      <c r="BI29" s="12" t="str">
        <f>IFERROR(VLOOKUP($A29,'All Running Order working doc'!$A$4:$CO$60,BI$100,FALSE),"-")</f>
        <v>-</v>
      </c>
      <c r="BJ29" s="12" t="str">
        <f>IFERROR(VLOOKUP($A29,'All Running Order working doc'!$A$4:$CO$60,BJ$100,FALSE),"-")</f>
        <v>-</v>
      </c>
      <c r="BK29" s="12" t="str">
        <f>IFERROR(VLOOKUP($A29,'All Running Order working doc'!$A$4:$CO$60,BK$100,FALSE),"-")</f>
        <v>-</v>
      </c>
      <c r="BL29" s="12" t="str">
        <f>IFERROR(VLOOKUP($A29,'All Running Order working doc'!$A$4:$CO$60,BL$100,FALSE),"-")</f>
        <v>-</v>
      </c>
      <c r="BM29" s="12" t="str">
        <f>IFERROR(VLOOKUP($A29,'All Running Order working doc'!$A$4:$CO$60,BM$100,FALSE),"-")</f>
        <v>-</v>
      </c>
      <c r="BN29" s="12" t="str">
        <f>IFERROR(VLOOKUP($A29,'All Running Order working doc'!$A$4:$CO$60,BN$100,FALSE),"-")</f>
        <v>-</v>
      </c>
      <c r="BO29" s="12" t="str">
        <f>IFERROR(VLOOKUP($A29,'All Running Order working doc'!$A$4:$CO$60,BO$100,FALSE),"-")</f>
        <v>-</v>
      </c>
      <c r="BP29" s="12" t="str">
        <f>IFERROR(VLOOKUP($A29,'All Running Order working doc'!$A$4:$CO$60,BP$100,FALSE),"-")</f>
        <v>-</v>
      </c>
      <c r="BQ29" s="12" t="str">
        <f>IFERROR(VLOOKUP($A29,'All Running Order working doc'!$A$4:$CO$60,BQ$100,FALSE),"-")</f>
        <v>-</v>
      </c>
      <c r="BR29" s="12" t="str">
        <f>IFERROR(VLOOKUP($A29,'All Running Order working doc'!$A$4:$CO$60,BR$100,FALSE),"-")</f>
        <v>-</v>
      </c>
      <c r="BS29" s="12" t="str">
        <f>IFERROR(VLOOKUP($A29,'All Running Order working doc'!$A$4:$CO$60,BS$100,FALSE),"-")</f>
        <v>-</v>
      </c>
      <c r="BT29" s="12" t="str">
        <f>IFERROR(VLOOKUP($A29,'All Running Order working doc'!$A$4:$CO$60,BT$100,FALSE),"-")</f>
        <v>-</v>
      </c>
      <c r="BU29" s="12" t="str">
        <f>IFERROR(VLOOKUP($A29,'All Running Order working doc'!$A$4:$CO$60,BU$100,FALSE),"-")</f>
        <v>-</v>
      </c>
      <c r="BV29" s="12" t="str">
        <f>IFERROR(VLOOKUP($A29,'All Running Order working doc'!$A$4:$CO$60,BV$100,FALSE),"-")</f>
        <v>-</v>
      </c>
      <c r="BW29" s="12" t="str">
        <f>IFERROR(VLOOKUP($A29,'All Running Order working doc'!$A$4:$CO$60,BW$100,FALSE),"-")</f>
        <v>-</v>
      </c>
      <c r="BX29" s="12" t="str">
        <f>IFERROR(VLOOKUP($A29,'All Running Order working doc'!$A$4:$CO$60,BX$100,FALSE),"-")</f>
        <v>-</v>
      </c>
      <c r="BY29" s="12" t="str">
        <f>IFERROR(VLOOKUP($A29,'All Running Order working doc'!$A$4:$CO$60,BY$100,FALSE),"-")</f>
        <v>-</v>
      </c>
      <c r="BZ29" s="12" t="str">
        <f>IFERROR(VLOOKUP($A29,'All Running Order working doc'!$A$4:$CO$60,BZ$100,FALSE),"-")</f>
        <v>-</v>
      </c>
      <c r="CA29" s="12" t="str">
        <f>IFERROR(VLOOKUP($A29,'All Running Order working doc'!$A$4:$CO$60,CA$100,FALSE),"-")</f>
        <v>-</v>
      </c>
      <c r="CB29" s="12" t="str">
        <f>IFERROR(VLOOKUP($A29,'All Running Order working doc'!$A$4:$CO$60,CB$100,FALSE),"-")</f>
        <v>-</v>
      </c>
      <c r="CC29" s="12" t="str">
        <f>IFERROR(VLOOKUP($A29,'All Running Order working doc'!$A$4:$CO$60,CC$100,FALSE),"-")</f>
        <v>-</v>
      </c>
      <c r="CD29" s="12" t="str">
        <f>IFERROR(VLOOKUP($A29,'All Running Order working doc'!$A$4:$CO$60,CD$100,FALSE),"-")</f>
        <v>-</v>
      </c>
      <c r="CE29" s="12" t="str">
        <f>IFERROR(VLOOKUP($A29,'All Running Order working doc'!$A$4:$CO$60,CE$100,FALSE),"-")</f>
        <v>-</v>
      </c>
      <c r="CF29" s="12" t="str">
        <f>IFERROR(VLOOKUP($A29,'All Running Order working doc'!$A$4:$CO$60,CF$100,FALSE),"-")</f>
        <v>-</v>
      </c>
      <c r="CG29" s="12" t="str">
        <f>IFERROR(VLOOKUP($A29,'All Running Order working doc'!$A$4:$CO$60,CG$100,FALSE),"-")</f>
        <v>-</v>
      </c>
      <c r="CH29" s="12" t="str">
        <f>IFERROR(VLOOKUP($A29,'All Running Order working doc'!$A$4:$CO$60,CH$100,FALSE),"-")</f>
        <v>-</v>
      </c>
      <c r="CI29" s="12" t="str">
        <f>IFERROR(VLOOKUP($A29,'All Running Order working doc'!$A$4:$CO$60,CI$100,FALSE),"-")</f>
        <v>-</v>
      </c>
      <c r="CJ29" s="12" t="str">
        <f>IFERROR(VLOOKUP($A29,'All Running Order working doc'!$A$4:$CO$60,CJ$100,FALSE),"-")</f>
        <v>-</v>
      </c>
      <c r="CK29" s="12" t="str">
        <f>IFERROR(VLOOKUP($A29,'All Running Order working doc'!$A$4:$CO$60,CK$100,FALSE),"-")</f>
        <v>-</v>
      </c>
      <c r="CL29" s="12" t="str">
        <f>IFERROR(VLOOKUP($A29,'All Running Order working doc'!$A$4:$CO$60,CL$100,FALSE),"-")</f>
        <v>-</v>
      </c>
      <c r="CM29" s="12" t="str">
        <f>IFERROR(VLOOKUP($A29,'All Running Order working doc'!$A$4:$CO$60,CM$100,FALSE),"-")</f>
        <v>-</v>
      </c>
      <c r="CN29" s="12" t="str">
        <f>IFERROR(VLOOKUP($A29,'All Running Order working doc'!$A$4:$CO$60,CN$100,FALSE),"-")</f>
        <v>-</v>
      </c>
      <c r="CQ29" s="3">
        <v>26</v>
      </c>
    </row>
    <row r="30" spans="1:95" x14ac:dyDescent="0.2">
      <c r="A30" s="3" t="str">
        <f>CONCATENATE(Constants!$B$4,CQ30,)</f>
        <v>Rookie27</v>
      </c>
      <c r="B30" s="12" t="str">
        <f>IFERROR(VLOOKUP($A30,'All Running Order working doc'!$A$4:$CO$60,B$100,FALSE),"-")</f>
        <v>-</v>
      </c>
      <c r="C30" s="12" t="str">
        <f>IFERROR(VLOOKUP($A30,'All Running Order working doc'!$A$4:$CO$60,C$100,FALSE),"-")</f>
        <v>-</v>
      </c>
      <c r="D30" s="12" t="str">
        <f>IFERROR(VLOOKUP($A30,'All Running Order working doc'!$A$4:$CO$60,D$100,FALSE),"-")</f>
        <v>-</v>
      </c>
      <c r="E30" s="12" t="str">
        <f>IFERROR(VLOOKUP($A30,'All Running Order working doc'!$A$4:$CO$60,E$100,FALSE),"-")</f>
        <v>-</v>
      </c>
      <c r="F30" s="12" t="str">
        <f>IFERROR(VLOOKUP($A30,'All Running Order working doc'!$A$4:$CO$60,F$100,FALSE),"-")</f>
        <v>-</v>
      </c>
      <c r="G30" s="12" t="str">
        <f>IFERROR(VLOOKUP($A30,'All Running Order working doc'!$A$4:$CO$60,G$100,FALSE),"-")</f>
        <v>-</v>
      </c>
      <c r="H30" s="12" t="str">
        <f>IFERROR(VLOOKUP($A30,'All Running Order working doc'!$A$4:$CO$60,H$100,FALSE),"-")</f>
        <v>-</v>
      </c>
      <c r="I30" s="12" t="str">
        <f>IFERROR(VLOOKUP($A30,'All Running Order working doc'!$A$4:$CO$60,I$100,FALSE),"-")</f>
        <v>-</v>
      </c>
      <c r="J30" s="12" t="str">
        <f>IFERROR(VLOOKUP($A30,'All Running Order working doc'!$A$4:$CO$60,J$100,FALSE),"-")</f>
        <v>-</v>
      </c>
      <c r="K30" s="12" t="str">
        <f>IFERROR(VLOOKUP($A30,'All Running Order working doc'!$A$4:$CO$60,K$100,FALSE),"-")</f>
        <v>-</v>
      </c>
      <c r="L30" s="12" t="str">
        <f>IFERROR(VLOOKUP($A30,'All Running Order working doc'!$A$4:$CO$60,L$100,FALSE),"-")</f>
        <v>-</v>
      </c>
      <c r="M30" s="12" t="str">
        <f>IFERROR(VLOOKUP($A30,'All Running Order working doc'!$A$4:$CO$60,M$100,FALSE),"-")</f>
        <v>-</v>
      </c>
      <c r="N30" s="12" t="str">
        <f>IFERROR(VLOOKUP($A30,'All Running Order working doc'!$A$4:$CO$60,N$100,FALSE),"-")</f>
        <v>-</v>
      </c>
      <c r="O30" s="12" t="str">
        <f>IFERROR(VLOOKUP($A30,'All Running Order working doc'!$A$4:$CO$60,O$100,FALSE),"-")</f>
        <v>-</v>
      </c>
      <c r="P30" s="12" t="str">
        <f>IFERROR(VLOOKUP($A30,'All Running Order working doc'!$A$4:$CO$60,P$100,FALSE),"-")</f>
        <v>-</v>
      </c>
      <c r="Q30" s="12" t="str">
        <f>IFERROR(VLOOKUP($A30,'All Running Order working doc'!$A$4:$CO$60,Q$100,FALSE),"-")</f>
        <v>-</v>
      </c>
      <c r="R30" s="12" t="str">
        <f>IFERROR(VLOOKUP($A30,'All Running Order working doc'!$A$4:$CO$60,R$100,FALSE),"-")</f>
        <v>-</v>
      </c>
      <c r="S30" s="12" t="str">
        <f>IFERROR(VLOOKUP($A30,'All Running Order working doc'!$A$4:$CO$60,S$100,FALSE),"-")</f>
        <v>-</v>
      </c>
      <c r="T30" s="12" t="str">
        <f>IFERROR(VLOOKUP($A30,'All Running Order working doc'!$A$4:$CO$60,T$100,FALSE),"-")</f>
        <v>-</v>
      </c>
      <c r="U30" s="12" t="str">
        <f>IFERROR(VLOOKUP($A30,'All Running Order working doc'!$A$4:$CO$60,U$100,FALSE),"-")</f>
        <v>-</v>
      </c>
      <c r="V30" s="12" t="str">
        <f>IFERROR(VLOOKUP($A30,'All Running Order working doc'!$A$4:$CO$60,V$100,FALSE),"-")</f>
        <v>-</v>
      </c>
      <c r="W30" s="12" t="str">
        <f>IFERROR(VLOOKUP($A30,'All Running Order working doc'!$A$4:$CO$60,W$100,FALSE),"-")</f>
        <v>-</v>
      </c>
      <c r="X30" s="12" t="str">
        <f>IFERROR(VLOOKUP($A30,'All Running Order working doc'!$A$4:$CO$60,X$100,FALSE),"-")</f>
        <v>-</v>
      </c>
      <c r="Y30" s="12" t="str">
        <f>IFERROR(VLOOKUP($A30,'All Running Order working doc'!$A$4:$CO$60,Y$100,FALSE),"-")</f>
        <v>-</v>
      </c>
      <c r="Z30" s="12" t="str">
        <f>IFERROR(VLOOKUP($A30,'All Running Order working doc'!$A$4:$CO$60,Z$100,FALSE),"-")</f>
        <v>-</v>
      </c>
      <c r="AA30" s="12" t="str">
        <f>IFERROR(VLOOKUP($A30,'All Running Order working doc'!$A$4:$CO$60,AA$100,FALSE),"-")</f>
        <v>-</v>
      </c>
      <c r="AB30" s="12" t="str">
        <f>IFERROR(VLOOKUP($A30,'All Running Order working doc'!$A$4:$CO$60,AB$100,FALSE),"-")</f>
        <v>-</v>
      </c>
      <c r="AC30" s="12" t="str">
        <f>IFERROR(VLOOKUP($A30,'All Running Order working doc'!$A$4:$CO$60,AC$100,FALSE),"-")</f>
        <v>-</v>
      </c>
      <c r="AD30" s="12" t="str">
        <f>IFERROR(VLOOKUP($A30,'All Running Order working doc'!$A$4:$CO$60,AD$100,FALSE),"-")</f>
        <v>-</v>
      </c>
      <c r="AE30" s="12" t="str">
        <f>IFERROR(VLOOKUP($A30,'All Running Order working doc'!$A$4:$CO$60,AE$100,FALSE),"-")</f>
        <v>-</v>
      </c>
      <c r="AF30" s="12" t="str">
        <f>IFERROR(VLOOKUP($A30,'All Running Order working doc'!$A$4:$CO$60,AF$100,FALSE),"-")</f>
        <v>-</v>
      </c>
      <c r="AG30" s="12" t="str">
        <f>IFERROR(VLOOKUP($A30,'All Running Order working doc'!$A$4:$CO$60,AG$100,FALSE),"-")</f>
        <v>-</v>
      </c>
      <c r="AH30" s="12" t="str">
        <f>IFERROR(VLOOKUP($A30,'All Running Order working doc'!$A$4:$CO$60,AH$100,FALSE),"-")</f>
        <v>-</v>
      </c>
      <c r="AI30" s="12" t="str">
        <f>IFERROR(VLOOKUP($A30,'All Running Order working doc'!$A$4:$CO$60,AI$100,FALSE),"-")</f>
        <v>-</v>
      </c>
      <c r="AJ30" s="12" t="str">
        <f>IFERROR(VLOOKUP($A30,'All Running Order working doc'!$A$4:$CO$60,AJ$100,FALSE),"-")</f>
        <v>-</v>
      </c>
      <c r="AK30" s="12" t="str">
        <f>IFERROR(VLOOKUP($A30,'All Running Order working doc'!$A$4:$CO$60,AK$100,FALSE),"-")</f>
        <v>-</v>
      </c>
      <c r="AL30" s="12" t="str">
        <f>IFERROR(VLOOKUP($A30,'All Running Order working doc'!$A$4:$CO$60,AL$100,FALSE),"-")</f>
        <v>-</v>
      </c>
      <c r="AM30" s="12" t="str">
        <f>IFERROR(VLOOKUP($A30,'All Running Order working doc'!$A$4:$CO$60,AM$100,FALSE),"-")</f>
        <v>-</v>
      </c>
      <c r="AN30" s="12" t="str">
        <f>IFERROR(VLOOKUP($A30,'All Running Order working doc'!$A$4:$CO$60,AN$100,FALSE),"-")</f>
        <v>-</v>
      </c>
      <c r="AO30" s="12" t="str">
        <f>IFERROR(VLOOKUP($A30,'All Running Order working doc'!$A$4:$CO$60,AO$100,FALSE),"-")</f>
        <v>-</v>
      </c>
      <c r="AP30" s="12" t="str">
        <f>IFERROR(VLOOKUP($A30,'All Running Order working doc'!$A$4:$CO$60,AP$100,FALSE),"-")</f>
        <v>-</v>
      </c>
      <c r="AQ30" s="12" t="str">
        <f>IFERROR(VLOOKUP($A30,'All Running Order working doc'!$A$4:$CO$60,AQ$100,FALSE),"-")</f>
        <v>-</v>
      </c>
      <c r="AR30" s="12" t="str">
        <f>IFERROR(VLOOKUP($A30,'All Running Order working doc'!$A$4:$CO$60,AR$100,FALSE),"-")</f>
        <v>-</v>
      </c>
      <c r="AS30" s="12" t="str">
        <f>IFERROR(VLOOKUP($A30,'All Running Order working doc'!$A$4:$CO$60,AS$100,FALSE),"-")</f>
        <v>-</v>
      </c>
      <c r="AT30" s="12" t="str">
        <f>IFERROR(VLOOKUP($A30,'All Running Order working doc'!$A$4:$CO$60,AT$100,FALSE),"-")</f>
        <v>-</v>
      </c>
      <c r="AU30" s="12" t="str">
        <f>IFERROR(VLOOKUP($A30,'All Running Order working doc'!$A$4:$CO$60,AU$100,FALSE),"-")</f>
        <v>-</v>
      </c>
      <c r="AV30" s="12" t="str">
        <f>IFERROR(VLOOKUP($A30,'All Running Order working doc'!$A$4:$CO$60,AV$100,FALSE),"-")</f>
        <v>-</v>
      </c>
      <c r="AW30" s="12" t="str">
        <f>IFERROR(VLOOKUP($A30,'All Running Order working doc'!$A$4:$CO$60,AW$100,FALSE),"-")</f>
        <v>-</v>
      </c>
      <c r="AX30" s="12" t="str">
        <f>IFERROR(VLOOKUP($A30,'All Running Order working doc'!$A$4:$CO$60,AX$100,FALSE),"-")</f>
        <v>-</v>
      </c>
      <c r="AY30" s="12" t="str">
        <f>IFERROR(VLOOKUP($A30,'All Running Order working doc'!$A$4:$CO$60,AY$100,FALSE),"-")</f>
        <v>-</v>
      </c>
      <c r="AZ30" s="12" t="str">
        <f>IFERROR(VLOOKUP($A30,'All Running Order working doc'!$A$4:$CO$60,AZ$100,FALSE),"-")</f>
        <v>-</v>
      </c>
      <c r="BA30" s="12" t="str">
        <f>IFERROR(VLOOKUP($A30,'All Running Order working doc'!$A$4:$CO$60,BA$100,FALSE),"-")</f>
        <v>-</v>
      </c>
      <c r="BB30" s="12" t="str">
        <f>IFERROR(VLOOKUP($A30,'All Running Order working doc'!$A$4:$CO$60,BB$100,FALSE),"-")</f>
        <v>-</v>
      </c>
      <c r="BC30" s="12" t="str">
        <f>IFERROR(VLOOKUP($A30,'All Running Order working doc'!$A$4:$CO$60,BC$100,FALSE),"-")</f>
        <v>-</v>
      </c>
      <c r="BD30" s="12" t="str">
        <f>IFERROR(VLOOKUP($A30,'All Running Order working doc'!$A$4:$CO$60,BD$100,FALSE),"-")</f>
        <v>-</v>
      </c>
      <c r="BE30" s="12" t="str">
        <f>IFERROR(VLOOKUP($A30,'All Running Order working doc'!$A$4:$CO$60,BE$100,FALSE),"-")</f>
        <v>-</v>
      </c>
      <c r="BF30" s="12" t="str">
        <f>IFERROR(VLOOKUP($A30,'All Running Order working doc'!$A$4:$CO$60,BF$100,FALSE),"-")</f>
        <v>-</v>
      </c>
      <c r="BG30" s="12" t="str">
        <f>IFERROR(VLOOKUP($A30,'All Running Order working doc'!$A$4:$CO$60,BG$100,FALSE),"-")</f>
        <v>-</v>
      </c>
      <c r="BH30" s="12" t="str">
        <f>IFERROR(VLOOKUP($A30,'All Running Order working doc'!$A$4:$CO$60,BH$100,FALSE),"-")</f>
        <v>-</v>
      </c>
      <c r="BI30" s="12" t="str">
        <f>IFERROR(VLOOKUP($A30,'All Running Order working doc'!$A$4:$CO$60,BI$100,FALSE),"-")</f>
        <v>-</v>
      </c>
      <c r="BJ30" s="12" t="str">
        <f>IFERROR(VLOOKUP($A30,'All Running Order working doc'!$A$4:$CO$60,BJ$100,FALSE),"-")</f>
        <v>-</v>
      </c>
      <c r="BK30" s="12" t="str">
        <f>IFERROR(VLOOKUP($A30,'All Running Order working doc'!$A$4:$CO$60,BK$100,FALSE),"-")</f>
        <v>-</v>
      </c>
      <c r="BL30" s="12" t="str">
        <f>IFERROR(VLOOKUP($A30,'All Running Order working doc'!$A$4:$CO$60,BL$100,FALSE),"-")</f>
        <v>-</v>
      </c>
      <c r="BM30" s="12" t="str">
        <f>IFERROR(VLOOKUP($A30,'All Running Order working doc'!$A$4:$CO$60,BM$100,FALSE),"-")</f>
        <v>-</v>
      </c>
      <c r="BN30" s="12" t="str">
        <f>IFERROR(VLOOKUP($A30,'All Running Order working doc'!$A$4:$CO$60,BN$100,FALSE),"-")</f>
        <v>-</v>
      </c>
      <c r="BO30" s="12" t="str">
        <f>IFERROR(VLOOKUP($A30,'All Running Order working doc'!$A$4:$CO$60,BO$100,FALSE),"-")</f>
        <v>-</v>
      </c>
      <c r="BP30" s="12" t="str">
        <f>IFERROR(VLOOKUP($A30,'All Running Order working doc'!$A$4:$CO$60,BP$100,FALSE),"-")</f>
        <v>-</v>
      </c>
      <c r="BQ30" s="12" t="str">
        <f>IFERROR(VLOOKUP($A30,'All Running Order working doc'!$A$4:$CO$60,BQ$100,FALSE),"-")</f>
        <v>-</v>
      </c>
      <c r="BR30" s="12" t="str">
        <f>IFERROR(VLOOKUP($A30,'All Running Order working doc'!$A$4:$CO$60,BR$100,FALSE),"-")</f>
        <v>-</v>
      </c>
      <c r="BS30" s="12" t="str">
        <f>IFERROR(VLOOKUP($A30,'All Running Order working doc'!$A$4:$CO$60,BS$100,FALSE),"-")</f>
        <v>-</v>
      </c>
      <c r="BT30" s="12" t="str">
        <f>IFERROR(VLOOKUP($A30,'All Running Order working doc'!$A$4:$CO$60,BT$100,FALSE),"-")</f>
        <v>-</v>
      </c>
      <c r="BU30" s="12" t="str">
        <f>IFERROR(VLOOKUP($A30,'All Running Order working doc'!$A$4:$CO$60,BU$100,FALSE),"-")</f>
        <v>-</v>
      </c>
      <c r="BV30" s="12" t="str">
        <f>IFERROR(VLOOKUP($A30,'All Running Order working doc'!$A$4:$CO$60,BV$100,FALSE),"-")</f>
        <v>-</v>
      </c>
      <c r="BW30" s="12" t="str">
        <f>IFERROR(VLOOKUP($A30,'All Running Order working doc'!$A$4:$CO$60,BW$100,FALSE),"-")</f>
        <v>-</v>
      </c>
      <c r="BX30" s="12" t="str">
        <f>IFERROR(VLOOKUP($A30,'All Running Order working doc'!$A$4:$CO$60,BX$100,FALSE),"-")</f>
        <v>-</v>
      </c>
      <c r="BY30" s="12" t="str">
        <f>IFERROR(VLOOKUP($A30,'All Running Order working doc'!$A$4:$CO$60,BY$100,FALSE),"-")</f>
        <v>-</v>
      </c>
      <c r="BZ30" s="12" t="str">
        <f>IFERROR(VLOOKUP($A30,'All Running Order working doc'!$A$4:$CO$60,BZ$100,FALSE),"-")</f>
        <v>-</v>
      </c>
      <c r="CA30" s="12" t="str">
        <f>IFERROR(VLOOKUP($A30,'All Running Order working doc'!$A$4:$CO$60,CA$100,FALSE),"-")</f>
        <v>-</v>
      </c>
      <c r="CB30" s="12" t="str">
        <f>IFERROR(VLOOKUP($A30,'All Running Order working doc'!$A$4:$CO$60,CB$100,FALSE),"-")</f>
        <v>-</v>
      </c>
      <c r="CC30" s="12" t="str">
        <f>IFERROR(VLOOKUP($A30,'All Running Order working doc'!$A$4:$CO$60,CC$100,FALSE),"-")</f>
        <v>-</v>
      </c>
      <c r="CD30" s="12" t="str">
        <f>IFERROR(VLOOKUP($A30,'All Running Order working doc'!$A$4:$CO$60,CD$100,FALSE),"-")</f>
        <v>-</v>
      </c>
      <c r="CE30" s="12" t="str">
        <f>IFERROR(VLOOKUP($A30,'All Running Order working doc'!$A$4:$CO$60,CE$100,FALSE),"-")</f>
        <v>-</v>
      </c>
      <c r="CF30" s="12" t="str">
        <f>IFERROR(VLOOKUP($A30,'All Running Order working doc'!$A$4:$CO$60,CF$100,FALSE),"-")</f>
        <v>-</v>
      </c>
      <c r="CG30" s="12" t="str">
        <f>IFERROR(VLOOKUP($A30,'All Running Order working doc'!$A$4:$CO$60,CG$100,FALSE),"-")</f>
        <v>-</v>
      </c>
      <c r="CH30" s="12" t="str">
        <f>IFERROR(VLOOKUP($A30,'All Running Order working doc'!$A$4:$CO$60,CH$100,FALSE),"-")</f>
        <v>-</v>
      </c>
      <c r="CI30" s="12" t="str">
        <f>IFERROR(VLOOKUP($A30,'All Running Order working doc'!$A$4:$CO$60,CI$100,FALSE),"-")</f>
        <v>-</v>
      </c>
      <c r="CJ30" s="12" t="str">
        <f>IFERROR(VLOOKUP($A30,'All Running Order working doc'!$A$4:$CO$60,CJ$100,FALSE),"-")</f>
        <v>-</v>
      </c>
      <c r="CK30" s="12" t="str">
        <f>IFERROR(VLOOKUP($A30,'All Running Order working doc'!$A$4:$CO$60,CK$100,FALSE),"-")</f>
        <v>-</v>
      </c>
      <c r="CL30" s="12" t="str">
        <f>IFERROR(VLOOKUP($A30,'All Running Order working doc'!$A$4:$CO$60,CL$100,FALSE),"-")</f>
        <v>-</v>
      </c>
      <c r="CM30" s="12" t="str">
        <f>IFERROR(VLOOKUP($A30,'All Running Order working doc'!$A$4:$CO$60,CM$100,FALSE),"-")</f>
        <v>-</v>
      </c>
      <c r="CN30" s="12" t="str">
        <f>IFERROR(VLOOKUP($A30,'All Running Order working doc'!$A$4:$CO$60,CN$100,FALSE),"-")</f>
        <v>-</v>
      </c>
      <c r="CQ30" s="3">
        <v>27</v>
      </c>
    </row>
    <row r="31" spans="1:95" x14ac:dyDescent="0.2">
      <c r="A31" s="3" t="str">
        <f>CONCATENATE(Constants!$B$4,CQ31,)</f>
        <v>Rookie28</v>
      </c>
      <c r="B31" s="12" t="str">
        <f>IFERROR(VLOOKUP($A31,'All Running Order working doc'!$A$4:$CO$60,B$100,FALSE),"-")</f>
        <v>-</v>
      </c>
      <c r="C31" s="12" t="str">
        <f>IFERROR(VLOOKUP($A31,'All Running Order working doc'!$A$4:$CO$60,C$100,FALSE),"-")</f>
        <v>-</v>
      </c>
      <c r="D31" s="12" t="str">
        <f>IFERROR(VLOOKUP($A31,'All Running Order working doc'!$A$4:$CO$60,D$100,FALSE),"-")</f>
        <v>-</v>
      </c>
      <c r="E31" s="12" t="str">
        <f>IFERROR(VLOOKUP($A31,'All Running Order working doc'!$A$4:$CO$60,E$100,FALSE),"-")</f>
        <v>-</v>
      </c>
      <c r="F31" s="12" t="str">
        <f>IFERROR(VLOOKUP($A31,'All Running Order working doc'!$A$4:$CO$60,F$100,FALSE),"-")</f>
        <v>-</v>
      </c>
      <c r="G31" s="12" t="str">
        <f>IFERROR(VLOOKUP($A31,'All Running Order working doc'!$A$4:$CO$60,G$100,FALSE),"-")</f>
        <v>-</v>
      </c>
      <c r="H31" s="12" t="str">
        <f>IFERROR(VLOOKUP($A31,'All Running Order working doc'!$A$4:$CO$60,H$100,FALSE),"-")</f>
        <v>-</v>
      </c>
      <c r="I31" s="12" t="str">
        <f>IFERROR(VLOOKUP($A31,'All Running Order working doc'!$A$4:$CO$60,I$100,FALSE),"-")</f>
        <v>-</v>
      </c>
      <c r="J31" s="12" t="str">
        <f>IFERROR(VLOOKUP($A31,'All Running Order working doc'!$A$4:$CO$60,J$100,FALSE),"-")</f>
        <v>-</v>
      </c>
      <c r="K31" s="12" t="str">
        <f>IFERROR(VLOOKUP($A31,'All Running Order working doc'!$A$4:$CO$60,K$100,FALSE),"-")</f>
        <v>-</v>
      </c>
      <c r="L31" s="12" t="str">
        <f>IFERROR(VLOOKUP($A31,'All Running Order working doc'!$A$4:$CO$60,L$100,FALSE),"-")</f>
        <v>-</v>
      </c>
      <c r="M31" s="12" t="str">
        <f>IFERROR(VLOOKUP($A31,'All Running Order working doc'!$A$4:$CO$60,M$100,FALSE),"-")</f>
        <v>-</v>
      </c>
      <c r="N31" s="12" t="str">
        <f>IFERROR(VLOOKUP($A31,'All Running Order working doc'!$A$4:$CO$60,N$100,FALSE),"-")</f>
        <v>-</v>
      </c>
      <c r="O31" s="12" t="str">
        <f>IFERROR(VLOOKUP($A31,'All Running Order working doc'!$A$4:$CO$60,O$100,FALSE),"-")</f>
        <v>-</v>
      </c>
      <c r="P31" s="12" t="str">
        <f>IFERROR(VLOOKUP($A31,'All Running Order working doc'!$A$4:$CO$60,P$100,FALSE),"-")</f>
        <v>-</v>
      </c>
      <c r="Q31" s="12" t="str">
        <f>IFERROR(VLOOKUP($A31,'All Running Order working doc'!$A$4:$CO$60,Q$100,FALSE),"-")</f>
        <v>-</v>
      </c>
      <c r="R31" s="12" t="str">
        <f>IFERROR(VLOOKUP($A31,'All Running Order working doc'!$A$4:$CO$60,R$100,FALSE),"-")</f>
        <v>-</v>
      </c>
      <c r="S31" s="12" t="str">
        <f>IFERROR(VLOOKUP($A31,'All Running Order working doc'!$A$4:$CO$60,S$100,FALSE),"-")</f>
        <v>-</v>
      </c>
      <c r="T31" s="12" t="str">
        <f>IFERROR(VLOOKUP($A31,'All Running Order working doc'!$A$4:$CO$60,T$100,FALSE),"-")</f>
        <v>-</v>
      </c>
      <c r="U31" s="12" t="str">
        <f>IFERROR(VLOOKUP($A31,'All Running Order working doc'!$A$4:$CO$60,U$100,FALSE),"-")</f>
        <v>-</v>
      </c>
      <c r="V31" s="12" t="str">
        <f>IFERROR(VLOOKUP($A31,'All Running Order working doc'!$A$4:$CO$60,V$100,FALSE),"-")</f>
        <v>-</v>
      </c>
      <c r="W31" s="12" t="str">
        <f>IFERROR(VLOOKUP($A31,'All Running Order working doc'!$A$4:$CO$60,W$100,FALSE),"-")</f>
        <v>-</v>
      </c>
      <c r="X31" s="12" t="str">
        <f>IFERROR(VLOOKUP($A31,'All Running Order working doc'!$A$4:$CO$60,X$100,FALSE),"-")</f>
        <v>-</v>
      </c>
      <c r="Y31" s="12" t="str">
        <f>IFERROR(VLOOKUP($A31,'All Running Order working doc'!$A$4:$CO$60,Y$100,FALSE),"-")</f>
        <v>-</v>
      </c>
      <c r="Z31" s="12" t="str">
        <f>IFERROR(VLOOKUP($A31,'All Running Order working doc'!$A$4:$CO$60,Z$100,FALSE),"-")</f>
        <v>-</v>
      </c>
      <c r="AA31" s="12" t="str">
        <f>IFERROR(VLOOKUP($A31,'All Running Order working doc'!$A$4:$CO$60,AA$100,FALSE),"-")</f>
        <v>-</v>
      </c>
      <c r="AB31" s="12" t="str">
        <f>IFERROR(VLOOKUP($A31,'All Running Order working doc'!$A$4:$CO$60,AB$100,FALSE),"-")</f>
        <v>-</v>
      </c>
      <c r="AC31" s="12" t="str">
        <f>IFERROR(VLOOKUP($A31,'All Running Order working doc'!$A$4:$CO$60,AC$100,FALSE),"-")</f>
        <v>-</v>
      </c>
      <c r="AD31" s="12" t="str">
        <f>IFERROR(VLOOKUP($A31,'All Running Order working doc'!$A$4:$CO$60,AD$100,FALSE),"-")</f>
        <v>-</v>
      </c>
      <c r="AE31" s="12" t="str">
        <f>IFERROR(VLOOKUP($A31,'All Running Order working doc'!$A$4:$CO$60,AE$100,FALSE),"-")</f>
        <v>-</v>
      </c>
      <c r="AF31" s="12" t="str">
        <f>IFERROR(VLOOKUP($A31,'All Running Order working doc'!$A$4:$CO$60,AF$100,FALSE),"-")</f>
        <v>-</v>
      </c>
      <c r="AG31" s="12" t="str">
        <f>IFERROR(VLOOKUP($A31,'All Running Order working doc'!$A$4:$CO$60,AG$100,FALSE),"-")</f>
        <v>-</v>
      </c>
      <c r="AH31" s="12" t="str">
        <f>IFERROR(VLOOKUP($A31,'All Running Order working doc'!$A$4:$CO$60,AH$100,FALSE),"-")</f>
        <v>-</v>
      </c>
      <c r="AI31" s="12" t="str">
        <f>IFERROR(VLOOKUP($A31,'All Running Order working doc'!$A$4:$CO$60,AI$100,FALSE),"-")</f>
        <v>-</v>
      </c>
      <c r="AJ31" s="12" t="str">
        <f>IFERROR(VLOOKUP($A31,'All Running Order working doc'!$A$4:$CO$60,AJ$100,FALSE),"-")</f>
        <v>-</v>
      </c>
      <c r="AK31" s="12" t="str">
        <f>IFERROR(VLOOKUP($A31,'All Running Order working doc'!$A$4:$CO$60,AK$100,FALSE),"-")</f>
        <v>-</v>
      </c>
      <c r="AL31" s="12" t="str">
        <f>IFERROR(VLOOKUP($A31,'All Running Order working doc'!$A$4:$CO$60,AL$100,FALSE),"-")</f>
        <v>-</v>
      </c>
      <c r="AM31" s="12" t="str">
        <f>IFERROR(VLOOKUP($A31,'All Running Order working doc'!$A$4:$CO$60,AM$100,FALSE),"-")</f>
        <v>-</v>
      </c>
      <c r="AN31" s="12" t="str">
        <f>IFERROR(VLOOKUP($A31,'All Running Order working doc'!$A$4:$CO$60,AN$100,FALSE),"-")</f>
        <v>-</v>
      </c>
      <c r="AO31" s="12" t="str">
        <f>IFERROR(VLOOKUP($A31,'All Running Order working doc'!$A$4:$CO$60,AO$100,FALSE),"-")</f>
        <v>-</v>
      </c>
      <c r="AP31" s="12" t="str">
        <f>IFERROR(VLOOKUP($A31,'All Running Order working doc'!$A$4:$CO$60,AP$100,FALSE),"-")</f>
        <v>-</v>
      </c>
      <c r="AQ31" s="12" t="str">
        <f>IFERROR(VLOOKUP($A31,'All Running Order working doc'!$A$4:$CO$60,AQ$100,FALSE),"-")</f>
        <v>-</v>
      </c>
      <c r="AR31" s="12" t="str">
        <f>IFERROR(VLOOKUP($A31,'All Running Order working doc'!$A$4:$CO$60,AR$100,FALSE),"-")</f>
        <v>-</v>
      </c>
      <c r="AS31" s="12" t="str">
        <f>IFERROR(VLOOKUP($A31,'All Running Order working doc'!$A$4:$CO$60,AS$100,FALSE),"-")</f>
        <v>-</v>
      </c>
      <c r="AT31" s="12" t="str">
        <f>IFERROR(VLOOKUP($A31,'All Running Order working doc'!$A$4:$CO$60,AT$100,FALSE),"-")</f>
        <v>-</v>
      </c>
      <c r="AU31" s="12" t="str">
        <f>IFERROR(VLOOKUP($A31,'All Running Order working doc'!$A$4:$CO$60,AU$100,FALSE),"-")</f>
        <v>-</v>
      </c>
      <c r="AV31" s="12" t="str">
        <f>IFERROR(VLOOKUP($A31,'All Running Order working doc'!$A$4:$CO$60,AV$100,FALSE),"-")</f>
        <v>-</v>
      </c>
      <c r="AW31" s="12" t="str">
        <f>IFERROR(VLOOKUP($A31,'All Running Order working doc'!$A$4:$CO$60,AW$100,FALSE),"-")</f>
        <v>-</v>
      </c>
      <c r="AX31" s="12" t="str">
        <f>IFERROR(VLOOKUP($A31,'All Running Order working doc'!$A$4:$CO$60,AX$100,FALSE),"-")</f>
        <v>-</v>
      </c>
      <c r="AY31" s="12" t="str">
        <f>IFERROR(VLOOKUP($A31,'All Running Order working doc'!$A$4:$CO$60,AY$100,FALSE),"-")</f>
        <v>-</v>
      </c>
      <c r="AZ31" s="12" t="str">
        <f>IFERROR(VLOOKUP($A31,'All Running Order working doc'!$A$4:$CO$60,AZ$100,FALSE),"-")</f>
        <v>-</v>
      </c>
      <c r="BA31" s="12" t="str">
        <f>IFERROR(VLOOKUP($A31,'All Running Order working doc'!$A$4:$CO$60,BA$100,FALSE),"-")</f>
        <v>-</v>
      </c>
      <c r="BB31" s="12" t="str">
        <f>IFERROR(VLOOKUP($A31,'All Running Order working doc'!$A$4:$CO$60,BB$100,FALSE),"-")</f>
        <v>-</v>
      </c>
      <c r="BC31" s="12" t="str">
        <f>IFERROR(VLOOKUP($A31,'All Running Order working doc'!$A$4:$CO$60,BC$100,FALSE),"-")</f>
        <v>-</v>
      </c>
      <c r="BD31" s="12" t="str">
        <f>IFERROR(VLOOKUP($A31,'All Running Order working doc'!$A$4:$CO$60,BD$100,FALSE),"-")</f>
        <v>-</v>
      </c>
      <c r="BE31" s="12" t="str">
        <f>IFERROR(VLOOKUP($A31,'All Running Order working doc'!$A$4:$CO$60,BE$100,FALSE),"-")</f>
        <v>-</v>
      </c>
      <c r="BF31" s="12" t="str">
        <f>IFERROR(VLOOKUP($A31,'All Running Order working doc'!$A$4:$CO$60,BF$100,FALSE),"-")</f>
        <v>-</v>
      </c>
      <c r="BG31" s="12" t="str">
        <f>IFERROR(VLOOKUP($A31,'All Running Order working doc'!$A$4:$CO$60,BG$100,FALSE),"-")</f>
        <v>-</v>
      </c>
      <c r="BH31" s="12" t="str">
        <f>IFERROR(VLOOKUP($A31,'All Running Order working doc'!$A$4:$CO$60,BH$100,FALSE),"-")</f>
        <v>-</v>
      </c>
      <c r="BI31" s="12" t="str">
        <f>IFERROR(VLOOKUP($A31,'All Running Order working doc'!$A$4:$CO$60,BI$100,FALSE),"-")</f>
        <v>-</v>
      </c>
      <c r="BJ31" s="12" t="str">
        <f>IFERROR(VLOOKUP($A31,'All Running Order working doc'!$A$4:$CO$60,BJ$100,FALSE),"-")</f>
        <v>-</v>
      </c>
      <c r="BK31" s="12" t="str">
        <f>IFERROR(VLOOKUP($A31,'All Running Order working doc'!$A$4:$CO$60,BK$100,FALSE),"-")</f>
        <v>-</v>
      </c>
      <c r="BL31" s="12" t="str">
        <f>IFERROR(VLOOKUP($A31,'All Running Order working doc'!$A$4:$CO$60,BL$100,FALSE),"-")</f>
        <v>-</v>
      </c>
      <c r="BM31" s="12" t="str">
        <f>IFERROR(VLOOKUP($A31,'All Running Order working doc'!$A$4:$CO$60,BM$100,FALSE),"-")</f>
        <v>-</v>
      </c>
      <c r="BN31" s="12" t="str">
        <f>IFERROR(VLOOKUP($A31,'All Running Order working doc'!$A$4:$CO$60,BN$100,FALSE),"-")</f>
        <v>-</v>
      </c>
      <c r="BO31" s="12" t="str">
        <f>IFERROR(VLOOKUP($A31,'All Running Order working doc'!$A$4:$CO$60,BO$100,FALSE),"-")</f>
        <v>-</v>
      </c>
      <c r="BP31" s="12" t="str">
        <f>IFERROR(VLOOKUP($A31,'All Running Order working doc'!$A$4:$CO$60,BP$100,FALSE),"-")</f>
        <v>-</v>
      </c>
      <c r="BQ31" s="12" t="str">
        <f>IFERROR(VLOOKUP($A31,'All Running Order working doc'!$A$4:$CO$60,BQ$100,FALSE),"-")</f>
        <v>-</v>
      </c>
      <c r="BR31" s="12" t="str">
        <f>IFERROR(VLOOKUP($A31,'All Running Order working doc'!$A$4:$CO$60,BR$100,FALSE),"-")</f>
        <v>-</v>
      </c>
      <c r="BS31" s="12" t="str">
        <f>IFERROR(VLOOKUP($A31,'All Running Order working doc'!$A$4:$CO$60,BS$100,FALSE),"-")</f>
        <v>-</v>
      </c>
      <c r="BT31" s="12" t="str">
        <f>IFERROR(VLOOKUP($A31,'All Running Order working doc'!$A$4:$CO$60,BT$100,FALSE),"-")</f>
        <v>-</v>
      </c>
      <c r="BU31" s="12" t="str">
        <f>IFERROR(VLOOKUP($A31,'All Running Order working doc'!$A$4:$CO$60,BU$100,FALSE),"-")</f>
        <v>-</v>
      </c>
      <c r="BV31" s="12" t="str">
        <f>IFERROR(VLOOKUP($A31,'All Running Order working doc'!$A$4:$CO$60,BV$100,FALSE),"-")</f>
        <v>-</v>
      </c>
      <c r="BW31" s="12" t="str">
        <f>IFERROR(VLOOKUP($A31,'All Running Order working doc'!$A$4:$CO$60,BW$100,FALSE),"-")</f>
        <v>-</v>
      </c>
      <c r="BX31" s="12" t="str">
        <f>IFERROR(VLOOKUP($A31,'All Running Order working doc'!$A$4:$CO$60,BX$100,FALSE),"-")</f>
        <v>-</v>
      </c>
      <c r="BY31" s="12" t="str">
        <f>IFERROR(VLOOKUP($A31,'All Running Order working doc'!$A$4:$CO$60,BY$100,FALSE),"-")</f>
        <v>-</v>
      </c>
      <c r="BZ31" s="12" t="str">
        <f>IFERROR(VLOOKUP($A31,'All Running Order working doc'!$A$4:$CO$60,BZ$100,FALSE),"-")</f>
        <v>-</v>
      </c>
      <c r="CA31" s="12" t="str">
        <f>IFERROR(VLOOKUP($A31,'All Running Order working doc'!$A$4:$CO$60,CA$100,FALSE),"-")</f>
        <v>-</v>
      </c>
      <c r="CB31" s="12" t="str">
        <f>IFERROR(VLOOKUP($A31,'All Running Order working doc'!$A$4:$CO$60,CB$100,FALSE),"-")</f>
        <v>-</v>
      </c>
      <c r="CC31" s="12" t="str">
        <f>IFERROR(VLOOKUP($A31,'All Running Order working doc'!$A$4:$CO$60,CC$100,FALSE),"-")</f>
        <v>-</v>
      </c>
      <c r="CD31" s="12" t="str">
        <f>IFERROR(VLOOKUP($A31,'All Running Order working doc'!$A$4:$CO$60,CD$100,FALSE),"-")</f>
        <v>-</v>
      </c>
      <c r="CE31" s="12" t="str">
        <f>IFERROR(VLOOKUP($A31,'All Running Order working doc'!$A$4:$CO$60,CE$100,FALSE),"-")</f>
        <v>-</v>
      </c>
      <c r="CF31" s="12" t="str">
        <f>IFERROR(VLOOKUP($A31,'All Running Order working doc'!$A$4:$CO$60,CF$100,FALSE),"-")</f>
        <v>-</v>
      </c>
      <c r="CG31" s="12" t="str">
        <f>IFERROR(VLOOKUP($A31,'All Running Order working doc'!$A$4:$CO$60,CG$100,FALSE),"-")</f>
        <v>-</v>
      </c>
      <c r="CH31" s="12" t="str">
        <f>IFERROR(VLOOKUP($A31,'All Running Order working doc'!$A$4:$CO$60,CH$100,FALSE),"-")</f>
        <v>-</v>
      </c>
      <c r="CI31" s="12" t="str">
        <f>IFERROR(VLOOKUP($A31,'All Running Order working doc'!$A$4:$CO$60,CI$100,FALSE),"-")</f>
        <v>-</v>
      </c>
      <c r="CJ31" s="12" t="str">
        <f>IFERROR(VLOOKUP($A31,'All Running Order working doc'!$A$4:$CO$60,CJ$100,FALSE),"-")</f>
        <v>-</v>
      </c>
      <c r="CK31" s="12" t="str">
        <f>IFERROR(VLOOKUP($A31,'All Running Order working doc'!$A$4:$CO$60,CK$100,FALSE),"-")</f>
        <v>-</v>
      </c>
      <c r="CL31" s="12" t="str">
        <f>IFERROR(VLOOKUP($A31,'All Running Order working doc'!$A$4:$CO$60,CL$100,FALSE),"-")</f>
        <v>-</v>
      </c>
      <c r="CM31" s="12" t="str">
        <f>IFERROR(VLOOKUP($A31,'All Running Order working doc'!$A$4:$CO$60,CM$100,FALSE),"-")</f>
        <v>-</v>
      </c>
      <c r="CN31" s="12" t="str">
        <f>IFERROR(VLOOKUP($A31,'All Running Order working doc'!$A$4:$CO$60,CN$100,FALSE),"-")</f>
        <v>-</v>
      </c>
      <c r="CQ31" s="3">
        <v>28</v>
      </c>
    </row>
    <row r="32" spans="1:95" x14ac:dyDescent="0.2">
      <c r="A32" s="3" t="str">
        <f>CONCATENATE(Constants!$B$4,CQ32,)</f>
        <v>Rookie29</v>
      </c>
      <c r="B32" s="12" t="str">
        <f>IFERROR(VLOOKUP($A32,'All Running Order working doc'!$A$4:$CO$60,B$100,FALSE),"-")</f>
        <v>-</v>
      </c>
      <c r="C32" s="12" t="str">
        <f>IFERROR(VLOOKUP($A32,'All Running Order working doc'!$A$4:$CO$60,C$100,FALSE),"-")</f>
        <v>-</v>
      </c>
      <c r="D32" s="12" t="str">
        <f>IFERROR(VLOOKUP($A32,'All Running Order working doc'!$A$4:$CO$60,D$100,FALSE),"-")</f>
        <v>-</v>
      </c>
      <c r="E32" s="12" t="str">
        <f>IFERROR(VLOOKUP($A32,'All Running Order working doc'!$A$4:$CO$60,E$100,FALSE),"-")</f>
        <v>-</v>
      </c>
      <c r="F32" s="12" t="str">
        <f>IFERROR(VLOOKUP($A32,'All Running Order working doc'!$A$4:$CO$60,F$100,FALSE),"-")</f>
        <v>-</v>
      </c>
      <c r="G32" s="12" t="str">
        <f>IFERROR(VLOOKUP($A32,'All Running Order working doc'!$A$4:$CO$60,G$100,FALSE),"-")</f>
        <v>-</v>
      </c>
      <c r="H32" s="12" t="str">
        <f>IFERROR(VLOOKUP($A32,'All Running Order working doc'!$A$4:$CO$60,H$100,FALSE),"-")</f>
        <v>-</v>
      </c>
      <c r="I32" s="12" t="str">
        <f>IFERROR(VLOOKUP($A32,'All Running Order working doc'!$A$4:$CO$60,I$100,FALSE),"-")</f>
        <v>-</v>
      </c>
      <c r="J32" s="12" t="str">
        <f>IFERROR(VLOOKUP($A32,'All Running Order working doc'!$A$4:$CO$60,J$100,FALSE),"-")</f>
        <v>-</v>
      </c>
      <c r="K32" s="12" t="str">
        <f>IFERROR(VLOOKUP($A32,'All Running Order working doc'!$A$4:$CO$60,K$100,FALSE),"-")</f>
        <v>-</v>
      </c>
      <c r="L32" s="12" t="str">
        <f>IFERROR(VLOOKUP($A32,'All Running Order working doc'!$A$4:$CO$60,L$100,FALSE),"-")</f>
        <v>-</v>
      </c>
      <c r="M32" s="12" t="str">
        <f>IFERROR(VLOOKUP($A32,'All Running Order working doc'!$A$4:$CO$60,M$100,FALSE),"-")</f>
        <v>-</v>
      </c>
      <c r="N32" s="12" t="str">
        <f>IFERROR(VLOOKUP($A32,'All Running Order working doc'!$A$4:$CO$60,N$100,FALSE),"-")</f>
        <v>-</v>
      </c>
      <c r="O32" s="12" t="str">
        <f>IFERROR(VLOOKUP($A32,'All Running Order working doc'!$A$4:$CO$60,O$100,FALSE),"-")</f>
        <v>-</v>
      </c>
      <c r="P32" s="12" t="str">
        <f>IFERROR(VLOOKUP($A32,'All Running Order working doc'!$A$4:$CO$60,P$100,FALSE),"-")</f>
        <v>-</v>
      </c>
      <c r="Q32" s="12" t="str">
        <f>IFERROR(VLOOKUP($A32,'All Running Order working doc'!$A$4:$CO$60,Q$100,FALSE),"-")</f>
        <v>-</v>
      </c>
      <c r="R32" s="12" t="str">
        <f>IFERROR(VLOOKUP($A32,'All Running Order working doc'!$A$4:$CO$60,R$100,FALSE),"-")</f>
        <v>-</v>
      </c>
      <c r="S32" s="12" t="str">
        <f>IFERROR(VLOOKUP($A32,'All Running Order working doc'!$A$4:$CO$60,S$100,FALSE),"-")</f>
        <v>-</v>
      </c>
      <c r="T32" s="12" t="str">
        <f>IFERROR(VLOOKUP($A32,'All Running Order working doc'!$A$4:$CO$60,T$100,FALSE),"-")</f>
        <v>-</v>
      </c>
      <c r="U32" s="12" t="str">
        <f>IFERROR(VLOOKUP($A32,'All Running Order working doc'!$A$4:$CO$60,U$100,FALSE),"-")</f>
        <v>-</v>
      </c>
      <c r="V32" s="12" t="str">
        <f>IFERROR(VLOOKUP($A32,'All Running Order working doc'!$A$4:$CO$60,V$100,FALSE),"-")</f>
        <v>-</v>
      </c>
      <c r="W32" s="12" t="str">
        <f>IFERROR(VLOOKUP($A32,'All Running Order working doc'!$A$4:$CO$60,W$100,FALSE),"-")</f>
        <v>-</v>
      </c>
      <c r="X32" s="12" t="str">
        <f>IFERROR(VLOOKUP($A32,'All Running Order working doc'!$A$4:$CO$60,X$100,FALSE),"-")</f>
        <v>-</v>
      </c>
      <c r="Y32" s="12" t="str">
        <f>IFERROR(VLOOKUP($A32,'All Running Order working doc'!$A$4:$CO$60,Y$100,FALSE),"-")</f>
        <v>-</v>
      </c>
      <c r="Z32" s="12" t="str">
        <f>IFERROR(VLOOKUP($A32,'All Running Order working doc'!$A$4:$CO$60,Z$100,FALSE),"-")</f>
        <v>-</v>
      </c>
      <c r="AA32" s="12" t="str">
        <f>IFERROR(VLOOKUP($A32,'All Running Order working doc'!$A$4:$CO$60,AA$100,FALSE),"-")</f>
        <v>-</v>
      </c>
      <c r="AB32" s="12" t="str">
        <f>IFERROR(VLOOKUP($A32,'All Running Order working doc'!$A$4:$CO$60,AB$100,FALSE),"-")</f>
        <v>-</v>
      </c>
      <c r="AC32" s="12" t="str">
        <f>IFERROR(VLOOKUP($A32,'All Running Order working doc'!$A$4:$CO$60,AC$100,FALSE),"-")</f>
        <v>-</v>
      </c>
      <c r="AD32" s="12" t="str">
        <f>IFERROR(VLOOKUP($A32,'All Running Order working doc'!$A$4:$CO$60,AD$100,FALSE),"-")</f>
        <v>-</v>
      </c>
      <c r="AE32" s="12" t="str">
        <f>IFERROR(VLOOKUP($A32,'All Running Order working doc'!$A$4:$CO$60,AE$100,FALSE),"-")</f>
        <v>-</v>
      </c>
      <c r="AF32" s="12" t="str">
        <f>IFERROR(VLOOKUP($A32,'All Running Order working doc'!$A$4:$CO$60,AF$100,FALSE),"-")</f>
        <v>-</v>
      </c>
      <c r="AG32" s="12" t="str">
        <f>IFERROR(VLOOKUP($A32,'All Running Order working doc'!$A$4:$CO$60,AG$100,FALSE),"-")</f>
        <v>-</v>
      </c>
      <c r="AH32" s="12" t="str">
        <f>IFERROR(VLOOKUP($A32,'All Running Order working doc'!$A$4:$CO$60,AH$100,FALSE),"-")</f>
        <v>-</v>
      </c>
      <c r="AI32" s="12" t="str">
        <f>IFERROR(VLOOKUP($A32,'All Running Order working doc'!$A$4:$CO$60,AI$100,FALSE),"-")</f>
        <v>-</v>
      </c>
      <c r="AJ32" s="12" t="str">
        <f>IFERROR(VLOOKUP($A32,'All Running Order working doc'!$A$4:$CO$60,AJ$100,FALSE),"-")</f>
        <v>-</v>
      </c>
      <c r="AK32" s="12" t="str">
        <f>IFERROR(VLOOKUP($A32,'All Running Order working doc'!$A$4:$CO$60,AK$100,FALSE),"-")</f>
        <v>-</v>
      </c>
      <c r="AL32" s="12" t="str">
        <f>IFERROR(VLOOKUP($A32,'All Running Order working doc'!$A$4:$CO$60,AL$100,FALSE),"-")</f>
        <v>-</v>
      </c>
      <c r="AM32" s="12" t="str">
        <f>IFERROR(VLOOKUP($A32,'All Running Order working doc'!$A$4:$CO$60,AM$100,FALSE),"-")</f>
        <v>-</v>
      </c>
      <c r="AN32" s="12" t="str">
        <f>IFERROR(VLOOKUP($A32,'All Running Order working doc'!$A$4:$CO$60,AN$100,FALSE),"-")</f>
        <v>-</v>
      </c>
      <c r="AO32" s="12" t="str">
        <f>IFERROR(VLOOKUP($A32,'All Running Order working doc'!$A$4:$CO$60,AO$100,FALSE),"-")</f>
        <v>-</v>
      </c>
      <c r="AP32" s="12" t="str">
        <f>IFERROR(VLOOKUP($A32,'All Running Order working doc'!$A$4:$CO$60,AP$100,FALSE),"-")</f>
        <v>-</v>
      </c>
      <c r="AQ32" s="12" t="str">
        <f>IFERROR(VLOOKUP($A32,'All Running Order working doc'!$A$4:$CO$60,AQ$100,FALSE),"-")</f>
        <v>-</v>
      </c>
      <c r="AR32" s="12" t="str">
        <f>IFERROR(VLOOKUP($A32,'All Running Order working doc'!$A$4:$CO$60,AR$100,FALSE),"-")</f>
        <v>-</v>
      </c>
      <c r="AS32" s="12" t="str">
        <f>IFERROR(VLOOKUP($A32,'All Running Order working doc'!$A$4:$CO$60,AS$100,FALSE),"-")</f>
        <v>-</v>
      </c>
      <c r="AT32" s="12" t="str">
        <f>IFERROR(VLOOKUP($A32,'All Running Order working doc'!$A$4:$CO$60,AT$100,FALSE),"-")</f>
        <v>-</v>
      </c>
      <c r="AU32" s="12" t="str">
        <f>IFERROR(VLOOKUP($A32,'All Running Order working doc'!$A$4:$CO$60,AU$100,FALSE),"-")</f>
        <v>-</v>
      </c>
      <c r="AV32" s="12" t="str">
        <f>IFERROR(VLOOKUP($A32,'All Running Order working doc'!$A$4:$CO$60,AV$100,FALSE),"-")</f>
        <v>-</v>
      </c>
      <c r="AW32" s="12" t="str">
        <f>IFERROR(VLOOKUP($A32,'All Running Order working doc'!$A$4:$CO$60,AW$100,FALSE),"-")</f>
        <v>-</v>
      </c>
      <c r="AX32" s="12" t="str">
        <f>IFERROR(VLOOKUP($A32,'All Running Order working doc'!$A$4:$CO$60,AX$100,FALSE),"-")</f>
        <v>-</v>
      </c>
      <c r="AY32" s="12" t="str">
        <f>IFERROR(VLOOKUP($A32,'All Running Order working doc'!$A$4:$CO$60,AY$100,FALSE),"-")</f>
        <v>-</v>
      </c>
      <c r="AZ32" s="12" t="str">
        <f>IFERROR(VLOOKUP($A32,'All Running Order working doc'!$A$4:$CO$60,AZ$100,FALSE),"-")</f>
        <v>-</v>
      </c>
      <c r="BA32" s="12" t="str">
        <f>IFERROR(VLOOKUP($A32,'All Running Order working doc'!$A$4:$CO$60,BA$100,FALSE),"-")</f>
        <v>-</v>
      </c>
      <c r="BB32" s="12" t="str">
        <f>IFERROR(VLOOKUP($A32,'All Running Order working doc'!$A$4:$CO$60,BB$100,FALSE),"-")</f>
        <v>-</v>
      </c>
      <c r="BC32" s="12" t="str">
        <f>IFERROR(VLOOKUP($A32,'All Running Order working doc'!$A$4:$CO$60,BC$100,FALSE),"-")</f>
        <v>-</v>
      </c>
      <c r="BD32" s="12" t="str">
        <f>IFERROR(VLOOKUP($A32,'All Running Order working doc'!$A$4:$CO$60,BD$100,FALSE),"-")</f>
        <v>-</v>
      </c>
      <c r="BE32" s="12" t="str">
        <f>IFERROR(VLOOKUP($A32,'All Running Order working doc'!$A$4:$CO$60,BE$100,FALSE),"-")</f>
        <v>-</v>
      </c>
      <c r="BF32" s="12" t="str">
        <f>IFERROR(VLOOKUP($A32,'All Running Order working doc'!$A$4:$CO$60,BF$100,FALSE),"-")</f>
        <v>-</v>
      </c>
      <c r="BG32" s="12" t="str">
        <f>IFERROR(VLOOKUP($A32,'All Running Order working doc'!$A$4:$CO$60,BG$100,FALSE),"-")</f>
        <v>-</v>
      </c>
      <c r="BH32" s="12" t="str">
        <f>IFERROR(VLOOKUP($A32,'All Running Order working doc'!$A$4:$CO$60,BH$100,FALSE),"-")</f>
        <v>-</v>
      </c>
      <c r="BI32" s="12" t="str">
        <f>IFERROR(VLOOKUP($A32,'All Running Order working doc'!$A$4:$CO$60,BI$100,FALSE),"-")</f>
        <v>-</v>
      </c>
      <c r="BJ32" s="12" t="str">
        <f>IFERROR(VLOOKUP($A32,'All Running Order working doc'!$A$4:$CO$60,BJ$100,FALSE),"-")</f>
        <v>-</v>
      </c>
      <c r="BK32" s="12" t="str">
        <f>IFERROR(VLOOKUP($A32,'All Running Order working doc'!$A$4:$CO$60,BK$100,FALSE),"-")</f>
        <v>-</v>
      </c>
      <c r="BL32" s="12" t="str">
        <f>IFERROR(VLOOKUP($A32,'All Running Order working doc'!$A$4:$CO$60,BL$100,FALSE),"-")</f>
        <v>-</v>
      </c>
      <c r="BM32" s="12" t="str">
        <f>IFERROR(VLOOKUP($A32,'All Running Order working doc'!$A$4:$CO$60,BM$100,FALSE),"-")</f>
        <v>-</v>
      </c>
      <c r="BN32" s="12" t="str">
        <f>IFERROR(VLOOKUP($A32,'All Running Order working doc'!$A$4:$CO$60,BN$100,FALSE),"-")</f>
        <v>-</v>
      </c>
      <c r="BO32" s="12" t="str">
        <f>IFERROR(VLOOKUP($A32,'All Running Order working doc'!$A$4:$CO$60,BO$100,FALSE),"-")</f>
        <v>-</v>
      </c>
      <c r="BP32" s="12" t="str">
        <f>IFERROR(VLOOKUP($A32,'All Running Order working doc'!$A$4:$CO$60,BP$100,FALSE),"-")</f>
        <v>-</v>
      </c>
      <c r="BQ32" s="12" t="str">
        <f>IFERROR(VLOOKUP($A32,'All Running Order working doc'!$A$4:$CO$60,BQ$100,FALSE),"-")</f>
        <v>-</v>
      </c>
      <c r="BR32" s="12" t="str">
        <f>IFERROR(VLOOKUP($A32,'All Running Order working doc'!$A$4:$CO$60,BR$100,FALSE),"-")</f>
        <v>-</v>
      </c>
      <c r="BS32" s="12" t="str">
        <f>IFERROR(VLOOKUP($A32,'All Running Order working doc'!$A$4:$CO$60,BS$100,FALSE),"-")</f>
        <v>-</v>
      </c>
      <c r="BT32" s="12" t="str">
        <f>IFERROR(VLOOKUP($A32,'All Running Order working doc'!$A$4:$CO$60,BT$100,FALSE),"-")</f>
        <v>-</v>
      </c>
      <c r="BU32" s="12" t="str">
        <f>IFERROR(VLOOKUP($A32,'All Running Order working doc'!$A$4:$CO$60,BU$100,FALSE),"-")</f>
        <v>-</v>
      </c>
      <c r="BV32" s="12" t="str">
        <f>IFERROR(VLOOKUP($A32,'All Running Order working doc'!$A$4:$CO$60,BV$100,FALSE),"-")</f>
        <v>-</v>
      </c>
      <c r="BW32" s="12" t="str">
        <f>IFERROR(VLOOKUP($A32,'All Running Order working doc'!$A$4:$CO$60,BW$100,FALSE),"-")</f>
        <v>-</v>
      </c>
      <c r="BX32" s="12" t="str">
        <f>IFERROR(VLOOKUP($A32,'All Running Order working doc'!$A$4:$CO$60,BX$100,FALSE),"-")</f>
        <v>-</v>
      </c>
      <c r="BY32" s="12" t="str">
        <f>IFERROR(VLOOKUP($A32,'All Running Order working doc'!$A$4:$CO$60,BY$100,FALSE),"-")</f>
        <v>-</v>
      </c>
      <c r="BZ32" s="12" t="str">
        <f>IFERROR(VLOOKUP($A32,'All Running Order working doc'!$A$4:$CO$60,BZ$100,FALSE),"-")</f>
        <v>-</v>
      </c>
      <c r="CA32" s="12" t="str">
        <f>IFERROR(VLOOKUP($A32,'All Running Order working doc'!$A$4:$CO$60,CA$100,FALSE),"-")</f>
        <v>-</v>
      </c>
      <c r="CB32" s="12" t="str">
        <f>IFERROR(VLOOKUP($A32,'All Running Order working doc'!$A$4:$CO$60,CB$100,FALSE),"-")</f>
        <v>-</v>
      </c>
      <c r="CC32" s="12" t="str">
        <f>IFERROR(VLOOKUP($A32,'All Running Order working doc'!$A$4:$CO$60,CC$100,FALSE),"-")</f>
        <v>-</v>
      </c>
      <c r="CD32" s="12" t="str">
        <f>IFERROR(VLOOKUP($A32,'All Running Order working doc'!$A$4:$CO$60,CD$100,FALSE),"-")</f>
        <v>-</v>
      </c>
      <c r="CE32" s="12" t="str">
        <f>IFERROR(VLOOKUP($A32,'All Running Order working doc'!$A$4:$CO$60,CE$100,FALSE),"-")</f>
        <v>-</v>
      </c>
      <c r="CF32" s="12" t="str">
        <f>IFERROR(VLOOKUP($A32,'All Running Order working doc'!$A$4:$CO$60,CF$100,FALSE),"-")</f>
        <v>-</v>
      </c>
      <c r="CG32" s="12" t="str">
        <f>IFERROR(VLOOKUP($A32,'All Running Order working doc'!$A$4:$CO$60,CG$100,FALSE),"-")</f>
        <v>-</v>
      </c>
      <c r="CH32" s="12" t="str">
        <f>IFERROR(VLOOKUP($A32,'All Running Order working doc'!$A$4:$CO$60,CH$100,FALSE),"-")</f>
        <v>-</v>
      </c>
      <c r="CI32" s="12" t="str">
        <f>IFERROR(VLOOKUP($A32,'All Running Order working doc'!$A$4:$CO$60,CI$100,FALSE),"-")</f>
        <v>-</v>
      </c>
      <c r="CJ32" s="12" t="str">
        <f>IFERROR(VLOOKUP($A32,'All Running Order working doc'!$A$4:$CO$60,CJ$100,FALSE),"-")</f>
        <v>-</v>
      </c>
      <c r="CK32" s="12" t="str">
        <f>IFERROR(VLOOKUP($A32,'All Running Order working doc'!$A$4:$CO$60,CK$100,FALSE),"-")</f>
        <v>-</v>
      </c>
      <c r="CL32" s="12" t="str">
        <f>IFERROR(VLOOKUP($A32,'All Running Order working doc'!$A$4:$CO$60,CL$100,FALSE),"-")</f>
        <v>-</v>
      </c>
      <c r="CM32" s="12" t="str">
        <f>IFERROR(VLOOKUP($A32,'All Running Order working doc'!$A$4:$CO$60,CM$100,FALSE),"-")</f>
        <v>-</v>
      </c>
      <c r="CN32" s="12" t="str">
        <f>IFERROR(VLOOKUP($A32,'All Running Order working doc'!$A$4:$CO$60,CN$100,FALSE),"-")</f>
        <v>-</v>
      </c>
      <c r="CQ32" s="3">
        <v>29</v>
      </c>
    </row>
    <row r="33" spans="1:95" x14ac:dyDescent="0.2">
      <c r="A33" s="3" t="str">
        <f>CONCATENATE(Constants!$B$4,CQ33,)</f>
        <v>Rookie30</v>
      </c>
      <c r="B33" s="12" t="str">
        <f>IFERROR(VLOOKUP($A33,'All Running Order working doc'!$A$4:$CO$60,B$100,FALSE),"-")</f>
        <v>-</v>
      </c>
      <c r="C33" s="12" t="str">
        <f>IFERROR(VLOOKUP($A33,'All Running Order working doc'!$A$4:$CO$60,C$100,FALSE),"-")</f>
        <v>-</v>
      </c>
      <c r="D33" s="12" t="str">
        <f>IFERROR(VLOOKUP($A33,'All Running Order working doc'!$A$4:$CO$60,D$100,FALSE),"-")</f>
        <v>-</v>
      </c>
      <c r="E33" s="12" t="str">
        <f>IFERROR(VLOOKUP($A33,'All Running Order working doc'!$A$4:$CO$60,E$100,FALSE),"-")</f>
        <v>-</v>
      </c>
      <c r="F33" s="12" t="str">
        <f>IFERROR(VLOOKUP($A33,'All Running Order working doc'!$A$4:$CO$60,F$100,FALSE),"-")</f>
        <v>-</v>
      </c>
      <c r="G33" s="12" t="str">
        <f>IFERROR(VLOOKUP($A33,'All Running Order working doc'!$A$4:$CO$60,G$100,FALSE),"-")</f>
        <v>-</v>
      </c>
      <c r="H33" s="12" t="str">
        <f>IFERROR(VLOOKUP($A33,'All Running Order working doc'!$A$4:$CO$60,H$100,FALSE),"-")</f>
        <v>-</v>
      </c>
      <c r="I33" s="12" t="str">
        <f>IFERROR(VLOOKUP($A33,'All Running Order working doc'!$A$4:$CO$60,I$100,FALSE),"-")</f>
        <v>-</v>
      </c>
      <c r="J33" s="12" t="str">
        <f>IFERROR(VLOOKUP($A33,'All Running Order working doc'!$A$4:$CO$60,J$100,FALSE),"-")</f>
        <v>-</v>
      </c>
      <c r="K33" s="12" t="str">
        <f>IFERROR(VLOOKUP($A33,'All Running Order working doc'!$A$4:$CO$60,K$100,FALSE),"-")</f>
        <v>-</v>
      </c>
      <c r="L33" s="12" t="str">
        <f>IFERROR(VLOOKUP($A33,'All Running Order working doc'!$A$4:$CO$60,L$100,FALSE),"-")</f>
        <v>-</v>
      </c>
      <c r="M33" s="12" t="str">
        <f>IFERROR(VLOOKUP($A33,'All Running Order working doc'!$A$4:$CO$60,M$100,FALSE),"-")</f>
        <v>-</v>
      </c>
      <c r="N33" s="12" t="str">
        <f>IFERROR(VLOOKUP($A33,'All Running Order working doc'!$A$4:$CO$60,N$100,FALSE),"-")</f>
        <v>-</v>
      </c>
      <c r="O33" s="12" t="str">
        <f>IFERROR(VLOOKUP($A33,'All Running Order working doc'!$A$4:$CO$60,O$100,FALSE),"-")</f>
        <v>-</v>
      </c>
      <c r="P33" s="12" t="str">
        <f>IFERROR(VLOOKUP($A33,'All Running Order working doc'!$A$4:$CO$60,P$100,FALSE),"-")</f>
        <v>-</v>
      </c>
      <c r="Q33" s="12" t="str">
        <f>IFERROR(VLOOKUP($A33,'All Running Order working doc'!$A$4:$CO$60,Q$100,FALSE),"-")</f>
        <v>-</v>
      </c>
      <c r="R33" s="12" t="str">
        <f>IFERROR(VLOOKUP($A33,'All Running Order working doc'!$A$4:$CO$60,R$100,FALSE),"-")</f>
        <v>-</v>
      </c>
      <c r="S33" s="12" t="str">
        <f>IFERROR(VLOOKUP($A33,'All Running Order working doc'!$A$4:$CO$60,S$100,FALSE),"-")</f>
        <v>-</v>
      </c>
      <c r="T33" s="12" t="str">
        <f>IFERROR(VLOOKUP($A33,'All Running Order working doc'!$A$4:$CO$60,T$100,FALSE),"-")</f>
        <v>-</v>
      </c>
      <c r="U33" s="12" t="str">
        <f>IFERROR(VLOOKUP($A33,'All Running Order working doc'!$A$4:$CO$60,U$100,FALSE),"-")</f>
        <v>-</v>
      </c>
      <c r="V33" s="12" t="str">
        <f>IFERROR(VLOOKUP($A33,'All Running Order working doc'!$A$4:$CO$60,V$100,FALSE),"-")</f>
        <v>-</v>
      </c>
      <c r="W33" s="12" t="str">
        <f>IFERROR(VLOOKUP($A33,'All Running Order working doc'!$A$4:$CO$60,W$100,FALSE),"-")</f>
        <v>-</v>
      </c>
      <c r="X33" s="12" t="str">
        <f>IFERROR(VLOOKUP($A33,'All Running Order working doc'!$A$4:$CO$60,X$100,FALSE),"-")</f>
        <v>-</v>
      </c>
      <c r="Y33" s="12" t="str">
        <f>IFERROR(VLOOKUP($A33,'All Running Order working doc'!$A$4:$CO$60,Y$100,FALSE),"-")</f>
        <v>-</v>
      </c>
      <c r="Z33" s="12" t="str">
        <f>IFERROR(VLOOKUP($A33,'All Running Order working doc'!$A$4:$CO$60,Z$100,FALSE),"-")</f>
        <v>-</v>
      </c>
      <c r="AA33" s="12" t="str">
        <f>IFERROR(VLOOKUP($A33,'All Running Order working doc'!$A$4:$CO$60,AA$100,FALSE),"-")</f>
        <v>-</v>
      </c>
      <c r="AB33" s="12" t="str">
        <f>IFERROR(VLOOKUP($A33,'All Running Order working doc'!$A$4:$CO$60,AB$100,FALSE),"-")</f>
        <v>-</v>
      </c>
      <c r="AC33" s="12" t="str">
        <f>IFERROR(VLOOKUP($A33,'All Running Order working doc'!$A$4:$CO$60,AC$100,FALSE),"-")</f>
        <v>-</v>
      </c>
      <c r="AD33" s="12" t="str">
        <f>IFERROR(VLOOKUP($A33,'All Running Order working doc'!$A$4:$CO$60,AD$100,FALSE),"-")</f>
        <v>-</v>
      </c>
      <c r="AE33" s="12" t="str">
        <f>IFERROR(VLOOKUP($A33,'All Running Order working doc'!$A$4:$CO$60,AE$100,FALSE),"-")</f>
        <v>-</v>
      </c>
      <c r="AF33" s="12" t="str">
        <f>IFERROR(VLOOKUP($A33,'All Running Order working doc'!$A$4:$CO$60,AF$100,FALSE),"-")</f>
        <v>-</v>
      </c>
      <c r="AG33" s="12" t="str">
        <f>IFERROR(VLOOKUP($A33,'All Running Order working doc'!$A$4:$CO$60,AG$100,FALSE),"-")</f>
        <v>-</v>
      </c>
      <c r="AH33" s="12" t="str">
        <f>IFERROR(VLOOKUP($A33,'All Running Order working doc'!$A$4:$CO$60,AH$100,FALSE),"-")</f>
        <v>-</v>
      </c>
      <c r="AI33" s="12" t="str">
        <f>IFERROR(VLOOKUP($A33,'All Running Order working doc'!$A$4:$CO$60,AI$100,FALSE),"-")</f>
        <v>-</v>
      </c>
      <c r="AJ33" s="12" t="str">
        <f>IFERROR(VLOOKUP($A33,'All Running Order working doc'!$A$4:$CO$60,AJ$100,FALSE),"-")</f>
        <v>-</v>
      </c>
      <c r="AK33" s="12" t="str">
        <f>IFERROR(VLOOKUP($A33,'All Running Order working doc'!$A$4:$CO$60,AK$100,FALSE),"-")</f>
        <v>-</v>
      </c>
      <c r="AL33" s="12" t="str">
        <f>IFERROR(VLOOKUP($A33,'All Running Order working doc'!$A$4:$CO$60,AL$100,FALSE),"-")</f>
        <v>-</v>
      </c>
      <c r="AM33" s="12" t="str">
        <f>IFERROR(VLOOKUP($A33,'All Running Order working doc'!$A$4:$CO$60,AM$100,FALSE),"-")</f>
        <v>-</v>
      </c>
      <c r="AN33" s="12" t="str">
        <f>IFERROR(VLOOKUP($A33,'All Running Order working doc'!$A$4:$CO$60,AN$100,FALSE),"-")</f>
        <v>-</v>
      </c>
      <c r="AO33" s="12" t="str">
        <f>IFERROR(VLOOKUP($A33,'All Running Order working doc'!$A$4:$CO$60,AO$100,FALSE),"-")</f>
        <v>-</v>
      </c>
      <c r="AP33" s="12" t="str">
        <f>IFERROR(VLOOKUP($A33,'All Running Order working doc'!$A$4:$CO$60,AP$100,FALSE),"-")</f>
        <v>-</v>
      </c>
      <c r="AQ33" s="12" t="str">
        <f>IFERROR(VLOOKUP($A33,'All Running Order working doc'!$A$4:$CO$60,AQ$100,FALSE),"-")</f>
        <v>-</v>
      </c>
      <c r="AR33" s="12" t="str">
        <f>IFERROR(VLOOKUP($A33,'All Running Order working doc'!$A$4:$CO$60,AR$100,FALSE),"-")</f>
        <v>-</v>
      </c>
      <c r="AS33" s="12" t="str">
        <f>IFERROR(VLOOKUP($A33,'All Running Order working doc'!$A$4:$CO$60,AS$100,FALSE),"-")</f>
        <v>-</v>
      </c>
      <c r="AT33" s="12" t="str">
        <f>IFERROR(VLOOKUP($A33,'All Running Order working doc'!$A$4:$CO$60,AT$100,FALSE),"-")</f>
        <v>-</v>
      </c>
      <c r="AU33" s="12" t="str">
        <f>IFERROR(VLOOKUP($A33,'All Running Order working doc'!$A$4:$CO$60,AU$100,FALSE),"-")</f>
        <v>-</v>
      </c>
      <c r="AV33" s="12" t="str">
        <f>IFERROR(VLOOKUP($A33,'All Running Order working doc'!$A$4:$CO$60,AV$100,FALSE),"-")</f>
        <v>-</v>
      </c>
      <c r="AW33" s="12" t="str">
        <f>IFERROR(VLOOKUP($A33,'All Running Order working doc'!$A$4:$CO$60,AW$100,FALSE),"-")</f>
        <v>-</v>
      </c>
      <c r="AX33" s="12" t="str">
        <f>IFERROR(VLOOKUP($A33,'All Running Order working doc'!$A$4:$CO$60,AX$100,FALSE),"-")</f>
        <v>-</v>
      </c>
      <c r="AY33" s="12" t="str">
        <f>IFERROR(VLOOKUP($A33,'All Running Order working doc'!$A$4:$CO$60,AY$100,FALSE),"-")</f>
        <v>-</v>
      </c>
      <c r="AZ33" s="12" t="str">
        <f>IFERROR(VLOOKUP($A33,'All Running Order working doc'!$A$4:$CO$60,AZ$100,FALSE),"-")</f>
        <v>-</v>
      </c>
      <c r="BA33" s="12" t="str">
        <f>IFERROR(VLOOKUP($A33,'All Running Order working doc'!$A$4:$CO$60,BA$100,FALSE),"-")</f>
        <v>-</v>
      </c>
      <c r="BB33" s="12" t="str">
        <f>IFERROR(VLOOKUP($A33,'All Running Order working doc'!$A$4:$CO$60,BB$100,FALSE),"-")</f>
        <v>-</v>
      </c>
      <c r="BC33" s="12" t="str">
        <f>IFERROR(VLOOKUP($A33,'All Running Order working doc'!$A$4:$CO$60,BC$100,FALSE),"-")</f>
        <v>-</v>
      </c>
      <c r="BD33" s="12" t="str">
        <f>IFERROR(VLOOKUP($A33,'All Running Order working doc'!$A$4:$CO$60,BD$100,FALSE),"-")</f>
        <v>-</v>
      </c>
      <c r="BE33" s="12" t="str">
        <f>IFERROR(VLOOKUP($A33,'All Running Order working doc'!$A$4:$CO$60,BE$100,FALSE),"-")</f>
        <v>-</v>
      </c>
      <c r="BF33" s="12" t="str">
        <f>IFERROR(VLOOKUP($A33,'All Running Order working doc'!$A$4:$CO$60,BF$100,FALSE),"-")</f>
        <v>-</v>
      </c>
      <c r="BG33" s="12" t="str">
        <f>IFERROR(VLOOKUP($A33,'All Running Order working doc'!$A$4:$CO$60,BG$100,FALSE),"-")</f>
        <v>-</v>
      </c>
      <c r="BH33" s="12" t="str">
        <f>IFERROR(VLOOKUP($A33,'All Running Order working doc'!$A$4:$CO$60,BH$100,FALSE),"-")</f>
        <v>-</v>
      </c>
      <c r="BI33" s="12" t="str">
        <f>IFERROR(VLOOKUP($A33,'All Running Order working doc'!$A$4:$CO$60,BI$100,FALSE),"-")</f>
        <v>-</v>
      </c>
      <c r="BJ33" s="12" t="str">
        <f>IFERROR(VLOOKUP($A33,'All Running Order working doc'!$A$4:$CO$60,BJ$100,FALSE),"-")</f>
        <v>-</v>
      </c>
      <c r="BK33" s="12" t="str">
        <f>IFERROR(VLOOKUP($A33,'All Running Order working doc'!$A$4:$CO$60,BK$100,FALSE),"-")</f>
        <v>-</v>
      </c>
      <c r="BL33" s="12" t="str">
        <f>IFERROR(VLOOKUP($A33,'All Running Order working doc'!$A$4:$CO$60,BL$100,FALSE),"-")</f>
        <v>-</v>
      </c>
      <c r="BM33" s="12" t="str">
        <f>IFERROR(VLOOKUP($A33,'All Running Order working doc'!$A$4:$CO$60,BM$100,FALSE),"-")</f>
        <v>-</v>
      </c>
      <c r="BN33" s="12" t="str">
        <f>IFERROR(VLOOKUP($A33,'All Running Order working doc'!$A$4:$CO$60,BN$100,FALSE),"-")</f>
        <v>-</v>
      </c>
      <c r="BO33" s="12" t="str">
        <f>IFERROR(VLOOKUP($A33,'All Running Order working doc'!$A$4:$CO$60,BO$100,FALSE),"-")</f>
        <v>-</v>
      </c>
      <c r="BP33" s="12" t="str">
        <f>IFERROR(VLOOKUP($A33,'All Running Order working doc'!$A$4:$CO$60,BP$100,FALSE),"-")</f>
        <v>-</v>
      </c>
      <c r="BQ33" s="12" t="str">
        <f>IFERROR(VLOOKUP($A33,'All Running Order working doc'!$A$4:$CO$60,BQ$100,FALSE),"-")</f>
        <v>-</v>
      </c>
      <c r="BR33" s="12" t="str">
        <f>IFERROR(VLOOKUP($A33,'All Running Order working doc'!$A$4:$CO$60,BR$100,FALSE),"-")</f>
        <v>-</v>
      </c>
      <c r="BS33" s="12" t="str">
        <f>IFERROR(VLOOKUP($A33,'All Running Order working doc'!$A$4:$CO$60,BS$100,FALSE),"-")</f>
        <v>-</v>
      </c>
      <c r="BT33" s="12" t="str">
        <f>IFERROR(VLOOKUP($A33,'All Running Order working doc'!$A$4:$CO$60,BT$100,FALSE),"-")</f>
        <v>-</v>
      </c>
      <c r="BU33" s="12" t="str">
        <f>IFERROR(VLOOKUP($A33,'All Running Order working doc'!$A$4:$CO$60,BU$100,FALSE),"-")</f>
        <v>-</v>
      </c>
      <c r="BV33" s="12" t="str">
        <f>IFERROR(VLOOKUP($A33,'All Running Order working doc'!$A$4:$CO$60,BV$100,FALSE),"-")</f>
        <v>-</v>
      </c>
      <c r="BW33" s="12" t="str">
        <f>IFERROR(VLOOKUP($A33,'All Running Order working doc'!$A$4:$CO$60,BW$100,FALSE),"-")</f>
        <v>-</v>
      </c>
      <c r="BX33" s="12" t="str">
        <f>IFERROR(VLOOKUP($A33,'All Running Order working doc'!$A$4:$CO$60,BX$100,FALSE),"-")</f>
        <v>-</v>
      </c>
      <c r="BY33" s="12" t="str">
        <f>IFERROR(VLOOKUP($A33,'All Running Order working doc'!$A$4:$CO$60,BY$100,FALSE),"-")</f>
        <v>-</v>
      </c>
      <c r="BZ33" s="12" t="str">
        <f>IFERROR(VLOOKUP($A33,'All Running Order working doc'!$A$4:$CO$60,BZ$100,FALSE),"-")</f>
        <v>-</v>
      </c>
      <c r="CA33" s="12" t="str">
        <f>IFERROR(VLOOKUP($A33,'All Running Order working doc'!$A$4:$CO$60,CA$100,FALSE),"-")</f>
        <v>-</v>
      </c>
      <c r="CB33" s="12" t="str">
        <f>IFERROR(VLOOKUP($A33,'All Running Order working doc'!$A$4:$CO$60,CB$100,FALSE),"-")</f>
        <v>-</v>
      </c>
      <c r="CC33" s="12" t="str">
        <f>IFERROR(VLOOKUP($A33,'All Running Order working doc'!$A$4:$CO$60,CC$100,FALSE),"-")</f>
        <v>-</v>
      </c>
      <c r="CD33" s="12" t="str">
        <f>IFERROR(VLOOKUP($A33,'All Running Order working doc'!$A$4:$CO$60,CD$100,FALSE),"-")</f>
        <v>-</v>
      </c>
      <c r="CE33" s="12" t="str">
        <f>IFERROR(VLOOKUP($A33,'All Running Order working doc'!$A$4:$CO$60,CE$100,FALSE),"-")</f>
        <v>-</v>
      </c>
      <c r="CF33" s="12" t="str">
        <f>IFERROR(VLOOKUP($A33,'All Running Order working doc'!$A$4:$CO$60,CF$100,FALSE),"-")</f>
        <v>-</v>
      </c>
      <c r="CG33" s="12" t="str">
        <f>IFERROR(VLOOKUP($A33,'All Running Order working doc'!$A$4:$CO$60,CG$100,FALSE),"-")</f>
        <v>-</v>
      </c>
      <c r="CH33" s="12" t="str">
        <f>IFERROR(VLOOKUP($A33,'All Running Order working doc'!$A$4:$CO$60,CH$100,FALSE),"-")</f>
        <v>-</v>
      </c>
      <c r="CI33" s="12" t="str">
        <f>IFERROR(VLOOKUP($A33,'All Running Order working doc'!$A$4:$CO$60,CI$100,FALSE),"-")</f>
        <v>-</v>
      </c>
      <c r="CJ33" s="12" t="str">
        <f>IFERROR(VLOOKUP($A33,'All Running Order working doc'!$A$4:$CO$60,CJ$100,FALSE),"-")</f>
        <v>-</v>
      </c>
      <c r="CK33" s="12" t="str">
        <f>IFERROR(VLOOKUP($A33,'All Running Order working doc'!$A$4:$CO$60,CK$100,FALSE),"-")</f>
        <v>-</v>
      </c>
      <c r="CL33" s="12" t="str">
        <f>IFERROR(VLOOKUP($A33,'All Running Order working doc'!$A$4:$CO$60,CL$100,FALSE),"-")</f>
        <v>-</v>
      </c>
      <c r="CM33" s="12" t="str">
        <f>IFERROR(VLOOKUP($A33,'All Running Order working doc'!$A$4:$CO$60,CM$100,FALSE),"-")</f>
        <v>-</v>
      </c>
      <c r="CN33" s="12" t="str">
        <f>IFERROR(VLOOKUP($A33,'All Running Order working doc'!$A$4:$CO$60,CN$100,FALSE),"-")</f>
        <v>-</v>
      </c>
      <c r="CQ33" s="3">
        <v>30</v>
      </c>
    </row>
    <row r="34" spans="1:95" x14ac:dyDescent="0.2">
      <c r="A34" s="3" t="str">
        <f>CONCATENATE(Constants!$B$4,CQ34,)</f>
        <v>Rookie31</v>
      </c>
      <c r="B34" s="12" t="str">
        <f>IFERROR(VLOOKUP($A34,'All Running Order working doc'!$A$4:$CO$60,B$100,FALSE),"-")</f>
        <v>-</v>
      </c>
      <c r="C34" s="12" t="str">
        <f>IFERROR(VLOOKUP($A34,'All Running Order working doc'!$A$4:$CO$60,C$100,FALSE),"-")</f>
        <v>-</v>
      </c>
      <c r="D34" s="12" t="str">
        <f>IFERROR(VLOOKUP($A34,'All Running Order working doc'!$A$4:$CO$60,D$100,FALSE),"-")</f>
        <v>-</v>
      </c>
      <c r="E34" s="12" t="str">
        <f>IFERROR(VLOOKUP($A34,'All Running Order working doc'!$A$4:$CO$60,E$100,FALSE),"-")</f>
        <v>-</v>
      </c>
      <c r="F34" s="12" t="str">
        <f>IFERROR(VLOOKUP($A34,'All Running Order working doc'!$A$4:$CO$60,F$100,FALSE),"-")</f>
        <v>-</v>
      </c>
      <c r="G34" s="12" t="str">
        <f>IFERROR(VLOOKUP($A34,'All Running Order working doc'!$A$4:$CO$60,G$100,FALSE),"-")</f>
        <v>-</v>
      </c>
      <c r="H34" s="12" t="str">
        <f>IFERROR(VLOOKUP($A34,'All Running Order working doc'!$A$4:$CO$60,H$100,FALSE),"-")</f>
        <v>-</v>
      </c>
      <c r="I34" s="12" t="str">
        <f>IFERROR(VLOOKUP($A34,'All Running Order working doc'!$A$4:$CO$60,I$100,FALSE),"-")</f>
        <v>-</v>
      </c>
      <c r="J34" s="12" t="str">
        <f>IFERROR(VLOOKUP($A34,'All Running Order working doc'!$A$4:$CO$60,J$100,FALSE),"-")</f>
        <v>-</v>
      </c>
      <c r="K34" s="12" t="str">
        <f>IFERROR(VLOOKUP($A34,'All Running Order working doc'!$A$4:$CO$60,K$100,FALSE),"-")</f>
        <v>-</v>
      </c>
      <c r="L34" s="12" t="str">
        <f>IFERROR(VLOOKUP($A34,'All Running Order working doc'!$A$4:$CO$60,L$100,FALSE),"-")</f>
        <v>-</v>
      </c>
      <c r="M34" s="12" t="str">
        <f>IFERROR(VLOOKUP($A34,'All Running Order working doc'!$A$4:$CO$60,M$100,FALSE),"-")</f>
        <v>-</v>
      </c>
      <c r="N34" s="12" t="str">
        <f>IFERROR(VLOOKUP($A34,'All Running Order working doc'!$A$4:$CO$60,N$100,FALSE),"-")</f>
        <v>-</v>
      </c>
      <c r="O34" s="12" t="str">
        <f>IFERROR(VLOOKUP($A34,'All Running Order working doc'!$A$4:$CO$60,O$100,FALSE),"-")</f>
        <v>-</v>
      </c>
      <c r="P34" s="12" t="str">
        <f>IFERROR(VLOOKUP($A34,'All Running Order working doc'!$A$4:$CO$60,P$100,FALSE),"-")</f>
        <v>-</v>
      </c>
      <c r="Q34" s="12" t="str">
        <f>IFERROR(VLOOKUP($A34,'All Running Order working doc'!$A$4:$CO$60,Q$100,FALSE),"-")</f>
        <v>-</v>
      </c>
      <c r="R34" s="12" t="str">
        <f>IFERROR(VLOOKUP($A34,'All Running Order working doc'!$A$4:$CO$60,R$100,FALSE),"-")</f>
        <v>-</v>
      </c>
      <c r="S34" s="12" t="str">
        <f>IFERROR(VLOOKUP($A34,'All Running Order working doc'!$A$4:$CO$60,S$100,FALSE),"-")</f>
        <v>-</v>
      </c>
      <c r="T34" s="12" t="str">
        <f>IFERROR(VLOOKUP($A34,'All Running Order working doc'!$A$4:$CO$60,T$100,FALSE),"-")</f>
        <v>-</v>
      </c>
      <c r="U34" s="12" t="str">
        <f>IFERROR(VLOOKUP($A34,'All Running Order working doc'!$A$4:$CO$60,U$100,FALSE),"-")</f>
        <v>-</v>
      </c>
      <c r="V34" s="12" t="str">
        <f>IFERROR(VLOOKUP($A34,'All Running Order working doc'!$A$4:$CO$60,V$100,FALSE),"-")</f>
        <v>-</v>
      </c>
      <c r="W34" s="12" t="str">
        <f>IFERROR(VLOOKUP($A34,'All Running Order working doc'!$A$4:$CO$60,W$100,FALSE),"-")</f>
        <v>-</v>
      </c>
      <c r="X34" s="12" t="str">
        <f>IFERROR(VLOOKUP($A34,'All Running Order working doc'!$A$4:$CO$60,X$100,FALSE),"-")</f>
        <v>-</v>
      </c>
      <c r="Y34" s="12" t="str">
        <f>IFERROR(VLOOKUP($A34,'All Running Order working doc'!$A$4:$CO$60,Y$100,FALSE),"-")</f>
        <v>-</v>
      </c>
      <c r="Z34" s="12" t="str">
        <f>IFERROR(VLOOKUP($A34,'All Running Order working doc'!$A$4:$CO$60,Z$100,FALSE),"-")</f>
        <v>-</v>
      </c>
      <c r="AA34" s="12" t="str">
        <f>IFERROR(VLOOKUP($A34,'All Running Order working doc'!$A$4:$CO$60,AA$100,FALSE),"-")</f>
        <v>-</v>
      </c>
      <c r="AB34" s="12" t="str">
        <f>IFERROR(VLOOKUP($A34,'All Running Order working doc'!$A$4:$CO$60,AB$100,FALSE),"-")</f>
        <v>-</v>
      </c>
      <c r="AC34" s="12" t="str">
        <f>IFERROR(VLOOKUP($A34,'All Running Order working doc'!$A$4:$CO$60,AC$100,FALSE),"-")</f>
        <v>-</v>
      </c>
      <c r="AD34" s="12" t="str">
        <f>IFERROR(VLOOKUP($A34,'All Running Order working doc'!$A$4:$CO$60,AD$100,FALSE),"-")</f>
        <v>-</v>
      </c>
      <c r="AE34" s="12" t="str">
        <f>IFERROR(VLOOKUP($A34,'All Running Order working doc'!$A$4:$CO$60,AE$100,FALSE),"-")</f>
        <v>-</v>
      </c>
      <c r="AF34" s="12" t="str">
        <f>IFERROR(VLOOKUP($A34,'All Running Order working doc'!$A$4:$CO$60,AF$100,FALSE),"-")</f>
        <v>-</v>
      </c>
      <c r="AG34" s="12" t="str">
        <f>IFERROR(VLOOKUP($A34,'All Running Order working doc'!$A$4:$CO$60,AG$100,FALSE),"-")</f>
        <v>-</v>
      </c>
      <c r="AH34" s="12" t="str">
        <f>IFERROR(VLOOKUP($A34,'All Running Order working doc'!$A$4:$CO$60,AH$100,FALSE),"-")</f>
        <v>-</v>
      </c>
      <c r="AI34" s="12" t="str">
        <f>IFERROR(VLOOKUP($A34,'All Running Order working doc'!$A$4:$CO$60,AI$100,FALSE),"-")</f>
        <v>-</v>
      </c>
      <c r="AJ34" s="12" t="str">
        <f>IFERROR(VLOOKUP($A34,'All Running Order working doc'!$A$4:$CO$60,AJ$100,FALSE),"-")</f>
        <v>-</v>
      </c>
      <c r="AK34" s="12" t="str">
        <f>IFERROR(VLOOKUP($A34,'All Running Order working doc'!$A$4:$CO$60,AK$100,FALSE),"-")</f>
        <v>-</v>
      </c>
      <c r="AL34" s="12" t="str">
        <f>IFERROR(VLOOKUP($A34,'All Running Order working doc'!$A$4:$CO$60,AL$100,FALSE),"-")</f>
        <v>-</v>
      </c>
      <c r="AM34" s="12" t="str">
        <f>IFERROR(VLOOKUP($A34,'All Running Order working doc'!$A$4:$CO$60,AM$100,FALSE),"-")</f>
        <v>-</v>
      </c>
      <c r="AN34" s="12" t="str">
        <f>IFERROR(VLOOKUP($A34,'All Running Order working doc'!$A$4:$CO$60,AN$100,FALSE),"-")</f>
        <v>-</v>
      </c>
      <c r="AO34" s="12" t="str">
        <f>IFERROR(VLOOKUP($A34,'All Running Order working doc'!$A$4:$CO$60,AO$100,FALSE),"-")</f>
        <v>-</v>
      </c>
      <c r="AP34" s="12" t="str">
        <f>IFERROR(VLOOKUP($A34,'All Running Order working doc'!$A$4:$CO$60,AP$100,FALSE),"-")</f>
        <v>-</v>
      </c>
      <c r="AQ34" s="12" t="str">
        <f>IFERROR(VLOOKUP($A34,'All Running Order working doc'!$A$4:$CO$60,AQ$100,FALSE),"-")</f>
        <v>-</v>
      </c>
      <c r="AR34" s="12" t="str">
        <f>IFERROR(VLOOKUP($A34,'All Running Order working doc'!$A$4:$CO$60,AR$100,FALSE),"-")</f>
        <v>-</v>
      </c>
      <c r="AS34" s="12" t="str">
        <f>IFERROR(VLOOKUP($A34,'All Running Order working doc'!$A$4:$CO$60,AS$100,FALSE),"-")</f>
        <v>-</v>
      </c>
      <c r="AT34" s="12" t="str">
        <f>IFERROR(VLOOKUP($A34,'All Running Order working doc'!$A$4:$CO$60,AT$100,FALSE),"-")</f>
        <v>-</v>
      </c>
      <c r="AU34" s="12" t="str">
        <f>IFERROR(VLOOKUP($A34,'All Running Order working doc'!$A$4:$CO$60,AU$100,FALSE),"-")</f>
        <v>-</v>
      </c>
      <c r="AV34" s="12" t="str">
        <f>IFERROR(VLOOKUP($A34,'All Running Order working doc'!$A$4:$CO$60,AV$100,FALSE),"-")</f>
        <v>-</v>
      </c>
      <c r="AW34" s="12" t="str">
        <f>IFERROR(VLOOKUP($A34,'All Running Order working doc'!$A$4:$CO$60,AW$100,FALSE),"-")</f>
        <v>-</v>
      </c>
      <c r="AX34" s="12" t="str">
        <f>IFERROR(VLOOKUP($A34,'All Running Order working doc'!$A$4:$CO$60,AX$100,FALSE),"-")</f>
        <v>-</v>
      </c>
      <c r="AY34" s="12" t="str">
        <f>IFERROR(VLOOKUP($A34,'All Running Order working doc'!$A$4:$CO$60,AY$100,FALSE),"-")</f>
        <v>-</v>
      </c>
      <c r="AZ34" s="12" t="str">
        <f>IFERROR(VLOOKUP($A34,'All Running Order working doc'!$A$4:$CO$60,AZ$100,FALSE),"-")</f>
        <v>-</v>
      </c>
      <c r="BA34" s="12" t="str">
        <f>IFERROR(VLOOKUP($A34,'All Running Order working doc'!$A$4:$CO$60,BA$100,FALSE),"-")</f>
        <v>-</v>
      </c>
      <c r="BB34" s="12" t="str">
        <f>IFERROR(VLOOKUP($A34,'All Running Order working doc'!$A$4:$CO$60,BB$100,FALSE),"-")</f>
        <v>-</v>
      </c>
      <c r="BC34" s="12" t="str">
        <f>IFERROR(VLOOKUP($A34,'All Running Order working doc'!$A$4:$CO$60,BC$100,FALSE),"-")</f>
        <v>-</v>
      </c>
      <c r="BD34" s="12" t="str">
        <f>IFERROR(VLOOKUP($A34,'All Running Order working doc'!$A$4:$CO$60,BD$100,FALSE),"-")</f>
        <v>-</v>
      </c>
      <c r="BE34" s="12" t="str">
        <f>IFERROR(VLOOKUP($A34,'All Running Order working doc'!$A$4:$CO$60,BE$100,FALSE),"-")</f>
        <v>-</v>
      </c>
      <c r="BF34" s="12" t="str">
        <f>IFERROR(VLOOKUP($A34,'All Running Order working doc'!$A$4:$CO$60,BF$100,FALSE),"-")</f>
        <v>-</v>
      </c>
      <c r="BG34" s="12" t="str">
        <f>IFERROR(VLOOKUP($A34,'All Running Order working doc'!$A$4:$CO$60,BG$100,FALSE),"-")</f>
        <v>-</v>
      </c>
      <c r="BH34" s="12" t="str">
        <f>IFERROR(VLOOKUP($A34,'All Running Order working doc'!$A$4:$CO$60,BH$100,FALSE),"-")</f>
        <v>-</v>
      </c>
      <c r="BI34" s="12" t="str">
        <f>IFERROR(VLOOKUP($A34,'All Running Order working doc'!$A$4:$CO$60,BI$100,FALSE),"-")</f>
        <v>-</v>
      </c>
      <c r="BJ34" s="12" t="str">
        <f>IFERROR(VLOOKUP($A34,'All Running Order working doc'!$A$4:$CO$60,BJ$100,FALSE),"-")</f>
        <v>-</v>
      </c>
      <c r="BK34" s="12" t="str">
        <f>IFERROR(VLOOKUP($A34,'All Running Order working doc'!$A$4:$CO$60,BK$100,FALSE),"-")</f>
        <v>-</v>
      </c>
      <c r="BL34" s="12" t="str">
        <f>IFERROR(VLOOKUP($A34,'All Running Order working doc'!$A$4:$CO$60,BL$100,FALSE),"-")</f>
        <v>-</v>
      </c>
      <c r="BM34" s="12" t="str">
        <f>IFERROR(VLOOKUP($A34,'All Running Order working doc'!$A$4:$CO$60,BM$100,FALSE),"-")</f>
        <v>-</v>
      </c>
      <c r="BN34" s="12" t="str">
        <f>IFERROR(VLOOKUP($A34,'All Running Order working doc'!$A$4:$CO$60,BN$100,FALSE),"-")</f>
        <v>-</v>
      </c>
      <c r="BO34" s="12" t="str">
        <f>IFERROR(VLOOKUP($A34,'All Running Order working doc'!$A$4:$CO$60,BO$100,FALSE),"-")</f>
        <v>-</v>
      </c>
      <c r="BP34" s="12" t="str">
        <f>IFERROR(VLOOKUP($A34,'All Running Order working doc'!$A$4:$CO$60,BP$100,FALSE),"-")</f>
        <v>-</v>
      </c>
      <c r="BQ34" s="12" t="str">
        <f>IFERROR(VLOOKUP($A34,'All Running Order working doc'!$A$4:$CO$60,BQ$100,FALSE),"-")</f>
        <v>-</v>
      </c>
      <c r="BR34" s="12" t="str">
        <f>IFERROR(VLOOKUP($A34,'All Running Order working doc'!$A$4:$CO$60,BR$100,FALSE),"-")</f>
        <v>-</v>
      </c>
      <c r="BS34" s="12" t="str">
        <f>IFERROR(VLOOKUP($A34,'All Running Order working doc'!$A$4:$CO$60,BS$100,FALSE),"-")</f>
        <v>-</v>
      </c>
      <c r="BT34" s="12" t="str">
        <f>IFERROR(VLOOKUP($A34,'All Running Order working doc'!$A$4:$CO$60,BT$100,FALSE),"-")</f>
        <v>-</v>
      </c>
      <c r="BU34" s="12" t="str">
        <f>IFERROR(VLOOKUP($A34,'All Running Order working doc'!$A$4:$CO$60,BU$100,FALSE),"-")</f>
        <v>-</v>
      </c>
      <c r="BV34" s="12" t="str">
        <f>IFERROR(VLOOKUP($A34,'All Running Order working doc'!$A$4:$CO$60,BV$100,FALSE),"-")</f>
        <v>-</v>
      </c>
      <c r="BW34" s="12" t="str">
        <f>IFERROR(VLOOKUP($A34,'All Running Order working doc'!$A$4:$CO$60,BW$100,FALSE),"-")</f>
        <v>-</v>
      </c>
      <c r="BX34" s="12" t="str">
        <f>IFERROR(VLOOKUP($A34,'All Running Order working doc'!$A$4:$CO$60,BX$100,FALSE),"-")</f>
        <v>-</v>
      </c>
      <c r="BY34" s="12" t="str">
        <f>IFERROR(VLOOKUP($A34,'All Running Order working doc'!$A$4:$CO$60,BY$100,FALSE),"-")</f>
        <v>-</v>
      </c>
      <c r="BZ34" s="12" t="str">
        <f>IFERROR(VLOOKUP($A34,'All Running Order working doc'!$A$4:$CO$60,BZ$100,FALSE),"-")</f>
        <v>-</v>
      </c>
      <c r="CA34" s="12" t="str">
        <f>IFERROR(VLOOKUP($A34,'All Running Order working doc'!$A$4:$CO$60,CA$100,FALSE),"-")</f>
        <v>-</v>
      </c>
      <c r="CB34" s="12" t="str">
        <f>IFERROR(VLOOKUP($A34,'All Running Order working doc'!$A$4:$CO$60,CB$100,FALSE),"-")</f>
        <v>-</v>
      </c>
      <c r="CC34" s="12" t="str">
        <f>IFERROR(VLOOKUP($A34,'All Running Order working doc'!$A$4:$CO$60,CC$100,FALSE),"-")</f>
        <v>-</v>
      </c>
      <c r="CD34" s="12" t="str">
        <f>IFERROR(VLOOKUP($A34,'All Running Order working doc'!$A$4:$CO$60,CD$100,FALSE),"-")</f>
        <v>-</v>
      </c>
      <c r="CE34" s="12" t="str">
        <f>IFERROR(VLOOKUP($A34,'All Running Order working doc'!$A$4:$CO$60,CE$100,FALSE),"-")</f>
        <v>-</v>
      </c>
      <c r="CF34" s="12" t="str">
        <f>IFERROR(VLOOKUP($A34,'All Running Order working doc'!$A$4:$CO$60,CF$100,FALSE),"-")</f>
        <v>-</v>
      </c>
      <c r="CG34" s="12" t="str">
        <f>IFERROR(VLOOKUP($A34,'All Running Order working doc'!$A$4:$CO$60,CG$100,FALSE),"-")</f>
        <v>-</v>
      </c>
      <c r="CH34" s="12" t="str">
        <f>IFERROR(VLOOKUP($A34,'All Running Order working doc'!$A$4:$CO$60,CH$100,FALSE),"-")</f>
        <v>-</v>
      </c>
      <c r="CI34" s="12" t="str">
        <f>IFERROR(VLOOKUP($A34,'All Running Order working doc'!$A$4:$CO$60,CI$100,FALSE),"-")</f>
        <v>-</v>
      </c>
      <c r="CJ34" s="12" t="str">
        <f>IFERROR(VLOOKUP($A34,'All Running Order working doc'!$A$4:$CO$60,CJ$100,FALSE),"-")</f>
        <v>-</v>
      </c>
      <c r="CK34" s="12" t="str">
        <f>IFERROR(VLOOKUP($A34,'All Running Order working doc'!$A$4:$CO$60,CK$100,FALSE),"-")</f>
        <v>-</v>
      </c>
      <c r="CL34" s="12" t="str">
        <f>IFERROR(VLOOKUP($A34,'All Running Order working doc'!$A$4:$CO$60,CL$100,FALSE),"-")</f>
        <v>-</v>
      </c>
      <c r="CM34" s="12" t="str">
        <f>IFERROR(VLOOKUP($A34,'All Running Order working doc'!$A$4:$CO$60,CM$100,FALSE),"-")</f>
        <v>-</v>
      </c>
      <c r="CN34" s="12" t="str">
        <f>IFERROR(VLOOKUP($A34,'All Running Order working doc'!$A$4:$CO$60,CN$100,FALSE),"-")</f>
        <v>-</v>
      </c>
      <c r="CQ34" s="3">
        <v>31</v>
      </c>
    </row>
    <row r="35" spans="1:95" x14ac:dyDescent="0.2">
      <c r="A35" s="3" t="str">
        <f>CONCATENATE(Constants!$B$4,CQ35,)</f>
        <v>Rookie32</v>
      </c>
      <c r="B35" s="12" t="str">
        <f>IFERROR(VLOOKUP($A35,'All Running Order working doc'!$A$4:$CO$60,B$100,FALSE),"-")</f>
        <v>-</v>
      </c>
      <c r="C35" s="12" t="str">
        <f>IFERROR(VLOOKUP($A35,'All Running Order working doc'!$A$4:$CO$60,C$100,FALSE),"-")</f>
        <v>-</v>
      </c>
      <c r="D35" s="12" t="str">
        <f>IFERROR(VLOOKUP($A35,'All Running Order working doc'!$A$4:$CO$60,D$100,FALSE),"-")</f>
        <v>-</v>
      </c>
      <c r="E35" s="12" t="str">
        <f>IFERROR(VLOOKUP($A35,'All Running Order working doc'!$A$4:$CO$60,E$100,FALSE),"-")</f>
        <v>-</v>
      </c>
      <c r="F35" s="12" t="str">
        <f>IFERROR(VLOOKUP($A35,'All Running Order working doc'!$A$4:$CO$60,F$100,FALSE),"-")</f>
        <v>-</v>
      </c>
      <c r="G35" s="12" t="str">
        <f>IFERROR(VLOOKUP($A35,'All Running Order working doc'!$A$4:$CO$60,G$100,FALSE),"-")</f>
        <v>-</v>
      </c>
      <c r="H35" s="12" t="str">
        <f>IFERROR(VLOOKUP($A35,'All Running Order working doc'!$A$4:$CO$60,H$100,FALSE),"-")</f>
        <v>-</v>
      </c>
      <c r="I35" s="12" t="str">
        <f>IFERROR(VLOOKUP($A35,'All Running Order working doc'!$A$4:$CO$60,I$100,FALSE),"-")</f>
        <v>-</v>
      </c>
      <c r="J35" s="12" t="str">
        <f>IFERROR(VLOOKUP($A35,'All Running Order working doc'!$A$4:$CO$60,J$100,FALSE),"-")</f>
        <v>-</v>
      </c>
      <c r="K35" s="12" t="str">
        <f>IFERROR(VLOOKUP($A35,'All Running Order working doc'!$A$4:$CO$60,K$100,FALSE),"-")</f>
        <v>-</v>
      </c>
      <c r="L35" s="12" t="str">
        <f>IFERROR(VLOOKUP($A35,'All Running Order working doc'!$A$4:$CO$60,L$100,FALSE),"-")</f>
        <v>-</v>
      </c>
      <c r="M35" s="12" t="str">
        <f>IFERROR(VLOOKUP($A35,'All Running Order working doc'!$A$4:$CO$60,M$100,FALSE),"-")</f>
        <v>-</v>
      </c>
      <c r="N35" s="12" t="str">
        <f>IFERROR(VLOOKUP($A35,'All Running Order working doc'!$A$4:$CO$60,N$100,FALSE),"-")</f>
        <v>-</v>
      </c>
      <c r="O35" s="12" t="str">
        <f>IFERROR(VLOOKUP($A35,'All Running Order working doc'!$A$4:$CO$60,O$100,FALSE),"-")</f>
        <v>-</v>
      </c>
      <c r="P35" s="12" t="str">
        <f>IFERROR(VLOOKUP($A35,'All Running Order working doc'!$A$4:$CO$60,P$100,FALSE),"-")</f>
        <v>-</v>
      </c>
      <c r="Q35" s="12" t="str">
        <f>IFERROR(VLOOKUP($A35,'All Running Order working doc'!$A$4:$CO$60,Q$100,FALSE),"-")</f>
        <v>-</v>
      </c>
      <c r="R35" s="12" t="str">
        <f>IFERROR(VLOOKUP($A35,'All Running Order working doc'!$A$4:$CO$60,R$100,FALSE),"-")</f>
        <v>-</v>
      </c>
      <c r="S35" s="12" t="str">
        <f>IFERROR(VLOOKUP($A35,'All Running Order working doc'!$A$4:$CO$60,S$100,FALSE),"-")</f>
        <v>-</v>
      </c>
      <c r="T35" s="12" t="str">
        <f>IFERROR(VLOOKUP($A35,'All Running Order working doc'!$A$4:$CO$60,T$100,FALSE),"-")</f>
        <v>-</v>
      </c>
      <c r="U35" s="12" t="str">
        <f>IFERROR(VLOOKUP($A35,'All Running Order working doc'!$A$4:$CO$60,U$100,FALSE),"-")</f>
        <v>-</v>
      </c>
      <c r="V35" s="12" t="str">
        <f>IFERROR(VLOOKUP($A35,'All Running Order working doc'!$A$4:$CO$60,V$100,FALSE),"-")</f>
        <v>-</v>
      </c>
      <c r="W35" s="12" t="str">
        <f>IFERROR(VLOOKUP($A35,'All Running Order working doc'!$A$4:$CO$60,W$100,FALSE),"-")</f>
        <v>-</v>
      </c>
      <c r="X35" s="12" t="str">
        <f>IFERROR(VLOOKUP($A35,'All Running Order working doc'!$A$4:$CO$60,X$100,FALSE),"-")</f>
        <v>-</v>
      </c>
      <c r="Y35" s="12" t="str">
        <f>IFERROR(VLOOKUP($A35,'All Running Order working doc'!$A$4:$CO$60,Y$100,FALSE),"-")</f>
        <v>-</v>
      </c>
      <c r="Z35" s="12" t="str">
        <f>IFERROR(VLOOKUP($A35,'All Running Order working doc'!$A$4:$CO$60,Z$100,FALSE),"-")</f>
        <v>-</v>
      </c>
      <c r="AA35" s="12" t="str">
        <f>IFERROR(VLOOKUP($A35,'All Running Order working doc'!$A$4:$CO$60,AA$100,FALSE),"-")</f>
        <v>-</v>
      </c>
      <c r="AB35" s="12" t="str">
        <f>IFERROR(VLOOKUP($A35,'All Running Order working doc'!$A$4:$CO$60,AB$100,FALSE),"-")</f>
        <v>-</v>
      </c>
      <c r="AC35" s="12" t="str">
        <f>IFERROR(VLOOKUP($A35,'All Running Order working doc'!$A$4:$CO$60,AC$100,FALSE),"-")</f>
        <v>-</v>
      </c>
      <c r="AD35" s="12" t="str">
        <f>IFERROR(VLOOKUP($A35,'All Running Order working doc'!$A$4:$CO$60,AD$100,FALSE),"-")</f>
        <v>-</v>
      </c>
      <c r="AE35" s="12" t="str">
        <f>IFERROR(VLOOKUP($A35,'All Running Order working doc'!$A$4:$CO$60,AE$100,FALSE),"-")</f>
        <v>-</v>
      </c>
      <c r="AF35" s="12" t="str">
        <f>IFERROR(VLOOKUP($A35,'All Running Order working doc'!$A$4:$CO$60,AF$100,FALSE),"-")</f>
        <v>-</v>
      </c>
      <c r="AG35" s="12" t="str">
        <f>IFERROR(VLOOKUP($A35,'All Running Order working doc'!$A$4:$CO$60,AG$100,FALSE),"-")</f>
        <v>-</v>
      </c>
      <c r="AH35" s="12" t="str">
        <f>IFERROR(VLOOKUP($A35,'All Running Order working doc'!$A$4:$CO$60,AH$100,FALSE),"-")</f>
        <v>-</v>
      </c>
      <c r="AI35" s="12" t="str">
        <f>IFERROR(VLOOKUP($A35,'All Running Order working doc'!$A$4:$CO$60,AI$100,FALSE),"-")</f>
        <v>-</v>
      </c>
      <c r="AJ35" s="12" t="str">
        <f>IFERROR(VLOOKUP($A35,'All Running Order working doc'!$A$4:$CO$60,AJ$100,FALSE),"-")</f>
        <v>-</v>
      </c>
      <c r="AK35" s="12" t="str">
        <f>IFERROR(VLOOKUP($A35,'All Running Order working doc'!$A$4:$CO$60,AK$100,FALSE),"-")</f>
        <v>-</v>
      </c>
      <c r="AL35" s="12" t="str">
        <f>IFERROR(VLOOKUP($A35,'All Running Order working doc'!$A$4:$CO$60,AL$100,FALSE),"-")</f>
        <v>-</v>
      </c>
      <c r="AM35" s="12" t="str">
        <f>IFERROR(VLOOKUP($A35,'All Running Order working doc'!$A$4:$CO$60,AM$100,FALSE),"-")</f>
        <v>-</v>
      </c>
      <c r="AN35" s="12" t="str">
        <f>IFERROR(VLOOKUP($A35,'All Running Order working doc'!$A$4:$CO$60,AN$100,FALSE),"-")</f>
        <v>-</v>
      </c>
      <c r="AO35" s="12" t="str">
        <f>IFERROR(VLOOKUP($A35,'All Running Order working doc'!$A$4:$CO$60,AO$100,FALSE),"-")</f>
        <v>-</v>
      </c>
      <c r="AP35" s="12" t="str">
        <f>IFERROR(VLOOKUP($A35,'All Running Order working doc'!$A$4:$CO$60,AP$100,FALSE),"-")</f>
        <v>-</v>
      </c>
      <c r="AQ35" s="12" t="str">
        <f>IFERROR(VLOOKUP($A35,'All Running Order working doc'!$A$4:$CO$60,AQ$100,FALSE),"-")</f>
        <v>-</v>
      </c>
      <c r="AR35" s="12" t="str">
        <f>IFERROR(VLOOKUP($A35,'All Running Order working doc'!$A$4:$CO$60,AR$100,FALSE),"-")</f>
        <v>-</v>
      </c>
      <c r="AS35" s="12" t="str">
        <f>IFERROR(VLOOKUP($A35,'All Running Order working doc'!$A$4:$CO$60,AS$100,FALSE),"-")</f>
        <v>-</v>
      </c>
      <c r="AT35" s="12" t="str">
        <f>IFERROR(VLOOKUP($A35,'All Running Order working doc'!$A$4:$CO$60,AT$100,FALSE),"-")</f>
        <v>-</v>
      </c>
      <c r="AU35" s="12" t="str">
        <f>IFERROR(VLOOKUP($A35,'All Running Order working doc'!$A$4:$CO$60,AU$100,FALSE),"-")</f>
        <v>-</v>
      </c>
      <c r="AV35" s="12" t="str">
        <f>IFERROR(VLOOKUP($A35,'All Running Order working doc'!$A$4:$CO$60,AV$100,FALSE),"-")</f>
        <v>-</v>
      </c>
      <c r="AW35" s="12" t="str">
        <f>IFERROR(VLOOKUP($A35,'All Running Order working doc'!$A$4:$CO$60,AW$100,FALSE),"-")</f>
        <v>-</v>
      </c>
      <c r="AX35" s="12" t="str">
        <f>IFERROR(VLOOKUP($A35,'All Running Order working doc'!$A$4:$CO$60,AX$100,FALSE),"-")</f>
        <v>-</v>
      </c>
      <c r="AY35" s="12" t="str">
        <f>IFERROR(VLOOKUP($A35,'All Running Order working doc'!$A$4:$CO$60,AY$100,FALSE),"-")</f>
        <v>-</v>
      </c>
      <c r="AZ35" s="12" t="str">
        <f>IFERROR(VLOOKUP($A35,'All Running Order working doc'!$A$4:$CO$60,AZ$100,FALSE),"-")</f>
        <v>-</v>
      </c>
      <c r="BA35" s="12" t="str">
        <f>IFERROR(VLOOKUP($A35,'All Running Order working doc'!$A$4:$CO$60,BA$100,FALSE),"-")</f>
        <v>-</v>
      </c>
      <c r="BB35" s="12" t="str">
        <f>IFERROR(VLOOKUP($A35,'All Running Order working doc'!$A$4:$CO$60,BB$100,FALSE),"-")</f>
        <v>-</v>
      </c>
      <c r="BC35" s="12" t="str">
        <f>IFERROR(VLOOKUP($A35,'All Running Order working doc'!$A$4:$CO$60,BC$100,FALSE),"-")</f>
        <v>-</v>
      </c>
      <c r="BD35" s="12" t="str">
        <f>IFERROR(VLOOKUP($A35,'All Running Order working doc'!$A$4:$CO$60,BD$100,FALSE),"-")</f>
        <v>-</v>
      </c>
      <c r="BE35" s="12" t="str">
        <f>IFERROR(VLOOKUP($A35,'All Running Order working doc'!$A$4:$CO$60,BE$100,FALSE),"-")</f>
        <v>-</v>
      </c>
      <c r="BF35" s="12" t="str">
        <f>IFERROR(VLOOKUP($A35,'All Running Order working doc'!$A$4:$CO$60,BF$100,FALSE),"-")</f>
        <v>-</v>
      </c>
      <c r="BG35" s="12" t="str">
        <f>IFERROR(VLOOKUP($A35,'All Running Order working doc'!$A$4:$CO$60,BG$100,FALSE),"-")</f>
        <v>-</v>
      </c>
      <c r="BH35" s="12" t="str">
        <f>IFERROR(VLOOKUP($A35,'All Running Order working doc'!$A$4:$CO$60,BH$100,FALSE),"-")</f>
        <v>-</v>
      </c>
      <c r="BI35" s="12" t="str">
        <f>IFERROR(VLOOKUP($A35,'All Running Order working doc'!$A$4:$CO$60,BI$100,FALSE),"-")</f>
        <v>-</v>
      </c>
      <c r="BJ35" s="12" t="str">
        <f>IFERROR(VLOOKUP($A35,'All Running Order working doc'!$A$4:$CO$60,BJ$100,FALSE),"-")</f>
        <v>-</v>
      </c>
      <c r="BK35" s="12" t="str">
        <f>IFERROR(VLOOKUP($A35,'All Running Order working doc'!$A$4:$CO$60,BK$100,FALSE),"-")</f>
        <v>-</v>
      </c>
      <c r="BL35" s="12" t="str">
        <f>IFERROR(VLOOKUP($A35,'All Running Order working doc'!$A$4:$CO$60,BL$100,FALSE),"-")</f>
        <v>-</v>
      </c>
      <c r="BM35" s="12" t="str">
        <f>IFERROR(VLOOKUP($A35,'All Running Order working doc'!$A$4:$CO$60,BM$100,FALSE),"-")</f>
        <v>-</v>
      </c>
      <c r="BN35" s="12" t="str">
        <f>IFERROR(VLOOKUP($A35,'All Running Order working doc'!$A$4:$CO$60,BN$100,FALSE),"-")</f>
        <v>-</v>
      </c>
      <c r="BO35" s="12" t="str">
        <f>IFERROR(VLOOKUP($A35,'All Running Order working doc'!$A$4:$CO$60,BO$100,FALSE),"-")</f>
        <v>-</v>
      </c>
      <c r="BP35" s="12" t="str">
        <f>IFERROR(VLOOKUP($A35,'All Running Order working doc'!$A$4:$CO$60,BP$100,FALSE),"-")</f>
        <v>-</v>
      </c>
      <c r="BQ35" s="12" t="str">
        <f>IFERROR(VLOOKUP($A35,'All Running Order working doc'!$A$4:$CO$60,BQ$100,FALSE),"-")</f>
        <v>-</v>
      </c>
      <c r="BR35" s="12" t="str">
        <f>IFERROR(VLOOKUP($A35,'All Running Order working doc'!$A$4:$CO$60,BR$100,FALSE),"-")</f>
        <v>-</v>
      </c>
      <c r="BS35" s="12" t="str">
        <f>IFERROR(VLOOKUP($A35,'All Running Order working doc'!$A$4:$CO$60,BS$100,FALSE),"-")</f>
        <v>-</v>
      </c>
      <c r="BT35" s="12" t="str">
        <f>IFERROR(VLOOKUP($A35,'All Running Order working doc'!$A$4:$CO$60,BT$100,FALSE),"-")</f>
        <v>-</v>
      </c>
      <c r="BU35" s="12" t="str">
        <f>IFERROR(VLOOKUP($A35,'All Running Order working doc'!$A$4:$CO$60,BU$100,FALSE),"-")</f>
        <v>-</v>
      </c>
      <c r="BV35" s="12" t="str">
        <f>IFERROR(VLOOKUP($A35,'All Running Order working doc'!$A$4:$CO$60,BV$100,FALSE),"-")</f>
        <v>-</v>
      </c>
      <c r="BW35" s="12" t="str">
        <f>IFERROR(VLOOKUP($A35,'All Running Order working doc'!$A$4:$CO$60,BW$100,FALSE),"-")</f>
        <v>-</v>
      </c>
      <c r="BX35" s="12" t="str">
        <f>IFERROR(VLOOKUP($A35,'All Running Order working doc'!$A$4:$CO$60,BX$100,FALSE),"-")</f>
        <v>-</v>
      </c>
      <c r="BY35" s="12" t="str">
        <f>IFERROR(VLOOKUP($A35,'All Running Order working doc'!$A$4:$CO$60,BY$100,FALSE),"-")</f>
        <v>-</v>
      </c>
      <c r="BZ35" s="12" t="str">
        <f>IFERROR(VLOOKUP($A35,'All Running Order working doc'!$A$4:$CO$60,BZ$100,FALSE),"-")</f>
        <v>-</v>
      </c>
      <c r="CA35" s="12" t="str">
        <f>IFERROR(VLOOKUP($A35,'All Running Order working doc'!$A$4:$CO$60,CA$100,FALSE),"-")</f>
        <v>-</v>
      </c>
      <c r="CB35" s="12" t="str">
        <f>IFERROR(VLOOKUP($A35,'All Running Order working doc'!$A$4:$CO$60,CB$100,FALSE),"-")</f>
        <v>-</v>
      </c>
      <c r="CC35" s="12" t="str">
        <f>IFERROR(VLOOKUP($A35,'All Running Order working doc'!$A$4:$CO$60,CC$100,FALSE),"-")</f>
        <v>-</v>
      </c>
      <c r="CD35" s="12" t="str">
        <f>IFERROR(VLOOKUP($A35,'All Running Order working doc'!$A$4:$CO$60,CD$100,FALSE),"-")</f>
        <v>-</v>
      </c>
      <c r="CE35" s="12" t="str">
        <f>IFERROR(VLOOKUP($A35,'All Running Order working doc'!$A$4:$CO$60,CE$100,FALSE),"-")</f>
        <v>-</v>
      </c>
      <c r="CF35" s="12" t="str">
        <f>IFERROR(VLOOKUP($A35,'All Running Order working doc'!$A$4:$CO$60,CF$100,FALSE),"-")</f>
        <v>-</v>
      </c>
      <c r="CG35" s="12" t="str">
        <f>IFERROR(VLOOKUP($A35,'All Running Order working doc'!$A$4:$CO$60,CG$100,FALSE),"-")</f>
        <v>-</v>
      </c>
      <c r="CH35" s="12" t="str">
        <f>IFERROR(VLOOKUP($A35,'All Running Order working doc'!$A$4:$CO$60,CH$100,FALSE),"-")</f>
        <v>-</v>
      </c>
      <c r="CI35" s="12" t="str">
        <f>IFERROR(VLOOKUP($A35,'All Running Order working doc'!$A$4:$CO$60,CI$100,FALSE),"-")</f>
        <v>-</v>
      </c>
      <c r="CJ35" s="12" t="str">
        <f>IFERROR(VLOOKUP($A35,'All Running Order working doc'!$A$4:$CO$60,CJ$100,FALSE),"-")</f>
        <v>-</v>
      </c>
      <c r="CK35" s="12" t="str">
        <f>IFERROR(VLOOKUP($A35,'All Running Order working doc'!$A$4:$CO$60,CK$100,FALSE),"-")</f>
        <v>-</v>
      </c>
      <c r="CL35" s="12" t="str">
        <f>IFERROR(VLOOKUP($A35,'All Running Order working doc'!$A$4:$CO$60,CL$100,FALSE),"-")</f>
        <v>-</v>
      </c>
      <c r="CM35" s="12" t="str">
        <f>IFERROR(VLOOKUP($A35,'All Running Order working doc'!$A$4:$CO$60,CM$100,FALSE),"-")</f>
        <v>-</v>
      </c>
      <c r="CN35" s="12" t="str">
        <f>IFERROR(VLOOKUP($A35,'All Running Order working doc'!$A$4:$CO$60,CN$100,FALSE),"-")</f>
        <v>-</v>
      </c>
      <c r="CQ35" s="3">
        <v>32</v>
      </c>
    </row>
    <row r="36" spans="1:95" x14ac:dyDescent="0.2">
      <c r="A36" s="3" t="str">
        <f>CONCATENATE(Constants!$B$4,CQ36,)</f>
        <v>Rookie33</v>
      </c>
      <c r="B36" s="12" t="str">
        <f>IFERROR(VLOOKUP($A36,'All Running Order working doc'!$A$4:$CO$60,B$100,FALSE),"-")</f>
        <v>-</v>
      </c>
      <c r="C36" s="12" t="str">
        <f>IFERROR(VLOOKUP($A36,'All Running Order working doc'!$A$4:$CO$60,C$100,FALSE),"-")</f>
        <v>-</v>
      </c>
      <c r="D36" s="12" t="str">
        <f>IFERROR(VLOOKUP($A36,'All Running Order working doc'!$A$4:$CO$60,D$100,FALSE),"-")</f>
        <v>-</v>
      </c>
      <c r="E36" s="12" t="str">
        <f>IFERROR(VLOOKUP($A36,'All Running Order working doc'!$A$4:$CO$60,E$100,FALSE),"-")</f>
        <v>-</v>
      </c>
      <c r="F36" s="12" t="str">
        <f>IFERROR(VLOOKUP($A36,'All Running Order working doc'!$A$4:$CO$60,F$100,FALSE),"-")</f>
        <v>-</v>
      </c>
      <c r="G36" s="12" t="str">
        <f>IFERROR(VLOOKUP($A36,'All Running Order working doc'!$A$4:$CO$60,G$100,FALSE),"-")</f>
        <v>-</v>
      </c>
      <c r="H36" s="12" t="str">
        <f>IFERROR(VLOOKUP($A36,'All Running Order working doc'!$A$4:$CO$60,H$100,FALSE),"-")</f>
        <v>-</v>
      </c>
      <c r="I36" s="12" t="str">
        <f>IFERROR(VLOOKUP($A36,'All Running Order working doc'!$A$4:$CO$60,I$100,FALSE),"-")</f>
        <v>-</v>
      </c>
      <c r="J36" s="12" t="str">
        <f>IFERROR(VLOOKUP($A36,'All Running Order working doc'!$A$4:$CO$60,J$100,FALSE),"-")</f>
        <v>-</v>
      </c>
      <c r="K36" s="12" t="str">
        <f>IFERROR(VLOOKUP($A36,'All Running Order working doc'!$A$4:$CO$60,K$100,FALSE),"-")</f>
        <v>-</v>
      </c>
      <c r="L36" s="12" t="str">
        <f>IFERROR(VLOOKUP($A36,'All Running Order working doc'!$A$4:$CO$60,L$100,FALSE),"-")</f>
        <v>-</v>
      </c>
      <c r="M36" s="12" t="str">
        <f>IFERROR(VLOOKUP($A36,'All Running Order working doc'!$A$4:$CO$60,M$100,FALSE),"-")</f>
        <v>-</v>
      </c>
      <c r="N36" s="12" t="str">
        <f>IFERROR(VLOOKUP($A36,'All Running Order working doc'!$A$4:$CO$60,N$100,FALSE),"-")</f>
        <v>-</v>
      </c>
      <c r="O36" s="12" t="str">
        <f>IFERROR(VLOOKUP($A36,'All Running Order working doc'!$A$4:$CO$60,O$100,FALSE),"-")</f>
        <v>-</v>
      </c>
      <c r="P36" s="12" t="str">
        <f>IFERROR(VLOOKUP($A36,'All Running Order working doc'!$A$4:$CO$60,P$100,FALSE),"-")</f>
        <v>-</v>
      </c>
      <c r="Q36" s="12" t="str">
        <f>IFERROR(VLOOKUP($A36,'All Running Order working doc'!$A$4:$CO$60,Q$100,FALSE),"-")</f>
        <v>-</v>
      </c>
      <c r="R36" s="12" t="str">
        <f>IFERROR(VLOOKUP($A36,'All Running Order working doc'!$A$4:$CO$60,R$100,FALSE),"-")</f>
        <v>-</v>
      </c>
      <c r="S36" s="12" t="str">
        <f>IFERROR(VLOOKUP($A36,'All Running Order working doc'!$A$4:$CO$60,S$100,FALSE),"-")</f>
        <v>-</v>
      </c>
      <c r="T36" s="12" t="str">
        <f>IFERROR(VLOOKUP($A36,'All Running Order working doc'!$A$4:$CO$60,T$100,FALSE),"-")</f>
        <v>-</v>
      </c>
      <c r="U36" s="12" t="str">
        <f>IFERROR(VLOOKUP($A36,'All Running Order working doc'!$A$4:$CO$60,U$100,FALSE),"-")</f>
        <v>-</v>
      </c>
      <c r="V36" s="12" t="str">
        <f>IFERROR(VLOOKUP($A36,'All Running Order working doc'!$A$4:$CO$60,V$100,FALSE),"-")</f>
        <v>-</v>
      </c>
      <c r="W36" s="12" t="str">
        <f>IFERROR(VLOOKUP($A36,'All Running Order working doc'!$A$4:$CO$60,W$100,FALSE),"-")</f>
        <v>-</v>
      </c>
      <c r="X36" s="12" t="str">
        <f>IFERROR(VLOOKUP($A36,'All Running Order working doc'!$A$4:$CO$60,X$100,FALSE),"-")</f>
        <v>-</v>
      </c>
      <c r="Y36" s="12" t="str">
        <f>IFERROR(VLOOKUP($A36,'All Running Order working doc'!$A$4:$CO$60,Y$100,FALSE),"-")</f>
        <v>-</v>
      </c>
      <c r="Z36" s="12" t="str">
        <f>IFERROR(VLOOKUP($A36,'All Running Order working doc'!$A$4:$CO$60,Z$100,FALSE),"-")</f>
        <v>-</v>
      </c>
      <c r="AA36" s="12" t="str">
        <f>IFERROR(VLOOKUP($A36,'All Running Order working doc'!$A$4:$CO$60,AA$100,FALSE),"-")</f>
        <v>-</v>
      </c>
      <c r="AB36" s="12" t="str">
        <f>IFERROR(VLOOKUP($A36,'All Running Order working doc'!$A$4:$CO$60,AB$100,FALSE),"-")</f>
        <v>-</v>
      </c>
      <c r="AC36" s="12" t="str">
        <f>IFERROR(VLOOKUP($A36,'All Running Order working doc'!$A$4:$CO$60,AC$100,FALSE),"-")</f>
        <v>-</v>
      </c>
      <c r="AD36" s="12" t="str">
        <f>IFERROR(VLOOKUP($A36,'All Running Order working doc'!$A$4:$CO$60,AD$100,FALSE),"-")</f>
        <v>-</v>
      </c>
      <c r="AE36" s="12" t="str">
        <f>IFERROR(VLOOKUP($A36,'All Running Order working doc'!$A$4:$CO$60,AE$100,FALSE),"-")</f>
        <v>-</v>
      </c>
      <c r="AF36" s="12" t="str">
        <f>IFERROR(VLOOKUP($A36,'All Running Order working doc'!$A$4:$CO$60,AF$100,FALSE),"-")</f>
        <v>-</v>
      </c>
      <c r="AG36" s="12" t="str">
        <f>IFERROR(VLOOKUP($A36,'All Running Order working doc'!$A$4:$CO$60,AG$100,FALSE),"-")</f>
        <v>-</v>
      </c>
      <c r="AH36" s="12" t="str">
        <f>IFERROR(VLOOKUP($A36,'All Running Order working doc'!$A$4:$CO$60,AH$100,FALSE),"-")</f>
        <v>-</v>
      </c>
      <c r="AI36" s="12" t="str">
        <f>IFERROR(VLOOKUP($A36,'All Running Order working doc'!$A$4:$CO$60,AI$100,FALSE),"-")</f>
        <v>-</v>
      </c>
      <c r="AJ36" s="12" t="str">
        <f>IFERROR(VLOOKUP($A36,'All Running Order working doc'!$A$4:$CO$60,AJ$100,FALSE),"-")</f>
        <v>-</v>
      </c>
      <c r="AK36" s="12" t="str">
        <f>IFERROR(VLOOKUP($A36,'All Running Order working doc'!$A$4:$CO$60,AK$100,FALSE),"-")</f>
        <v>-</v>
      </c>
      <c r="AL36" s="12" t="str">
        <f>IFERROR(VLOOKUP($A36,'All Running Order working doc'!$A$4:$CO$60,AL$100,FALSE),"-")</f>
        <v>-</v>
      </c>
      <c r="AM36" s="12" t="str">
        <f>IFERROR(VLOOKUP($A36,'All Running Order working doc'!$A$4:$CO$60,AM$100,FALSE),"-")</f>
        <v>-</v>
      </c>
      <c r="AN36" s="12" t="str">
        <f>IFERROR(VLOOKUP($A36,'All Running Order working doc'!$A$4:$CO$60,AN$100,FALSE),"-")</f>
        <v>-</v>
      </c>
      <c r="AO36" s="12" t="str">
        <f>IFERROR(VLOOKUP($A36,'All Running Order working doc'!$A$4:$CO$60,AO$100,FALSE),"-")</f>
        <v>-</v>
      </c>
      <c r="AP36" s="12" t="str">
        <f>IFERROR(VLOOKUP($A36,'All Running Order working doc'!$A$4:$CO$60,AP$100,FALSE),"-")</f>
        <v>-</v>
      </c>
      <c r="AQ36" s="12" t="str">
        <f>IFERROR(VLOOKUP($A36,'All Running Order working doc'!$A$4:$CO$60,AQ$100,FALSE),"-")</f>
        <v>-</v>
      </c>
      <c r="AR36" s="12" t="str">
        <f>IFERROR(VLOOKUP($A36,'All Running Order working doc'!$A$4:$CO$60,AR$100,FALSE),"-")</f>
        <v>-</v>
      </c>
      <c r="AS36" s="12" t="str">
        <f>IFERROR(VLOOKUP($A36,'All Running Order working doc'!$A$4:$CO$60,AS$100,FALSE),"-")</f>
        <v>-</v>
      </c>
      <c r="AT36" s="12" t="str">
        <f>IFERROR(VLOOKUP($A36,'All Running Order working doc'!$A$4:$CO$60,AT$100,FALSE),"-")</f>
        <v>-</v>
      </c>
      <c r="AU36" s="12" t="str">
        <f>IFERROR(VLOOKUP($A36,'All Running Order working doc'!$A$4:$CO$60,AU$100,FALSE),"-")</f>
        <v>-</v>
      </c>
      <c r="AV36" s="12" t="str">
        <f>IFERROR(VLOOKUP($A36,'All Running Order working doc'!$A$4:$CO$60,AV$100,FALSE),"-")</f>
        <v>-</v>
      </c>
      <c r="AW36" s="12" t="str">
        <f>IFERROR(VLOOKUP($A36,'All Running Order working doc'!$A$4:$CO$60,AW$100,FALSE),"-")</f>
        <v>-</v>
      </c>
      <c r="AX36" s="12" t="str">
        <f>IFERROR(VLOOKUP($A36,'All Running Order working doc'!$A$4:$CO$60,AX$100,FALSE),"-")</f>
        <v>-</v>
      </c>
      <c r="AY36" s="12" t="str">
        <f>IFERROR(VLOOKUP($A36,'All Running Order working doc'!$A$4:$CO$60,AY$100,FALSE),"-")</f>
        <v>-</v>
      </c>
      <c r="AZ36" s="12" t="str">
        <f>IFERROR(VLOOKUP($A36,'All Running Order working doc'!$A$4:$CO$60,AZ$100,FALSE),"-")</f>
        <v>-</v>
      </c>
      <c r="BA36" s="12" t="str">
        <f>IFERROR(VLOOKUP($A36,'All Running Order working doc'!$A$4:$CO$60,BA$100,FALSE),"-")</f>
        <v>-</v>
      </c>
      <c r="BB36" s="12" t="str">
        <f>IFERROR(VLOOKUP($A36,'All Running Order working doc'!$A$4:$CO$60,BB$100,FALSE),"-")</f>
        <v>-</v>
      </c>
      <c r="BC36" s="12" t="str">
        <f>IFERROR(VLOOKUP($A36,'All Running Order working doc'!$A$4:$CO$60,BC$100,FALSE),"-")</f>
        <v>-</v>
      </c>
      <c r="BD36" s="12" t="str">
        <f>IFERROR(VLOOKUP($A36,'All Running Order working doc'!$A$4:$CO$60,BD$100,FALSE),"-")</f>
        <v>-</v>
      </c>
      <c r="BE36" s="12" t="str">
        <f>IFERROR(VLOOKUP($A36,'All Running Order working doc'!$A$4:$CO$60,BE$100,FALSE),"-")</f>
        <v>-</v>
      </c>
      <c r="BF36" s="12" t="str">
        <f>IFERROR(VLOOKUP($A36,'All Running Order working doc'!$A$4:$CO$60,BF$100,FALSE),"-")</f>
        <v>-</v>
      </c>
      <c r="BG36" s="12" t="str">
        <f>IFERROR(VLOOKUP($A36,'All Running Order working doc'!$A$4:$CO$60,BG$100,FALSE),"-")</f>
        <v>-</v>
      </c>
      <c r="BH36" s="12" t="str">
        <f>IFERROR(VLOOKUP($A36,'All Running Order working doc'!$A$4:$CO$60,BH$100,FALSE),"-")</f>
        <v>-</v>
      </c>
      <c r="BI36" s="12" t="str">
        <f>IFERROR(VLOOKUP($A36,'All Running Order working doc'!$A$4:$CO$60,BI$100,FALSE),"-")</f>
        <v>-</v>
      </c>
      <c r="BJ36" s="12" t="str">
        <f>IFERROR(VLOOKUP($A36,'All Running Order working doc'!$A$4:$CO$60,BJ$100,FALSE),"-")</f>
        <v>-</v>
      </c>
      <c r="BK36" s="12" t="str">
        <f>IFERROR(VLOOKUP($A36,'All Running Order working doc'!$A$4:$CO$60,BK$100,FALSE),"-")</f>
        <v>-</v>
      </c>
      <c r="BL36" s="12" t="str">
        <f>IFERROR(VLOOKUP($A36,'All Running Order working doc'!$A$4:$CO$60,BL$100,FALSE),"-")</f>
        <v>-</v>
      </c>
      <c r="BM36" s="12" t="str">
        <f>IFERROR(VLOOKUP($A36,'All Running Order working doc'!$A$4:$CO$60,BM$100,FALSE),"-")</f>
        <v>-</v>
      </c>
      <c r="BN36" s="12" t="str">
        <f>IFERROR(VLOOKUP($A36,'All Running Order working doc'!$A$4:$CO$60,BN$100,FALSE),"-")</f>
        <v>-</v>
      </c>
      <c r="BO36" s="12" t="str">
        <f>IFERROR(VLOOKUP($A36,'All Running Order working doc'!$A$4:$CO$60,BO$100,FALSE),"-")</f>
        <v>-</v>
      </c>
      <c r="BP36" s="12" t="str">
        <f>IFERROR(VLOOKUP($A36,'All Running Order working doc'!$A$4:$CO$60,BP$100,FALSE),"-")</f>
        <v>-</v>
      </c>
      <c r="BQ36" s="12" t="str">
        <f>IFERROR(VLOOKUP($A36,'All Running Order working doc'!$A$4:$CO$60,BQ$100,FALSE),"-")</f>
        <v>-</v>
      </c>
      <c r="BR36" s="12" t="str">
        <f>IFERROR(VLOOKUP($A36,'All Running Order working doc'!$A$4:$CO$60,BR$100,FALSE),"-")</f>
        <v>-</v>
      </c>
      <c r="BS36" s="12" t="str">
        <f>IFERROR(VLOOKUP($A36,'All Running Order working doc'!$A$4:$CO$60,BS$100,FALSE),"-")</f>
        <v>-</v>
      </c>
      <c r="BT36" s="12" t="str">
        <f>IFERROR(VLOOKUP($A36,'All Running Order working doc'!$A$4:$CO$60,BT$100,FALSE),"-")</f>
        <v>-</v>
      </c>
      <c r="BU36" s="12" t="str">
        <f>IFERROR(VLOOKUP($A36,'All Running Order working doc'!$A$4:$CO$60,BU$100,FALSE),"-")</f>
        <v>-</v>
      </c>
      <c r="BV36" s="12" t="str">
        <f>IFERROR(VLOOKUP($A36,'All Running Order working doc'!$A$4:$CO$60,BV$100,FALSE),"-")</f>
        <v>-</v>
      </c>
      <c r="BW36" s="12" t="str">
        <f>IFERROR(VLOOKUP($A36,'All Running Order working doc'!$A$4:$CO$60,BW$100,FALSE),"-")</f>
        <v>-</v>
      </c>
      <c r="BX36" s="12" t="str">
        <f>IFERROR(VLOOKUP($A36,'All Running Order working doc'!$A$4:$CO$60,BX$100,FALSE),"-")</f>
        <v>-</v>
      </c>
      <c r="BY36" s="12" t="str">
        <f>IFERROR(VLOOKUP($A36,'All Running Order working doc'!$A$4:$CO$60,BY$100,FALSE),"-")</f>
        <v>-</v>
      </c>
      <c r="BZ36" s="12" t="str">
        <f>IFERROR(VLOOKUP($A36,'All Running Order working doc'!$A$4:$CO$60,BZ$100,FALSE),"-")</f>
        <v>-</v>
      </c>
      <c r="CA36" s="12" t="str">
        <f>IFERROR(VLOOKUP($A36,'All Running Order working doc'!$A$4:$CO$60,CA$100,FALSE),"-")</f>
        <v>-</v>
      </c>
      <c r="CB36" s="12" t="str">
        <f>IFERROR(VLOOKUP($A36,'All Running Order working doc'!$A$4:$CO$60,CB$100,FALSE),"-")</f>
        <v>-</v>
      </c>
      <c r="CC36" s="12" t="str">
        <f>IFERROR(VLOOKUP($A36,'All Running Order working doc'!$A$4:$CO$60,CC$100,FALSE),"-")</f>
        <v>-</v>
      </c>
      <c r="CD36" s="12" t="str">
        <f>IFERROR(VLOOKUP($A36,'All Running Order working doc'!$A$4:$CO$60,CD$100,FALSE),"-")</f>
        <v>-</v>
      </c>
      <c r="CE36" s="12" t="str">
        <f>IFERROR(VLOOKUP($A36,'All Running Order working doc'!$A$4:$CO$60,CE$100,FALSE),"-")</f>
        <v>-</v>
      </c>
      <c r="CF36" s="12" t="str">
        <f>IFERROR(VLOOKUP($A36,'All Running Order working doc'!$A$4:$CO$60,CF$100,FALSE),"-")</f>
        <v>-</v>
      </c>
      <c r="CG36" s="12" t="str">
        <f>IFERROR(VLOOKUP($A36,'All Running Order working doc'!$A$4:$CO$60,CG$100,FALSE),"-")</f>
        <v>-</v>
      </c>
      <c r="CH36" s="12" t="str">
        <f>IFERROR(VLOOKUP($A36,'All Running Order working doc'!$A$4:$CO$60,CH$100,FALSE),"-")</f>
        <v>-</v>
      </c>
      <c r="CI36" s="12" t="str">
        <f>IFERROR(VLOOKUP($A36,'All Running Order working doc'!$A$4:$CO$60,CI$100,FALSE),"-")</f>
        <v>-</v>
      </c>
      <c r="CJ36" s="12" t="str">
        <f>IFERROR(VLOOKUP($A36,'All Running Order working doc'!$A$4:$CO$60,CJ$100,FALSE),"-")</f>
        <v>-</v>
      </c>
      <c r="CK36" s="12" t="str">
        <f>IFERROR(VLOOKUP($A36,'All Running Order working doc'!$A$4:$CO$60,CK$100,FALSE),"-")</f>
        <v>-</v>
      </c>
      <c r="CL36" s="12" t="str">
        <f>IFERROR(VLOOKUP($A36,'All Running Order working doc'!$A$4:$CO$60,CL$100,FALSE),"-")</f>
        <v>-</v>
      </c>
      <c r="CM36" s="12" t="str">
        <f>IFERROR(VLOOKUP($A36,'All Running Order working doc'!$A$4:$CO$60,CM$100,FALSE),"-")</f>
        <v>-</v>
      </c>
      <c r="CN36" s="12" t="str">
        <f>IFERROR(VLOOKUP($A36,'All Running Order working doc'!$A$4:$CO$60,CN$100,FALSE),"-")</f>
        <v>-</v>
      </c>
      <c r="CQ36" s="3">
        <v>33</v>
      </c>
    </row>
    <row r="37" spans="1:95" x14ac:dyDescent="0.2">
      <c r="A37" s="3" t="str">
        <f>CONCATENATE(Constants!$B$4,CQ37,)</f>
        <v>Rookie34</v>
      </c>
      <c r="B37" s="12" t="str">
        <f>IFERROR(VLOOKUP($A37,'All Running Order working doc'!$A$4:$CO$60,B$100,FALSE),"-")</f>
        <v>-</v>
      </c>
      <c r="C37" s="12" t="str">
        <f>IFERROR(VLOOKUP($A37,'All Running Order working doc'!$A$4:$CO$60,C$100,FALSE),"-")</f>
        <v>-</v>
      </c>
      <c r="D37" s="12" t="str">
        <f>IFERROR(VLOOKUP($A37,'All Running Order working doc'!$A$4:$CO$60,D$100,FALSE),"-")</f>
        <v>-</v>
      </c>
      <c r="E37" s="12" t="str">
        <f>IFERROR(VLOOKUP($A37,'All Running Order working doc'!$A$4:$CO$60,E$100,FALSE),"-")</f>
        <v>-</v>
      </c>
      <c r="F37" s="12" t="str">
        <f>IFERROR(VLOOKUP($A37,'All Running Order working doc'!$A$4:$CO$60,F$100,FALSE),"-")</f>
        <v>-</v>
      </c>
      <c r="G37" s="12" t="str">
        <f>IFERROR(VLOOKUP($A37,'All Running Order working doc'!$A$4:$CO$60,G$100,FALSE),"-")</f>
        <v>-</v>
      </c>
      <c r="H37" s="12" t="str">
        <f>IFERROR(VLOOKUP($A37,'All Running Order working doc'!$A$4:$CO$60,H$100,FALSE),"-")</f>
        <v>-</v>
      </c>
      <c r="I37" s="12" t="str">
        <f>IFERROR(VLOOKUP($A37,'All Running Order working doc'!$A$4:$CO$60,I$100,FALSE),"-")</f>
        <v>-</v>
      </c>
      <c r="J37" s="12" t="str">
        <f>IFERROR(VLOOKUP($A37,'All Running Order working doc'!$A$4:$CO$60,J$100,FALSE),"-")</f>
        <v>-</v>
      </c>
      <c r="K37" s="12" t="str">
        <f>IFERROR(VLOOKUP($A37,'All Running Order working doc'!$A$4:$CO$60,K$100,FALSE),"-")</f>
        <v>-</v>
      </c>
      <c r="L37" s="12" t="str">
        <f>IFERROR(VLOOKUP($A37,'All Running Order working doc'!$A$4:$CO$60,L$100,FALSE),"-")</f>
        <v>-</v>
      </c>
      <c r="M37" s="12" t="str">
        <f>IFERROR(VLOOKUP($A37,'All Running Order working doc'!$A$4:$CO$60,M$100,FALSE),"-")</f>
        <v>-</v>
      </c>
      <c r="N37" s="12" t="str">
        <f>IFERROR(VLOOKUP($A37,'All Running Order working doc'!$A$4:$CO$60,N$100,FALSE),"-")</f>
        <v>-</v>
      </c>
      <c r="O37" s="12" t="str">
        <f>IFERROR(VLOOKUP($A37,'All Running Order working doc'!$A$4:$CO$60,O$100,FALSE),"-")</f>
        <v>-</v>
      </c>
      <c r="P37" s="12" t="str">
        <f>IFERROR(VLOOKUP($A37,'All Running Order working doc'!$A$4:$CO$60,P$100,FALSE),"-")</f>
        <v>-</v>
      </c>
      <c r="Q37" s="12" t="str">
        <f>IFERROR(VLOOKUP($A37,'All Running Order working doc'!$A$4:$CO$60,Q$100,FALSE),"-")</f>
        <v>-</v>
      </c>
      <c r="R37" s="12" t="str">
        <f>IFERROR(VLOOKUP($A37,'All Running Order working doc'!$A$4:$CO$60,R$100,FALSE),"-")</f>
        <v>-</v>
      </c>
      <c r="S37" s="12" t="str">
        <f>IFERROR(VLOOKUP($A37,'All Running Order working doc'!$A$4:$CO$60,S$100,FALSE),"-")</f>
        <v>-</v>
      </c>
      <c r="T37" s="12" t="str">
        <f>IFERROR(VLOOKUP($A37,'All Running Order working doc'!$A$4:$CO$60,T$100,FALSE),"-")</f>
        <v>-</v>
      </c>
      <c r="U37" s="12" t="str">
        <f>IFERROR(VLOOKUP($A37,'All Running Order working doc'!$A$4:$CO$60,U$100,FALSE),"-")</f>
        <v>-</v>
      </c>
      <c r="V37" s="12" t="str">
        <f>IFERROR(VLOOKUP($A37,'All Running Order working doc'!$A$4:$CO$60,V$100,FALSE),"-")</f>
        <v>-</v>
      </c>
      <c r="W37" s="12" t="str">
        <f>IFERROR(VLOOKUP($A37,'All Running Order working doc'!$A$4:$CO$60,W$100,FALSE),"-")</f>
        <v>-</v>
      </c>
      <c r="X37" s="12" t="str">
        <f>IFERROR(VLOOKUP($A37,'All Running Order working doc'!$A$4:$CO$60,X$100,FALSE),"-")</f>
        <v>-</v>
      </c>
      <c r="Y37" s="12" t="str">
        <f>IFERROR(VLOOKUP($A37,'All Running Order working doc'!$A$4:$CO$60,Y$100,FALSE),"-")</f>
        <v>-</v>
      </c>
      <c r="Z37" s="12" t="str">
        <f>IFERROR(VLOOKUP($A37,'All Running Order working doc'!$A$4:$CO$60,Z$100,FALSE),"-")</f>
        <v>-</v>
      </c>
      <c r="AA37" s="12" t="str">
        <f>IFERROR(VLOOKUP($A37,'All Running Order working doc'!$A$4:$CO$60,AA$100,FALSE),"-")</f>
        <v>-</v>
      </c>
      <c r="AB37" s="12" t="str">
        <f>IFERROR(VLOOKUP($A37,'All Running Order working doc'!$A$4:$CO$60,AB$100,FALSE),"-")</f>
        <v>-</v>
      </c>
      <c r="AC37" s="12" t="str">
        <f>IFERROR(VLOOKUP($A37,'All Running Order working doc'!$A$4:$CO$60,AC$100,FALSE),"-")</f>
        <v>-</v>
      </c>
      <c r="AD37" s="12" t="str">
        <f>IFERROR(VLOOKUP($A37,'All Running Order working doc'!$A$4:$CO$60,AD$100,FALSE),"-")</f>
        <v>-</v>
      </c>
      <c r="AE37" s="12" t="str">
        <f>IFERROR(VLOOKUP($A37,'All Running Order working doc'!$A$4:$CO$60,AE$100,FALSE),"-")</f>
        <v>-</v>
      </c>
      <c r="AF37" s="12" t="str">
        <f>IFERROR(VLOOKUP($A37,'All Running Order working doc'!$A$4:$CO$60,AF$100,FALSE),"-")</f>
        <v>-</v>
      </c>
      <c r="AG37" s="12" t="str">
        <f>IFERROR(VLOOKUP($A37,'All Running Order working doc'!$A$4:$CO$60,AG$100,FALSE),"-")</f>
        <v>-</v>
      </c>
      <c r="AH37" s="12" t="str">
        <f>IFERROR(VLOOKUP($A37,'All Running Order working doc'!$A$4:$CO$60,AH$100,FALSE),"-")</f>
        <v>-</v>
      </c>
      <c r="AI37" s="12" t="str">
        <f>IFERROR(VLOOKUP($A37,'All Running Order working doc'!$A$4:$CO$60,AI$100,FALSE),"-")</f>
        <v>-</v>
      </c>
      <c r="AJ37" s="12" t="str">
        <f>IFERROR(VLOOKUP($A37,'All Running Order working doc'!$A$4:$CO$60,AJ$100,FALSE),"-")</f>
        <v>-</v>
      </c>
      <c r="AK37" s="12" t="str">
        <f>IFERROR(VLOOKUP($A37,'All Running Order working doc'!$A$4:$CO$60,AK$100,FALSE),"-")</f>
        <v>-</v>
      </c>
      <c r="AL37" s="12" t="str">
        <f>IFERROR(VLOOKUP($A37,'All Running Order working doc'!$A$4:$CO$60,AL$100,FALSE),"-")</f>
        <v>-</v>
      </c>
      <c r="AM37" s="12" t="str">
        <f>IFERROR(VLOOKUP($A37,'All Running Order working doc'!$A$4:$CO$60,AM$100,FALSE),"-")</f>
        <v>-</v>
      </c>
      <c r="AN37" s="12" t="str">
        <f>IFERROR(VLOOKUP($A37,'All Running Order working doc'!$A$4:$CO$60,AN$100,FALSE),"-")</f>
        <v>-</v>
      </c>
      <c r="AO37" s="12" t="str">
        <f>IFERROR(VLOOKUP($A37,'All Running Order working doc'!$A$4:$CO$60,AO$100,FALSE),"-")</f>
        <v>-</v>
      </c>
      <c r="AP37" s="12" t="str">
        <f>IFERROR(VLOOKUP($A37,'All Running Order working doc'!$A$4:$CO$60,AP$100,FALSE),"-")</f>
        <v>-</v>
      </c>
      <c r="AQ37" s="12" t="str">
        <f>IFERROR(VLOOKUP($A37,'All Running Order working doc'!$A$4:$CO$60,AQ$100,FALSE),"-")</f>
        <v>-</v>
      </c>
      <c r="AR37" s="12" t="str">
        <f>IFERROR(VLOOKUP($A37,'All Running Order working doc'!$A$4:$CO$60,AR$100,FALSE),"-")</f>
        <v>-</v>
      </c>
      <c r="AS37" s="12" t="str">
        <f>IFERROR(VLOOKUP($A37,'All Running Order working doc'!$A$4:$CO$60,AS$100,FALSE),"-")</f>
        <v>-</v>
      </c>
      <c r="AT37" s="12" t="str">
        <f>IFERROR(VLOOKUP($A37,'All Running Order working doc'!$A$4:$CO$60,AT$100,FALSE),"-")</f>
        <v>-</v>
      </c>
      <c r="AU37" s="12" t="str">
        <f>IFERROR(VLOOKUP($A37,'All Running Order working doc'!$A$4:$CO$60,AU$100,FALSE),"-")</f>
        <v>-</v>
      </c>
      <c r="AV37" s="12" t="str">
        <f>IFERROR(VLOOKUP($A37,'All Running Order working doc'!$A$4:$CO$60,AV$100,FALSE),"-")</f>
        <v>-</v>
      </c>
      <c r="AW37" s="12" t="str">
        <f>IFERROR(VLOOKUP($A37,'All Running Order working doc'!$A$4:$CO$60,AW$100,FALSE),"-")</f>
        <v>-</v>
      </c>
      <c r="AX37" s="12" t="str">
        <f>IFERROR(VLOOKUP($A37,'All Running Order working doc'!$A$4:$CO$60,AX$100,FALSE),"-")</f>
        <v>-</v>
      </c>
      <c r="AY37" s="12" t="str">
        <f>IFERROR(VLOOKUP($A37,'All Running Order working doc'!$A$4:$CO$60,AY$100,FALSE),"-")</f>
        <v>-</v>
      </c>
      <c r="AZ37" s="12" t="str">
        <f>IFERROR(VLOOKUP($A37,'All Running Order working doc'!$A$4:$CO$60,AZ$100,FALSE),"-")</f>
        <v>-</v>
      </c>
      <c r="BA37" s="12" t="str">
        <f>IFERROR(VLOOKUP($A37,'All Running Order working doc'!$A$4:$CO$60,BA$100,FALSE),"-")</f>
        <v>-</v>
      </c>
      <c r="BB37" s="12" t="str">
        <f>IFERROR(VLOOKUP($A37,'All Running Order working doc'!$A$4:$CO$60,BB$100,FALSE),"-")</f>
        <v>-</v>
      </c>
      <c r="BC37" s="12" t="str">
        <f>IFERROR(VLOOKUP($A37,'All Running Order working doc'!$A$4:$CO$60,BC$100,FALSE),"-")</f>
        <v>-</v>
      </c>
      <c r="BD37" s="12" t="str">
        <f>IFERROR(VLOOKUP($A37,'All Running Order working doc'!$A$4:$CO$60,BD$100,FALSE),"-")</f>
        <v>-</v>
      </c>
      <c r="BE37" s="12" t="str">
        <f>IFERROR(VLOOKUP($A37,'All Running Order working doc'!$A$4:$CO$60,BE$100,FALSE),"-")</f>
        <v>-</v>
      </c>
      <c r="BF37" s="12" t="str">
        <f>IFERROR(VLOOKUP($A37,'All Running Order working doc'!$A$4:$CO$60,BF$100,FALSE),"-")</f>
        <v>-</v>
      </c>
      <c r="BG37" s="12" t="str">
        <f>IFERROR(VLOOKUP($A37,'All Running Order working doc'!$A$4:$CO$60,BG$100,FALSE),"-")</f>
        <v>-</v>
      </c>
      <c r="BH37" s="12" t="str">
        <f>IFERROR(VLOOKUP($A37,'All Running Order working doc'!$A$4:$CO$60,BH$100,FALSE),"-")</f>
        <v>-</v>
      </c>
      <c r="BI37" s="12" t="str">
        <f>IFERROR(VLOOKUP($A37,'All Running Order working doc'!$A$4:$CO$60,BI$100,FALSE),"-")</f>
        <v>-</v>
      </c>
      <c r="BJ37" s="12" t="str">
        <f>IFERROR(VLOOKUP($A37,'All Running Order working doc'!$A$4:$CO$60,BJ$100,FALSE),"-")</f>
        <v>-</v>
      </c>
      <c r="BK37" s="12" t="str">
        <f>IFERROR(VLOOKUP($A37,'All Running Order working doc'!$A$4:$CO$60,BK$100,FALSE),"-")</f>
        <v>-</v>
      </c>
      <c r="BL37" s="12" t="str">
        <f>IFERROR(VLOOKUP($A37,'All Running Order working doc'!$A$4:$CO$60,BL$100,FALSE),"-")</f>
        <v>-</v>
      </c>
      <c r="BM37" s="12" t="str">
        <f>IFERROR(VLOOKUP($A37,'All Running Order working doc'!$A$4:$CO$60,BM$100,FALSE),"-")</f>
        <v>-</v>
      </c>
      <c r="BN37" s="12" t="str">
        <f>IFERROR(VLOOKUP($A37,'All Running Order working doc'!$A$4:$CO$60,BN$100,FALSE),"-")</f>
        <v>-</v>
      </c>
      <c r="BO37" s="12" t="str">
        <f>IFERROR(VLOOKUP($A37,'All Running Order working doc'!$A$4:$CO$60,BO$100,FALSE),"-")</f>
        <v>-</v>
      </c>
      <c r="BP37" s="12" t="str">
        <f>IFERROR(VLOOKUP($A37,'All Running Order working doc'!$A$4:$CO$60,BP$100,FALSE),"-")</f>
        <v>-</v>
      </c>
      <c r="BQ37" s="12" t="str">
        <f>IFERROR(VLOOKUP($A37,'All Running Order working doc'!$A$4:$CO$60,BQ$100,FALSE),"-")</f>
        <v>-</v>
      </c>
      <c r="BR37" s="12" t="str">
        <f>IFERROR(VLOOKUP($A37,'All Running Order working doc'!$A$4:$CO$60,BR$100,FALSE),"-")</f>
        <v>-</v>
      </c>
      <c r="BS37" s="12" t="str">
        <f>IFERROR(VLOOKUP($A37,'All Running Order working doc'!$A$4:$CO$60,BS$100,FALSE),"-")</f>
        <v>-</v>
      </c>
      <c r="BT37" s="12" t="str">
        <f>IFERROR(VLOOKUP($A37,'All Running Order working doc'!$A$4:$CO$60,BT$100,FALSE),"-")</f>
        <v>-</v>
      </c>
      <c r="BU37" s="12" t="str">
        <f>IFERROR(VLOOKUP($A37,'All Running Order working doc'!$A$4:$CO$60,BU$100,FALSE),"-")</f>
        <v>-</v>
      </c>
      <c r="BV37" s="12" t="str">
        <f>IFERROR(VLOOKUP($A37,'All Running Order working doc'!$A$4:$CO$60,BV$100,FALSE),"-")</f>
        <v>-</v>
      </c>
      <c r="BW37" s="12" t="str">
        <f>IFERROR(VLOOKUP($A37,'All Running Order working doc'!$A$4:$CO$60,BW$100,FALSE),"-")</f>
        <v>-</v>
      </c>
      <c r="BX37" s="12" t="str">
        <f>IFERROR(VLOOKUP($A37,'All Running Order working doc'!$A$4:$CO$60,BX$100,FALSE),"-")</f>
        <v>-</v>
      </c>
      <c r="BY37" s="12" t="str">
        <f>IFERROR(VLOOKUP($A37,'All Running Order working doc'!$A$4:$CO$60,BY$100,FALSE),"-")</f>
        <v>-</v>
      </c>
      <c r="BZ37" s="12" t="str">
        <f>IFERROR(VLOOKUP($A37,'All Running Order working doc'!$A$4:$CO$60,BZ$100,FALSE),"-")</f>
        <v>-</v>
      </c>
      <c r="CA37" s="12" t="str">
        <f>IFERROR(VLOOKUP($A37,'All Running Order working doc'!$A$4:$CO$60,CA$100,FALSE),"-")</f>
        <v>-</v>
      </c>
      <c r="CB37" s="12" t="str">
        <f>IFERROR(VLOOKUP($A37,'All Running Order working doc'!$A$4:$CO$60,CB$100,FALSE),"-")</f>
        <v>-</v>
      </c>
      <c r="CC37" s="12" t="str">
        <f>IFERROR(VLOOKUP($A37,'All Running Order working doc'!$A$4:$CO$60,CC$100,FALSE),"-")</f>
        <v>-</v>
      </c>
      <c r="CD37" s="12" t="str">
        <f>IFERROR(VLOOKUP($A37,'All Running Order working doc'!$A$4:$CO$60,CD$100,FALSE),"-")</f>
        <v>-</v>
      </c>
      <c r="CE37" s="12" t="str">
        <f>IFERROR(VLOOKUP($A37,'All Running Order working doc'!$A$4:$CO$60,CE$100,FALSE),"-")</f>
        <v>-</v>
      </c>
      <c r="CF37" s="12" t="str">
        <f>IFERROR(VLOOKUP($A37,'All Running Order working doc'!$A$4:$CO$60,CF$100,FALSE),"-")</f>
        <v>-</v>
      </c>
      <c r="CG37" s="12" t="str">
        <f>IFERROR(VLOOKUP($A37,'All Running Order working doc'!$A$4:$CO$60,CG$100,FALSE),"-")</f>
        <v>-</v>
      </c>
      <c r="CH37" s="12" t="str">
        <f>IFERROR(VLOOKUP($A37,'All Running Order working doc'!$A$4:$CO$60,CH$100,FALSE),"-")</f>
        <v>-</v>
      </c>
      <c r="CI37" s="12" t="str">
        <f>IFERROR(VLOOKUP($A37,'All Running Order working doc'!$A$4:$CO$60,CI$100,FALSE),"-")</f>
        <v>-</v>
      </c>
      <c r="CJ37" s="12" t="str">
        <f>IFERROR(VLOOKUP($A37,'All Running Order working doc'!$A$4:$CO$60,CJ$100,FALSE),"-")</f>
        <v>-</v>
      </c>
      <c r="CK37" s="12" t="str">
        <f>IFERROR(VLOOKUP($A37,'All Running Order working doc'!$A$4:$CO$60,CK$100,FALSE),"-")</f>
        <v>-</v>
      </c>
      <c r="CL37" s="12" t="str">
        <f>IFERROR(VLOOKUP($A37,'All Running Order working doc'!$A$4:$CO$60,CL$100,FALSE),"-")</f>
        <v>-</v>
      </c>
      <c r="CM37" s="12" t="str">
        <f>IFERROR(VLOOKUP($A37,'All Running Order working doc'!$A$4:$CO$60,CM$100,FALSE),"-")</f>
        <v>-</v>
      </c>
      <c r="CN37" s="12" t="str">
        <f>IFERROR(VLOOKUP($A37,'All Running Order working doc'!$A$4:$CO$60,CN$100,FALSE),"-")</f>
        <v>-</v>
      </c>
      <c r="CQ37" s="3">
        <v>34</v>
      </c>
    </row>
    <row r="38" spans="1:95" x14ac:dyDescent="0.2">
      <c r="A38" s="3" t="str">
        <f>CONCATENATE(Constants!$B$4,CQ38,)</f>
        <v>Rookie35</v>
      </c>
      <c r="B38" s="12" t="str">
        <f>IFERROR(VLOOKUP($A38,'All Running Order working doc'!$A$4:$CO$60,B$100,FALSE),"-")</f>
        <v>-</v>
      </c>
      <c r="C38" s="12" t="str">
        <f>IFERROR(VLOOKUP($A38,'All Running Order working doc'!$A$4:$CO$60,C$100,FALSE),"-")</f>
        <v>-</v>
      </c>
      <c r="D38" s="12" t="str">
        <f>IFERROR(VLOOKUP($A38,'All Running Order working doc'!$A$4:$CO$60,D$100,FALSE),"-")</f>
        <v>-</v>
      </c>
      <c r="E38" s="12" t="str">
        <f>IFERROR(VLOOKUP($A38,'All Running Order working doc'!$A$4:$CO$60,E$100,FALSE),"-")</f>
        <v>-</v>
      </c>
      <c r="F38" s="12" t="str">
        <f>IFERROR(VLOOKUP($A38,'All Running Order working doc'!$A$4:$CO$60,F$100,FALSE),"-")</f>
        <v>-</v>
      </c>
      <c r="G38" s="12" t="str">
        <f>IFERROR(VLOOKUP($A38,'All Running Order working doc'!$A$4:$CO$60,G$100,FALSE),"-")</f>
        <v>-</v>
      </c>
      <c r="H38" s="12" t="str">
        <f>IFERROR(VLOOKUP($A38,'All Running Order working doc'!$A$4:$CO$60,H$100,FALSE),"-")</f>
        <v>-</v>
      </c>
      <c r="I38" s="12" t="str">
        <f>IFERROR(VLOOKUP($A38,'All Running Order working doc'!$A$4:$CO$60,I$100,FALSE),"-")</f>
        <v>-</v>
      </c>
      <c r="J38" s="12" t="str">
        <f>IFERROR(VLOOKUP($A38,'All Running Order working doc'!$A$4:$CO$60,J$100,FALSE),"-")</f>
        <v>-</v>
      </c>
      <c r="K38" s="12" t="str">
        <f>IFERROR(VLOOKUP($A38,'All Running Order working doc'!$A$4:$CO$60,K$100,FALSE),"-")</f>
        <v>-</v>
      </c>
      <c r="L38" s="12" t="str">
        <f>IFERROR(VLOOKUP($A38,'All Running Order working doc'!$A$4:$CO$60,L$100,FALSE),"-")</f>
        <v>-</v>
      </c>
      <c r="M38" s="12" t="str">
        <f>IFERROR(VLOOKUP($A38,'All Running Order working doc'!$A$4:$CO$60,M$100,FALSE),"-")</f>
        <v>-</v>
      </c>
      <c r="N38" s="12" t="str">
        <f>IFERROR(VLOOKUP($A38,'All Running Order working doc'!$A$4:$CO$60,N$100,FALSE),"-")</f>
        <v>-</v>
      </c>
      <c r="O38" s="12" t="str">
        <f>IFERROR(VLOOKUP($A38,'All Running Order working doc'!$A$4:$CO$60,O$100,FALSE),"-")</f>
        <v>-</v>
      </c>
      <c r="P38" s="12" t="str">
        <f>IFERROR(VLOOKUP($A38,'All Running Order working doc'!$A$4:$CO$60,P$100,FALSE),"-")</f>
        <v>-</v>
      </c>
      <c r="Q38" s="12" t="str">
        <f>IFERROR(VLOOKUP($A38,'All Running Order working doc'!$A$4:$CO$60,Q$100,FALSE),"-")</f>
        <v>-</v>
      </c>
      <c r="R38" s="12" t="str">
        <f>IFERROR(VLOOKUP($A38,'All Running Order working doc'!$A$4:$CO$60,R$100,FALSE),"-")</f>
        <v>-</v>
      </c>
      <c r="S38" s="12" t="str">
        <f>IFERROR(VLOOKUP($A38,'All Running Order working doc'!$A$4:$CO$60,S$100,FALSE),"-")</f>
        <v>-</v>
      </c>
      <c r="T38" s="12" t="str">
        <f>IFERROR(VLOOKUP($A38,'All Running Order working doc'!$A$4:$CO$60,T$100,FALSE),"-")</f>
        <v>-</v>
      </c>
      <c r="U38" s="12" t="str">
        <f>IFERROR(VLOOKUP($A38,'All Running Order working doc'!$A$4:$CO$60,U$100,FALSE),"-")</f>
        <v>-</v>
      </c>
      <c r="V38" s="12" t="str">
        <f>IFERROR(VLOOKUP($A38,'All Running Order working doc'!$A$4:$CO$60,V$100,FALSE),"-")</f>
        <v>-</v>
      </c>
      <c r="W38" s="12" t="str">
        <f>IFERROR(VLOOKUP($A38,'All Running Order working doc'!$A$4:$CO$60,W$100,FALSE),"-")</f>
        <v>-</v>
      </c>
      <c r="X38" s="12" t="str">
        <f>IFERROR(VLOOKUP($A38,'All Running Order working doc'!$A$4:$CO$60,X$100,FALSE),"-")</f>
        <v>-</v>
      </c>
      <c r="Y38" s="12" t="str">
        <f>IFERROR(VLOOKUP($A38,'All Running Order working doc'!$A$4:$CO$60,Y$100,FALSE),"-")</f>
        <v>-</v>
      </c>
      <c r="Z38" s="12" t="str">
        <f>IFERROR(VLOOKUP($A38,'All Running Order working doc'!$A$4:$CO$60,Z$100,FALSE),"-")</f>
        <v>-</v>
      </c>
      <c r="AA38" s="12" t="str">
        <f>IFERROR(VLOOKUP($A38,'All Running Order working doc'!$A$4:$CO$60,AA$100,FALSE),"-")</f>
        <v>-</v>
      </c>
      <c r="AB38" s="12" t="str">
        <f>IFERROR(VLOOKUP($A38,'All Running Order working doc'!$A$4:$CO$60,AB$100,FALSE),"-")</f>
        <v>-</v>
      </c>
      <c r="AC38" s="12" t="str">
        <f>IFERROR(VLOOKUP($A38,'All Running Order working doc'!$A$4:$CO$60,AC$100,FALSE),"-")</f>
        <v>-</v>
      </c>
      <c r="AD38" s="12" t="str">
        <f>IFERROR(VLOOKUP($A38,'All Running Order working doc'!$A$4:$CO$60,AD$100,FALSE),"-")</f>
        <v>-</v>
      </c>
      <c r="AE38" s="12" t="str">
        <f>IFERROR(VLOOKUP($A38,'All Running Order working doc'!$A$4:$CO$60,AE$100,FALSE),"-")</f>
        <v>-</v>
      </c>
      <c r="AF38" s="12" t="str">
        <f>IFERROR(VLOOKUP($A38,'All Running Order working doc'!$A$4:$CO$60,AF$100,FALSE),"-")</f>
        <v>-</v>
      </c>
      <c r="AG38" s="12" t="str">
        <f>IFERROR(VLOOKUP($A38,'All Running Order working doc'!$A$4:$CO$60,AG$100,FALSE),"-")</f>
        <v>-</v>
      </c>
      <c r="AH38" s="12" t="str">
        <f>IFERROR(VLOOKUP($A38,'All Running Order working doc'!$A$4:$CO$60,AH$100,FALSE),"-")</f>
        <v>-</v>
      </c>
      <c r="AI38" s="12" t="str">
        <f>IFERROR(VLOOKUP($A38,'All Running Order working doc'!$A$4:$CO$60,AI$100,FALSE),"-")</f>
        <v>-</v>
      </c>
      <c r="AJ38" s="12" t="str">
        <f>IFERROR(VLOOKUP($A38,'All Running Order working doc'!$A$4:$CO$60,AJ$100,FALSE),"-")</f>
        <v>-</v>
      </c>
      <c r="AK38" s="12" t="str">
        <f>IFERROR(VLOOKUP($A38,'All Running Order working doc'!$A$4:$CO$60,AK$100,FALSE),"-")</f>
        <v>-</v>
      </c>
      <c r="AL38" s="12" t="str">
        <f>IFERROR(VLOOKUP($A38,'All Running Order working doc'!$A$4:$CO$60,AL$100,FALSE),"-")</f>
        <v>-</v>
      </c>
      <c r="AM38" s="12" t="str">
        <f>IFERROR(VLOOKUP($A38,'All Running Order working doc'!$A$4:$CO$60,AM$100,FALSE),"-")</f>
        <v>-</v>
      </c>
      <c r="AN38" s="12" t="str">
        <f>IFERROR(VLOOKUP($A38,'All Running Order working doc'!$A$4:$CO$60,AN$100,FALSE),"-")</f>
        <v>-</v>
      </c>
      <c r="AO38" s="12" t="str">
        <f>IFERROR(VLOOKUP($A38,'All Running Order working doc'!$A$4:$CO$60,AO$100,FALSE),"-")</f>
        <v>-</v>
      </c>
      <c r="AP38" s="12" t="str">
        <f>IFERROR(VLOOKUP($A38,'All Running Order working doc'!$A$4:$CO$60,AP$100,FALSE),"-")</f>
        <v>-</v>
      </c>
      <c r="AQ38" s="12" t="str">
        <f>IFERROR(VLOOKUP($A38,'All Running Order working doc'!$A$4:$CO$60,AQ$100,FALSE),"-")</f>
        <v>-</v>
      </c>
      <c r="AR38" s="12" t="str">
        <f>IFERROR(VLOOKUP($A38,'All Running Order working doc'!$A$4:$CO$60,AR$100,FALSE),"-")</f>
        <v>-</v>
      </c>
      <c r="AS38" s="12" t="str">
        <f>IFERROR(VLOOKUP($A38,'All Running Order working doc'!$A$4:$CO$60,AS$100,FALSE),"-")</f>
        <v>-</v>
      </c>
      <c r="AT38" s="12" t="str">
        <f>IFERROR(VLOOKUP($A38,'All Running Order working doc'!$A$4:$CO$60,AT$100,FALSE),"-")</f>
        <v>-</v>
      </c>
      <c r="AU38" s="12" t="str">
        <f>IFERROR(VLOOKUP($A38,'All Running Order working doc'!$A$4:$CO$60,AU$100,FALSE),"-")</f>
        <v>-</v>
      </c>
      <c r="AV38" s="12" t="str">
        <f>IFERROR(VLOOKUP($A38,'All Running Order working doc'!$A$4:$CO$60,AV$100,FALSE),"-")</f>
        <v>-</v>
      </c>
      <c r="AW38" s="12" t="str">
        <f>IFERROR(VLOOKUP($A38,'All Running Order working doc'!$A$4:$CO$60,AW$100,FALSE),"-")</f>
        <v>-</v>
      </c>
      <c r="AX38" s="12" t="str">
        <f>IFERROR(VLOOKUP($A38,'All Running Order working doc'!$A$4:$CO$60,AX$100,FALSE),"-")</f>
        <v>-</v>
      </c>
      <c r="AY38" s="12" t="str">
        <f>IFERROR(VLOOKUP($A38,'All Running Order working doc'!$A$4:$CO$60,AY$100,FALSE),"-")</f>
        <v>-</v>
      </c>
      <c r="AZ38" s="12" t="str">
        <f>IFERROR(VLOOKUP($A38,'All Running Order working doc'!$A$4:$CO$60,AZ$100,FALSE),"-")</f>
        <v>-</v>
      </c>
      <c r="BA38" s="12" t="str">
        <f>IFERROR(VLOOKUP($A38,'All Running Order working doc'!$A$4:$CO$60,BA$100,FALSE),"-")</f>
        <v>-</v>
      </c>
      <c r="BB38" s="12" t="str">
        <f>IFERROR(VLOOKUP($A38,'All Running Order working doc'!$A$4:$CO$60,BB$100,FALSE),"-")</f>
        <v>-</v>
      </c>
      <c r="BC38" s="12" t="str">
        <f>IFERROR(VLOOKUP($A38,'All Running Order working doc'!$A$4:$CO$60,BC$100,FALSE),"-")</f>
        <v>-</v>
      </c>
      <c r="BD38" s="12" t="str">
        <f>IFERROR(VLOOKUP($A38,'All Running Order working doc'!$A$4:$CO$60,BD$100,FALSE),"-")</f>
        <v>-</v>
      </c>
      <c r="BE38" s="12" t="str">
        <f>IFERROR(VLOOKUP($A38,'All Running Order working doc'!$A$4:$CO$60,BE$100,FALSE),"-")</f>
        <v>-</v>
      </c>
      <c r="BF38" s="12" t="str">
        <f>IFERROR(VLOOKUP($A38,'All Running Order working doc'!$A$4:$CO$60,BF$100,FALSE),"-")</f>
        <v>-</v>
      </c>
      <c r="BG38" s="12" t="str">
        <f>IFERROR(VLOOKUP($A38,'All Running Order working doc'!$A$4:$CO$60,BG$100,FALSE),"-")</f>
        <v>-</v>
      </c>
      <c r="BH38" s="12" t="str">
        <f>IFERROR(VLOOKUP($A38,'All Running Order working doc'!$A$4:$CO$60,BH$100,FALSE),"-")</f>
        <v>-</v>
      </c>
      <c r="BI38" s="12" t="str">
        <f>IFERROR(VLOOKUP($A38,'All Running Order working doc'!$A$4:$CO$60,BI$100,FALSE),"-")</f>
        <v>-</v>
      </c>
      <c r="BJ38" s="12" t="str">
        <f>IFERROR(VLOOKUP($A38,'All Running Order working doc'!$A$4:$CO$60,BJ$100,FALSE),"-")</f>
        <v>-</v>
      </c>
      <c r="BK38" s="12" t="str">
        <f>IFERROR(VLOOKUP($A38,'All Running Order working doc'!$A$4:$CO$60,BK$100,FALSE),"-")</f>
        <v>-</v>
      </c>
      <c r="BL38" s="12" t="str">
        <f>IFERROR(VLOOKUP($A38,'All Running Order working doc'!$A$4:$CO$60,BL$100,FALSE),"-")</f>
        <v>-</v>
      </c>
      <c r="BM38" s="12" t="str">
        <f>IFERROR(VLOOKUP($A38,'All Running Order working doc'!$A$4:$CO$60,BM$100,FALSE),"-")</f>
        <v>-</v>
      </c>
      <c r="BN38" s="12" t="str">
        <f>IFERROR(VLOOKUP($A38,'All Running Order working doc'!$A$4:$CO$60,BN$100,FALSE),"-")</f>
        <v>-</v>
      </c>
      <c r="BO38" s="12" t="str">
        <f>IFERROR(VLOOKUP($A38,'All Running Order working doc'!$A$4:$CO$60,BO$100,FALSE),"-")</f>
        <v>-</v>
      </c>
      <c r="BP38" s="12" t="str">
        <f>IFERROR(VLOOKUP($A38,'All Running Order working doc'!$A$4:$CO$60,BP$100,FALSE),"-")</f>
        <v>-</v>
      </c>
      <c r="BQ38" s="12" t="str">
        <f>IFERROR(VLOOKUP($A38,'All Running Order working doc'!$A$4:$CO$60,BQ$100,FALSE),"-")</f>
        <v>-</v>
      </c>
      <c r="BR38" s="12" t="str">
        <f>IFERROR(VLOOKUP($A38,'All Running Order working doc'!$A$4:$CO$60,BR$100,FALSE),"-")</f>
        <v>-</v>
      </c>
      <c r="BS38" s="12" t="str">
        <f>IFERROR(VLOOKUP($A38,'All Running Order working doc'!$A$4:$CO$60,BS$100,FALSE),"-")</f>
        <v>-</v>
      </c>
      <c r="BT38" s="12" t="str">
        <f>IFERROR(VLOOKUP($A38,'All Running Order working doc'!$A$4:$CO$60,BT$100,FALSE),"-")</f>
        <v>-</v>
      </c>
      <c r="BU38" s="12" t="str">
        <f>IFERROR(VLOOKUP($A38,'All Running Order working doc'!$A$4:$CO$60,BU$100,FALSE),"-")</f>
        <v>-</v>
      </c>
      <c r="BV38" s="12" t="str">
        <f>IFERROR(VLOOKUP($A38,'All Running Order working doc'!$A$4:$CO$60,BV$100,FALSE),"-")</f>
        <v>-</v>
      </c>
      <c r="BW38" s="12" t="str">
        <f>IFERROR(VLOOKUP($A38,'All Running Order working doc'!$A$4:$CO$60,BW$100,FALSE),"-")</f>
        <v>-</v>
      </c>
      <c r="BX38" s="12" t="str">
        <f>IFERROR(VLOOKUP($A38,'All Running Order working doc'!$A$4:$CO$60,BX$100,FALSE),"-")</f>
        <v>-</v>
      </c>
      <c r="BY38" s="12" t="str">
        <f>IFERROR(VLOOKUP($A38,'All Running Order working doc'!$A$4:$CO$60,BY$100,FALSE),"-")</f>
        <v>-</v>
      </c>
      <c r="BZ38" s="12" t="str">
        <f>IFERROR(VLOOKUP($A38,'All Running Order working doc'!$A$4:$CO$60,BZ$100,FALSE),"-")</f>
        <v>-</v>
      </c>
      <c r="CA38" s="12" t="str">
        <f>IFERROR(VLOOKUP($A38,'All Running Order working doc'!$A$4:$CO$60,CA$100,FALSE),"-")</f>
        <v>-</v>
      </c>
      <c r="CB38" s="12" t="str">
        <f>IFERROR(VLOOKUP($A38,'All Running Order working doc'!$A$4:$CO$60,CB$100,FALSE),"-")</f>
        <v>-</v>
      </c>
      <c r="CC38" s="12" t="str">
        <f>IFERROR(VLOOKUP($A38,'All Running Order working doc'!$A$4:$CO$60,CC$100,FALSE),"-")</f>
        <v>-</v>
      </c>
      <c r="CD38" s="12" t="str">
        <f>IFERROR(VLOOKUP($A38,'All Running Order working doc'!$A$4:$CO$60,CD$100,FALSE),"-")</f>
        <v>-</v>
      </c>
      <c r="CE38" s="12" t="str">
        <f>IFERROR(VLOOKUP($A38,'All Running Order working doc'!$A$4:$CO$60,CE$100,FALSE),"-")</f>
        <v>-</v>
      </c>
      <c r="CF38" s="12" t="str">
        <f>IFERROR(VLOOKUP($A38,'All Running Order working doc'!$A$4:$CO$60,CF$100,FALSE),"-")</f>
        <v>-</v>
      </c>
      <c r="CG38" s="12" t="str">
        <f>IFERROR(VLOOKUP($A38,'All Running Order working doc'!$A$4:$CO$60,CG$100,FALSE),"-")</f>
        <v>-</v>
      </c>
      <c r="CH38" s="12" t="str">
        <f>IFERROR(VLOOKUP($A38,'All Running Order working doc'!$A$4:$CO$60,CH$100,FALSE),"-")</f>
        <v>-</v>
      </c>
      <c r="CI38" s="12" t="str">
        <f>IFERROR(VLOOKUP($A38,'All Running Order working doc'!$A$4:$CO$60,CI$100,FALSE),"-")</f>
        <v>-</v>
      </c>
      <c r="CJ38" s="12" t="str">
        <f>IFERROR(VLOOKUP($A38,'All Running Order working doc'!$A$4:$CO$60,CJ$100,FALSE),"-")</f>
        <v>-</v>
      </c>
      <c r="CK38" s="12" t="str">
        <f>IFERROR(VLOOKUP($A38,'All Running Order working doc'!$A$4:$CO$60,CK$100,FALSE),"-")</f>
        <v>-</v>
      </c>
      <c r="CL38" s="12" t="str">
        <f>IFERROR(VLOOKUP($A38,'All Running Order working doc'!$A$4:$CO$60,CL$100,FALSE),"-")</f>
        <v>-</v>
      </c>
      <c r="CM38" s="12" t="str">
        <f>IFERROR(VLOOKUP($A38,'All Running Order working doc'!$A$4:$CO$60,CM$100,FALSE),"-")</f>
        <v>-</v>
      </c>
      <c r="CN38" s="12" t="str">
        <f>IFERROR(VLOOKUP($A38,'All Running Order working doc'!$A$4:$CO$60,CN$100,FALSE),"-")</f>
        <v>-</v>
      </c>
      <c r="CQ38" s="3">
        <v>35</v>
      </c>
    </row>
    <row r="39" spans="1:95" x14ac:dyDescent="0.2">
      <c r="A39" s="3" t="str">
        <f>CONCATENATE(Constants!$B$4,CQ39,)</f>
        <v>Rookie36</v>
      </c>
      <c r="B39" s="12" t="str">
        <f>IFERROR(VLOOKUP($A39,'All Running Order working doc'!$A$4:$CO$60,B$100,FALSE),"-")</f>
        <v>-</v>
      </c>
      <c r="C39" s="12" t="str">
        <f>IFERROR(VLOOKUP($A39,'All Running Order working doc'!$A$4:$CO$60,C$100,FALSE),"-")</f>
        <v>-</v>
      </c>
      <c r="D39" s="12" t="str">
        <f>IFERROR(VLOOKUP($A39,'All Running Order working doc'!$A$4:$CO$60,D$100,FALSE),"-")</f>
        <v>-</v>
      </c>
      <c r="E39" s="12" t="str">
        <f>IFERROR(VLOOKUP($A39,'All Running Order working doc'!$A$4:$CO$60,E$100,FALSE),"-")</f>
        <v>-</v>
      </c>
      <c r="F39" s="12" t="str">
        <f>IFERROR(VLOOKUP($A39,'All Running Order working doc'!$A$4:$CO$60,F$100,FALSE),"-")</f>
        <v>-</v>
      </c>
      <c r="G39" s="12" t="str">
        <f>IFERROR(VLOOKUP($A39,'All Running Order working doc'!$A$4:$CO$60,G$100,FALSE),"-")</f>
        <v>-</v>
      </c>
      <c r="H39" s="12" t="str">
        <f>IFERROR(VLOOKUP($A39,'All Running Order working doc'!$A$4:$CO$60,H$100,FALSE),"-")</f>
        <v>-</v>
      </c>
      <c r="I39" s="12" t="str">
        <f>IFERROR(VLOOKUP($A39,'All Running Order working doc'!$A$4:$CO$60,I$100,FALSE),"-")</f>
        <v>-</v>
      </c>
      <c r="J39" s="12" t="str">
        <f>IFERROR(VLOOKUP($A39,'All Running Order working doc'!$A$4:$CO$60,J$100,FALSE),"-")</f>
        <v>-</v>
      </c>
      <c r="K39" s="12" t="str">
        <f>IFERROR(VLOOKUP($A39,'All Running Order working doc'!$A$4:$CO$60,K$100,FALSE),"-")</f>
        <v>-</v>
      </c>
      <c r="L39" s="12" t="str">
        <f>IFERROR(VLOOKUP($A39,'All Running Order working doc'!$A$4:$CO$60,L$100,FALSE),"-")</f>
        <v>-</v>
      </c>
      <c r="M39" s="12" t="str">
        <f>IFERROR(VLOOKUP($A39,'All Running Order working doc'!$A$4:$CO$60,M$100,FALSE),"-")</f>
        <v>-</v>
      </c>
      <c r="N39" s="12" t="str">
        <f>IFERROR(VLOOKUP($A39,'All Running Order working doc'!$A$4:$CO$60,N$100,FALSE),"-")</f>
        <v>-</v>
      </c>
      <c r="O39" s="12" t="str">
        <f>IFERROR(VLOOKUP($A39,'All Running Order working doc'!$A$4:$CO$60,O$100,FALSE),"-")</f>
        <v>-</v>
      </c>
      <c r="P39" s="12" t="str">
        <f>IFERROR(VLOOKUP($A39,'All Running Order working doc'!$A$4:$CO$60,P$100,FALSE),"-")</f>
        <v>-</v>
      </c>
      <c r="Q39" s="12" t="str">
        <f>IFERROR(VLOOKUP($A39,'All Running Order working doc'!$A$4:$CO$60,Q$100,FALSE),"-")</f>
        <v>-</v>
      </c>
      <c r="R39" s="12" t="str">
        <f>IFERROR(VLOOKUP($A39,'All Running Order working doc'!$A$4:$CO$60,R$100,FALSE),"-")</f>
        <v>-</v>
      </c>
      <c r="S39" s="12" t="str">
        <f>IFERROR(VLOOKUP($A39,'All Running Order working doc'!$A$4:$CO$60,S$100,FALSE),"-")</f>
        <v>-</v>
      </c>
      <c r="T39" s="12" t="str">
        <f>IFERROR(VLOOKUP($A39,'All Running Order working doc'!$A$4:$CO$60,T$100,FALSE),"-")</f>
        <v>-</v>
      </c>
      <c r="U39" s="12" t="str">
        <f>IFERROR(VLOOKUP($A39,'All Running Order working doc'!$A$4:$CO$60,U$100,FALSE),"-")</f>
        <v>-</v>
      </c>
      <c r="V39" s="12" t="str">
        <f>IFERROR(VLOOKUP($A39,'All Running Order working doc'!$A$4:$CO$60,V$100,FALSE),"-")</f>
        <v>-</v>
      </c>
      <c r="W39" s="12" t="str">
        <f>IFERROR(VLOOKUP($A39,'All Running Order working doc'!$A$4:$CO$60,W$100,FALSE),"-")</f>
        <v>-</v>
      </c>
      <c r="X39" s="12" t="str">
        <f>IFERROR(VLOOKUP($A39,'All Running Order working doc'!$A$4:$CO$60,X$100,FALSE),"-")</f>
        <v>-</v>
      </c>
      <c r="Y39" s="12" t="str">
        <f>IFERROR(VLOOKUP($A39,'All Running Order working doc'!$A$4:$CO$60,Y$100,FALSE),"-")</f>
        <v>-</v>
      </c>
      <c r="Z39" s="12" t="str">
        <f>IFERROR(VLOOKUP($A39,'All Running Order working doc'!$A$4:$CO$60,Z$100,FALSE),"-")</f>
        <v>-</v>
      </c>
      <c r="AA39" s="12" t="str">
        <f>IFERROR(VLOOKUP($A39,'All Running Order working doc'!$A$4:$CO$60,AA$100,FALSE),"-")</f>
        <v>-</v>
      </c>
      <c r="AB39" s="12" t="str">
        <f>IFERROR(VLOOKUP($A39,'All Running Order working doc'!$A$4:$CO$60,AB$100,FALSE),"-")</f>
        <v>-</v>
      </c>
      <c r="AC39" s="12" t="str">
        <f>IFERROR(VLOOKUP($A39,'All Running Order working doc'!$A$4:$CO$60,AC$100,FALSE),"-")</f>
        <v>-</v>
      </c>
      <c r="AD39" s="12" t="str">
        <f>IFERROR(VLOOKUP($A39,'All Running Order working doc'!$A$4:$CO$60,AD$100,FALSE),"-")</f>
        <v>-</v>
      </c>
      <c r="AE39" s="12" t="str">
        <f>IFERROR(VLOOKUP($A39,'All Running Order working doc'!$A$4:$CO$60,AE$100,FALSE),"-")</f>
        <v>-</v>
      </c>
      <c r="AF39" s="12" t="str">
        <f>IFERROR(VLOOKUP($A39,'All Running Order working doc'!$A$4:$CO$60,AF$100,FALSE),"-")</f>
        <v>-</v>
      </c>
      <c r="AG39" s="12" t="str">
        <f>IFERROR(VLOOKUP($A39,'All Running Order working doc'!$A$4:$CO$60,AG$100,FALSE),"-")</f>
        <v>-</v>
      </c>
      <c r="AH39" s="12" t="str">
        <f>IFERROR(VLOOKUP($A39,'All Running Order working doc'!$A$4:$CO$60,AH$100,FALSE),"-")</f>
        <v>-</v>
      </c>
      <c r="AI39" s="12" t="str">
        <f>IFERROR(VLOOKUP($A39,'All Running Order working doc'!$A$4:$CO$60,AI$100,FALSE),"-")</f>
        <v>-</v>
      </c>
      <c r="AJ39" s="12" t="str">
        <f>IFERROR(VLOOKUP($A39,'All Running Order working doc'!$A$4:$CO$60,AJ$100,FALSE),"-")</f>
        <v>-</v>
      </c>
      <c r="AK39" s="12" t="str">
        <f>IFERROR(VLOOKUP($A39,'All Running Order working doc'!$A$4:$CO$60,AK$100,FALSE),"-")</f>
        <v>-</v>
      </c>
      <c r="AL39" s="12" t="str">
        <f>IFERROR(VLOOKUP($A39,'All Running Order working doc'!$A$4:$CO$60,AL$100,FALSE),"-")</f>
        <v>-</v>
      </c>
      <c r="AM39" s="12" t="str">
        <f>IFERROR(VLOOKUP($A39,'All Running Order working doc'!$A$4:$CO$60,AM$100,FALSE),"-")</f>
        <v>-</v>
      </c>
      <c r="AN39" s="12" t="str">
        <f>IFERROR(VLOOKUP($A39,'All Running Order working doc'!$A$4:$CO$60,AN$100,FALSE),"-")</f>
        <v>-</v>
      </c>
      <c r="AO39" s="12" t="str">
        <f>IFERROR(VLOOKUP($A39,'All Running Order working doc'!$A$4:$CO$60,AO$100,FALSE),"-")</f>
        <v>-</v>
      </c>
      <c r="AP39" s="12" t="str">
        <f>IFERROR(VLOOKUP($A39,'All Running Order working doc'!$A$4:$CO$60,AP$100,FALSE),"-")</f>
        <v>-</v>
      </c>
      <c r="AQ39" s="12" t="str">
        <f>IFERROR(VLOOKUP($A39,'All Running Order working doc'!$A$4:$CO$60,AQ$100,FALSE),"-")</f>
        <v>-</v>
      </c>
      <c r="AR39" s="12" t="str">
        <f>IFERROR(VLOOKUP($A39,'All Running Order working doc'!$A$4:$CO$60,AR$100,FALSE),"-")</f>
        <v>-</v>
      </c>
      <c r="AS39" s="12" t="str">
        <f>IFERROR(VLOOKUP($A39,'All Running Order working doc'!$A$4:$CO$60,AS$100,FALSE),"-")</f>
        <v>-</v>
      </c>
      <c r="AT39" s="12" t="str">
        <f>IFERROR(VLOOKUP($A39,'All Running Order working doc'!$A$4:$CO$60,AT$100,FALSE),"-")</f>
        <v>-</v>
      </c>
      <c r="AU39" s="12" t="str">
        <f>IFERROR(VLOOKUP($A39,'All Running Order working doc'!$A$4:$CO$60,AU$100,FALSE),"-")</f>
        <v>-</v>
      </c>
      <c r="AV39" s="12" t="str">
        <f>IFERROR(VLOOKUP($A39,'All Running Order working doc'!$A$4:$CO$60,AV$100,FALSE),"-")</f>
        <v>-</v>
      </c>
      <c r="AW39" s="12" t="str">
        <f>IFERROR(VLOOKUP($A39,'All Running Order working doc'!$A$4:$CO$60,AW$100,FALSE),"-")</f>
        <v>-</v>
      </c>
      <c r="AX39" s="12" t="str">
        <f>IFERROR(VLOOKUP($A39,'All Running Order working doc'!$A$4:$CO$60,AX$100,FALSE),"-")</f>
        <v>-</v>
      </c>
      <c r="AY39" s="12" t="str">
        <f>IFERROR(VLOOKUP($A39,'All Running Order working doc'!$A$4:$CO$60,AY$100,FALSE),"-")</f>
        <v>-</v>
      </c>
      <c r="AZ39" s="12" t="str">
        <f>IFERROR(VLOOKUP($A39,'All Running Order working doc'!$A$4:$CO$60,AZ$100,FALSE),"-")</f>
        <v>-</v>
      </c>
      <c r="BA39" s="12" t="str">
        <f>IFERROR(VLOOKUP($A39,'All Running Order working doc'!$A$4:$CO$60,BA$100,FALSE),"-")</f>
        <v>-</v>
      </c>
      <c r="BB39" s="12" t="str">
        <f>IFERROR(VLOOKUP($A39,'All Running Order working doc'!$A$4:$CO$60,BB$100,FALSE),"-")</f>
        <v>-</v>
      </c>
      <c r="BC39" s="12" t="str">
        <f>IFERROR(VLOOKUP($A39,'All Running Order working doc'!$A$4:$CO$60,BC$100,FALSE),"-")</f>
        <v>-</v>
      </c>
      <c r="BD39" s="12" t="str">
        <f>IFERROR(VLOOKUP($A39,'All Running Order working doc'!$A$4:$CO$60,BD$100,FALSE),"-")</f>
        <v>-</v>
      </c>
      <c r="BE39" s="12" t="str">
        <f>IFERROR(VLOOKUP($A39,'All Running Order working doc'!$A$4:$CO$60,BE$100,FALSE),"-")</f>
        <v>-</v>
      </c>
      <c r="BF39" s="12" t="str">
        <f>IFERROR(VLOOKUP($A39,'All Running Order working doc'!$A$4:$CO$60,BF$100,FALSE),"-")</f>
        <v>-</v>
      </c>
      <c r="BG39" s="12" t="str">
        <f>IFERROR(VLOOKUP($A39,'All Running Order working doc'!$A$4:$CO$60,BG$100,FALSE),"-")</f>
        <v>-</v>
      </c>
      <c r="BH39" s="12" t="str">
        <f>IFERROR(VLOOKUP($A39,'All Running Order working doc'!$A$4:$CO$60,BH$100,FALSE),"-")</f>
        <v>-</v>
      </c>
      <c r="BI39" s="12" t="str">
        <f>IFERROR(VLOOKUP($A39,'All Running Order working doc'!$A$4:$CO$60,BI$100,FALSE),"-")</f>
        <v>-</v>
      </c>
      <c r="BJ39" s="12" t="str">
        <f>IFERROR(VLOOKUP($A39,'All Running Order working doc'!$A$4:$CO$60,BJ$100,FALSE),"-")</f>
        <v>-</v>
      </c>
      <c r="BK39" s="12" t="str">
        <f>IFERROR(VLOOKUP($A39,'All Running Order working doc'!$A$4:$CO$60,BK$100,FALSE),"-")</f>
        <v>-</v>
      </c>
      <c r="BL39" s="12" t="str">
        <f>IFERROR(VLOOKUP($A39,'All Running Order working doc'!$A$4:$CO$60,BL$100,FALSE),"-")</f>
        <v>-</v>
      </c>
      <c r="BM39" s="12" t="str">
        <f>IFERROR(VLOOKUP($A39,'All Running Order working doc'!$A$4:$CO$60,BM$100,FALSE),"-")</f>
        <v>-</v>
      </c>
      <c r="BN39" s="12" t="str">
        <f>IFERROR(VLOOKUP($A39,'All Running Order working doc'!$A$4:$CO$60,BN$100,FALSE),"-")</f>
        <v>-</v>
      </c>
      <c r="BO39" s="12" t="str">
        <f>IFERROR(VLOOKUP($A39,'All Running Order working doc'!$A$4:$CO$60,BO$100,FALSE),"-")</f>
        <v>-</v>
      </c>
      <c r="BP39" s="12" t="str">
        <f>IFERROR(VLOOKUP($A39,'All Running Order working doc'!$A$4:$CO$60,BP$100,FALSE),"-")</f>
        <v>-</v>
      </c>
      <c r="BQ39" s="12" t="str">
        <f>IFERROR(VLOOKUP($A39,'All Running Order working doc'!$A$4:$CO$60,BQ$100,FALSE),"-")</f>
        <v>-</v>
      </c>
      <c r="BR39" s="12" t="str">
        <f>IFERROR(VLOOKUP($A39,'All Running Order working doc'!$A$4:$CO$60,BR$100,FALSE),"-")</f>
        <v>-</v>
      </c>
      <c r="BS39" s="12" t="str">
        <f>IFERROR(VLOOKUP($A39,'All Running Order working doc'!$A$4:$CO$60,BS$100,FALSE),"-")</f>
        <v>-</v>
      </c>
      <c r="BT39" s="12" t="str">
        <f>IFERROR(VLOOKUP($A39,'All Running Order working doc'!$A$4:$CO$60,BT$100,FALSE),"-")</f>
        <v>-</v>
      </c>
      <c r="BU39" s="12" t="str">
        <f>IFERROR(VLOOKUP($A39,'All Running Order working doc'!$A$4:$CO$60,BU$100,FALSE),"-")</f>
        <v>-</v>
      </c>
      <c r="BV39" s="12" t="str">
        <f>IFERROR(VLOOKUP($A39,'All Running Order working doc'!$A$4:$CO$60,BV$100,FALSE),"-")</f>
        <v>-</v>
      </c>
      <c r="BW39" s="12" t="str">
        <f>IFERROR(VLOOKUP($A39,'All Running Order working doc'!$A$4:$CO$60,BW$100,FALSE),"-")</f>
        <v>-</v>
      </c>
      <c r="BX39" s="12" t="str">
        <f>IFERROR(VLOOKUP($A39,'All Running Order working doc'!$A$4:$CO$60,BX$100,FALSE),"-")</f>
        <v>-</v>
      </c>
      <c r="BY39" s="12" t="str">
        <f>IFERROR(VLOOKUP($A39,'All Running Order working doc'!$A$4:$CO$60,BY$100,FALSE),"-")</f>
        <v>-</v>
      </c>
      <c r="BZ39" s="12" t="str">
        <f>IFERROR(VLOOKUP($A39,'All Running Order working doc'!$A$4:$CO$60,BZ$100,FALSE),"-")</f>
        <v>-</v>
      </c>
      <c r="CA39" s="12" t="str">
        <f>IFERROR(VLOOKUP($A39,'All Running Order working doc'!$A$4:$CO$60,CA$100,FALSE),"-")</f>
        <v>-</v>
      </c>
      <c r="CB39" s="12" t="str">
        <f>IFERROR(VLOOKUP($A39,'All Running Order working doc'!$A$4:$CO$60,CB$100,FALSE),"-")</f>
        <v>-</v>
      </c>
      <c r="CC39" s="12" t="str">
        <f>IFERROR(VLOOKUP($A39,'All Running Order working doc'!$A$4:$CO$60,CC$100,FALSE),"-")</f>
        <v>-</v>
      </c>
      <c r="CD39" s="12" t="str">
        <f>IFERROR(VLOOKUP($A39,'All Running Order working doc'!$A$4:$CO$60,CD$100,FALSE),"-")</f>
        <v>-</v>
      </c>
      <c r="CE39" s="12" t="str">
        <f>IFERROR(VLOOKUP($A39,'All Running Order working doc'!$A$4:$CO$60,CE$100,FALSE),"-")</f>
        <v>-</v>
      </c>
      <c r="CF39" s="12" t="str">
        <f>IFERROR(VLOOKUP($A39,'All Running Order working doc'!$A$4:$CO$60,CF$100,FALSE),"-")</f>
        <v>-</v>
      </c>
      <c r="CG39" s="12" t="str">
        <f>IFERROR(VLOOKUP($A39,'All Running Order working doc'!$A$4:$CO$60,CG$100,FALSE),"-")</f>
        <v>-</v>
      </c>
      <c r="CH39" s="12" t="str">
        <f>IFERROR(VLOOKUP($A39,'All Running Order working doc'!$A$4:$CO$60,CH$100,FALSE),"-")</f>
        <v>-</v>
      </c>
      <c r="CI39" s="12" t="str">
        <f>IFERROR(VLOOKUP($A39,'All Running Order working doc'!$A$4:$CO$60,CI$100,FALSE),"-")</f>
        <v>-</v>
      </c>
      <c r="CJ39" s="12" t="str">
        <f>IFERROR(VLOOKUP($A39,'All Running Order working doc'!$A$4:$CO$60,CJ$100,FALSE),"-")</f>
        <v>-</v>
      </c>
      <c r="CK39" s="12" t="str">
        <f>IFERROR(VLOOKUP($A39,'All Running Order working doc'!$A$4:$CO$60,CK$100,FALSE),"-")</f>
        <v>-</v>
      </c>
      <c r="CL39" s="12" t="str">
        <f>IFERROR(VLOOKUP($A39,'All Running Order working doc'!$A$4:$CO$60,CL$100,FALSE),"-")</f>
        <v>-</v>
      </c>
      <c r="CM39" s="12" t="str">
        <f>IFERROR(VLOOKUP($A39,'All Running Order working doc'!$A$4:$CO$60,CM$100,FALSE),"-")</f>
        <v>-</v>
      </c>
      <c r="CN39" s="12" t="str">
        <f>IFERROR(VLOOKUP($A39,'All Running Order working doc'!$A$4:$CO$60,CN$100,FALSE),"-")</f>
        <v>-</v>
      </c>
      <c r="CQ39" s="3">
        <v>36</v>
      </c>
    </row>
    <row r="40" spans="1:95" x14ac:dyDescent="0.2">
      <c r="A40" s="3" t="str">
        <f>CONCATENATE(Constants!$B$4,CQ40,)</f>
        <v>Rookie37</v>
      </c>
      <c r="B40" s="12" t="str">
        <f>IFERROR(VLOOKUP($A40,'All Running Order working doc'!$A$4:$CO$60,B$100,FALSE),"-")</f>
        <v>-</v>
      </c>
      <c r="C40" s="12" t="str">
        <f>IFERROR(VLOOKUP($A40,'All Running Order working doc'!$A$4:$CO$60,C$100,FALSE),"-")</f>
        <v>-</v>
      </c>
      <c r="D40" s="12" t="str">
        <f>IFERROR(VLOOKUP($A40,'All Running Order working doc'!$A$4:$CO$60,D$100,FALSE),"-")</f>
        <v>-</v>
      </c>
      <c r="E40" s="12" t="str">
        <f>IFERROR(VLOOKUP($A40,'All Running Order working doc'!$A$4:$CO$60,E$100,FALSE),"-")</f>
        <v>-</v>
      </c>
      <c r="F40" s="12" t="str">
        <f>IFERROR(VLOOKUP($A40,'All Running Order working doc'!$A$4:$CO$60,F$100,FALSE),"-")</f>
        <v>-</v>
      </c>
      <c r="G40" s="12" t="str">
        <f>IFERROR(VLOOKUP($A40,'All Running Order working doc'!$A$4:$CO$60,G$100,FALSE),"-")</f>
        <v>-</v>
      </c>
      <c r="H40" s="12" t="str">
        <f>IFERROR(VLOOKUP($A40,'All Running Order working doc'!$A$4:$CO$60,H$100,FALSE),"-")</f>
        <v>-</v>
      </c>
      <c r="I40" s="12" t="str">
        <f>IFERROR(VLOOKUP($A40,'All Running Order working doc'!$A$4:$CO$60,I$100,FALSE),"-")</f>
        <v>-</v>
      </c>
      <c r="J40" s="12" t="str">
        <f>IFERROR(VLOOKUP($A40,'All Running Order working doc'!$A$4:$CO$60,J$100,FALSE),"-")</f>
        <v>-</v>
      </c>
      <c r="K40" s="12" t="str">
        <f>IFERROR(VLOOKUP($A40,'All Running Order working doc'!$A$4:$CO$60,K$100,FALSE),"-")</f>
        <v>-</v>
      </c>
      <c r="L40" s="12" t="str">
        <f>IFERROR(VLOOKUP($A40,'All Running Order working doc'!$A$4:$CO$60,L$100,FALSE),"-")</f>
        <v>-</v>
      </c>
      <c r="M40" s="12" t="str">
        <f>IFERROR(VLOOKUP($A40,'All Running Order working doc'!$A$4:$CO$60,M$100,FALSE),"-")</f>
        <v>-</v>
      </c>
      <c r="N40" s="12" t="str">
        <f>IFERROR(VLOOKUP($A40,'All Running Order working doc'!$A$4:$CO$60,N$100,FALSE),"-")</f>
        <v>-</v>
      </c>
      <c r="O40" s="12" t="str">
        <f>IFERROR(VLOOKUP($A40,'All Running Order working doc'!$A$4:$CO$60,O$100,FALSE),"-")</f>
        <v>-</v>
      </c>
      <c r="P40" s="12" t="str">
        <f>IFERROR(VLOOKUP($A40,'All Running Order working doc'!$A$4:$CO$60,P$100,FALSE),"-")</f>
        <v>-</v>
      </c>
      <c r="Q40" s="12" t="str">
        <f>IFERROR(VLOOKUP($A40,'All Running Order working doc'!$A$4:$CO$60,Q$100,FALSE),"-")</f>
        <v>-</v>
      </c>
      <c r="R40" s="12" t="str">
        <f>IFERROR(VLOOKUP($A40,'All Running Order working doc'!$A$4:$CO$60,R$100,FALSE),"-")</f>
        <v>-</v>
      </c>
      <c r="S40" s="12" t="str">
        <f>IFERROR(VLOOKUP($A40,'All Running Order working doc'!$A$4:$CO$60,S$100,FALSE),"-")</f>
        <v>-</v>
      </c>
      <c r="T40" s="12" t="str">
        <f>IFERROR(VLOOKUP($A40,'All Running Order working doc'!$A$4:$CO$60,T$100,FALSE),"-")</f>
        <v>-</v>
      </c>
      <c r="U40" s="12" t="str">
        <f>IFERROR(VLOOKUP($A40,'All Running Order working doc'!$A$4:$CO$60,U$100,FALSE),"-")</f>
        <v>-</v>
      </c>
      <c r="V40" s="12" t="str">
        <f>IFERROR(VLOOKUP($A40,'All Running Order working doc'!$A$4:$CO$60,V$100,FALSE),"-")</f>
        <v>-</v>
      </c>
      <c r="W40" s="12" t="str">
        <f>IFERROR(VLOOKUP($A40,'All Running Order working doc'!$A$4:$CO$60,W$100,FALSE),"-")</f>
        <v>-</v>
      </c>
      <c r="X40" s="12" t="str">
        <f>IFERROR(VLOOKUP($A40,'All Running Order working doc'!$A$4:$CO$60,X$100,FALSE),"-")</f>
        <v>-</v>
      </c>
      <c r="Y40" s="12" t="str">
        <f>IFERROR(VLOOKUP($A40,'All Running Order working doc'!$A$4:$CO$60,Y$100,FALSE),"-")</f>
        <v>-</v>
      </c>
      <c r="Z40" s="12" t="str">
        <f>IFERROR(VLOOKUP($A40,'All Running Order working doc'!$A$4:$CO$60,Z$100,FALSE),"-")</f>
        <v>-</v>
      </c>
      <c r="AA40" s="12" t="str">
        <f>IFERROR(VLOOKUP($A40,'All Running Order working doc'!$A$4:$CO$60,AA$100,FALSE),"-")</f>
        <v>-</v>
      </c>
      <c r="AB40" s="12" t="str">
        <f>IFERROR(VLOOKUP($A40,'All Running Order working doc'!$A$4:$CO$60,AB$100,FALSE),"-")</f>
        <v>-</v>
      </c>
      <c r="AC40" s="12" t="str">
        <f>IFERROR(VLOOKUP($A40,'All Running Order working doc'!$A$4:$CO$60,AC$100,FALSE),"-")</f>
        <v>-</v>
      </c>
      <c r="AD40" s="12" t="str">
        <f>IFERROR(VLOOKUP($A40,'All Running Order working doc'!$A$4:$CO$60,AD$100,FALSE),"-")</f>
        <v>-</v>
      </c>
      <c r="AE40" s="12" t="str">
        <f>IFERROR(VLOOKUP($A40,'All Running Order working doc'!$A$4:$CO$60,AE$100,FALSE),"-")</f>
        <v>-</v>
      </c>
      <c r="AF40" s="12" t="str">
        <f>IFERROR(VLOOKUP($A40,'All Running Order working doc'!$A$4:$CO$60,AF$100,FALSE),"-")</f>
        <v>-</v>
      </c>
      <c r="AG40" s="12" t="str">
        <f>IFERROR(VLOOKUP($A40,'All Running Order working doc'!$A$4:$CO$60,AG$100,FALSE),"-")</f>
        <v>-</v>
      </c>
      <c r="AH40" s="12" t="str">
        <f>IFERROR(VLOOKUP($A40,'All Running Order working doc'!$A$4:$CO$60,AH$100,FALSE),"-")</f>
        <v>-</v>
      </c>
      <c r="AI40" s="12" t="str">
        <f>IFERROR(VLOOKUP($A40,'All Running Order working doc'!$A$4:$CO$60,AI$100,FALSE),"-")</f>
        <v>-</v>
      </c>
      <c r="AJ40" s="12" t="str">
        <f>IFERROR(VLOOKUP($A40,'All Running Order working doc'!$A$4:$CO$60,AJ$100,FALSE),"-")</f>
        <v>-</v>
      </c>
      <c r="AK40" s="12" t="str">
        <f>IFERROR(VLOOKUP($A40,'All Running Order working doc'!$A$4:$CO$60,AK$100,FALSE),"-")</f>
        <v>-</v>
      </c>
      <c r="AL40" s="12" t="str">
        <f>IFERROR(VLOOKUP($A40,'All Running Order working doc'!$A$4:$CO$60,AL$100,FALSE),"-")</f>
        <v>-</v>
      </c>
      <c r="AM40" s="12" t="str">
        <f>IFERROR(VLOOKUP($A40,'All Running Order working doc'!$A$4:$CO$60,AM$100,FALSE),"-")</f>
        <v>-</v>
      </c>
      <c r="AN40" s="12" t="str">
        <f>IFERROR(VLOOKUP($A40,'All Running Order working doc'!$A$4:$CO$60,AN$100,FALSE),"-")</f>
        <v>-</v>
      </c>
      <c r="AO40" s="12" t="str">
        <f>IFERROR(VLOOKUP($A40,'All Running Order working doc'!$A$4:$CO$60,AO$100,FALSE),"-")</f>
        <v>-</v>
      </c>
      <c r="AP40" s="12" t="str">
        <f>IFERROR(VLOOKUP($A40,'All Running Order working doc'!$A$4:$CO$60,AP$100,FALSE),"-")</f>
        <v>-</v>
      </c>
      <c r="AQ40" s="12" t="str">
        <f>IFERROR(VLOOKUP($A40,'All Running Order working doc'!$A$4:$CO$60,AQ$100,FALSE),"-")</f>
        <v>-</v>
      </c>
      <c r="AR40" s="12" t="str">
        <f>IFERROR(VLOOKUP($A40,'All Running Order working doc'!$A$4:$CO$60,AR$100,FALSE),"-")</f>
        <v>-</v>
      </c>
      <c r="AS40" s="12" t="str">
        <f>IFERROR(VLOOKUP($A40,'All Running Order working doc'!$A$4:$CO$60,AS$100,FALSE),"-")</f>
        <v>-</v>
      </c>
      <c r="AT40" s="12" t="str">
        <f>IFERROR(VLOOKUP($A40,'All Running Order working doc'!$A$4:$CO$60,AT$100,FALSE),"-")</f>
        <v>-</v>
      </c>
      <c r="AU40" s="12" t="str">
        <f>IFERROR(VLOOKUP($A40,'All Running Order working doc'!$A$4:$CO$60,AU$100,FALSE),"-")</f>
        <v>-</v>
      </c>
      <c r="AV40" s="12" t="str">
        <f>IFERROR(VLOOKUP($A40,'All Running Order working doc'!$A$4:$CO$60,AV$100,FALSE),"-")</f>
        <v>-</v>
      </c>
      <c r="AW40" s="12" t="str">
        <f>IFERROR(VLOOKUP($A40,'All Running Order working doc'!$A$4:$CO$60,AW$100,FALSE),"-")</f>
        <v>-</v>
      </c>
      <c r="AX40" s="12" t="str">
        <f>IFERROR(VLOOKUP($A40,'All Running Order working doc'!$A$4:$CO$60,AX$100,FALSE),"-")</f>
        <v>-</v>
      </c>
      <c r="AY40" s="12" t="str">
        <f>IFERROR(VLOOKUP($A40,'All Running Order working doc'!$A$4:$CO$60,AY$100,FALSE),"-")</f>
        <v>-</v>
      </c>
      <c r="AZ40" s="12" t="str">
        <f>IFERROR(VLOOKUP($A40,'All Running Order working doc'!$A$4:$CO$60,AZ$100,FALSE),"-")</f>
        <v>-</v>
      </c>
      <c r="BA40" s="12" t="str">
        <f>IFERROR(VLOOKUP($A40,'All Running Order working doc'!$A$4:$CO$60,BA$100,FALSE),"-")</f>
        <v>-</v>
      </c>
      <c r="BB40" s="12" t="str">
        <f>IFERROR(VLOOKUP($A40,'All Running Order working doc'!$A$4:$CO$60,BB$100,FALSE),"-")</f>
        <v>-</v>
      </c>
      <c r="BC40" s="12" t="str">
        <f>IFERROR(VLOOKUP($A40,'All Running Order working doc'!$A$4:$CO$60,BC$100,FALSE),"-")</f>
        <v>-</v>
      </c>
      <c r="BD40" s="12" t="str">
        <f>IFERROR(VLOOKUP($A40,'All Running Order working doc'!$A$4:$CO$60,BD$100,FALSE),"-")</f>
        <v>-</v>
      </c>
      <c r="BE40" s="12" t="str">
        <f>IFERROR(VLOOKUP($A40,'All Running Order working doc'!$A$4:$CO$60,BE$100,FALSE),"-")</f>
        <v>-</v>
      </c>
      <c r="BF40" s="12" t="str">
        <f>IFERROR(VLOOKUP($A40,'All Running Order working doc'!$A$4:$CO$60,BF$100,FALSE),"-")</f>
        <v>-</v>
      </c>
      <c r="BG40" s="12" t="str">
        <f>IFERROR(VLOOKUP($A40,'All Running Order working doc'!$A$4:$CO$60,BG$100,FALSE),"-")</f>
        <v>-</v>
      </c>
      <c r="BH40" s="12" t="str">
        <f>IFERROR(VLOOKUP($A40,'All Running Order working doc'!$A$4:$CO$60,BH$100,FALSE),"-")</f>
        <v>-</v>
      </c>
      <c r="BI40" s="12" t="str">
        <f>IFERROR(VLOOKUP($A40,'All Running Order working doc'!$A$4:$CO$60,BI$100,FALSE),"-")</f>
        <v>-</v>
      </c>
      <c r="BJ40" s="12" t="str">
        <f>IFERROR(VLOOKUP($A40,'All Running Order working doc'!$A$4:$CO$60,BJ$100,FALSE),"-")</f>
        <v>-</v>
      </c>
      <c r="BK40" s="12" t="str">
        <f>IFERROR(VLOOKUP($A40,'All Running Order working doc'!$A$4:$CO$60,BK$100,FALSE),"-")</f>
        <v>-</v>
      </c>
      <c r="BL40" s="12" t="str">
        <f>IFERROR(VLOOKUP($A40,'All Running Order working doc'!$A$4:$CO$60,BL$100,FALSE),"-")</f>
        <v>-</v>
      </c>
      <c r="BM40" s="12" t="str">
        <f>IFERROR(VLOOKUP($A40,'All Running Order working doc'!$A$4:$CO$60,BM$100,FALSE),"-")</f>
        <v>-</v>
      </c>
      <c r="BN40" s="12" t="str">
        <f>IFERROR(VLOOKUP($A40,'All Running Order working doc'!$A$4:$CO$60,BN$100,FALSE),"-")</f>
        <v>-</v>
      </c>
      <c r="BO40" s="12" t="str">
        <f>IFERROR(VLOOKUP($A40,'All Running Order working doc'!$A$4:$CO$60,BO$100,FALSE),"-")</f>
        <v>-</v>
      </c>
      <c r="BP40" s="12" t="str">
        <f>IFERROR(VLOOKUP($A40,'All Running Order working doc'!$A$4:$CO$60,BP$100,FALSE),"-")</f>
        <v>-</v>
      </c>
      <c r="BQ40" s="12" t="str">
        <f>IFERROR(VLOOKUP($A40,'All Running Order working doc'!$A$4:$CO$60,BQ$100,FALSE),"-")</f>
        <v>-</v>
      </c>
      <c r="BR40" s="12" t="str">
        <f>IFERROR(VLOOKUP($A40,'All Running Order working doc'!$A$4:$CO$60,BR$100,FALSE),"-")</f>
        <v>-</v>
      </c>
      <c r="BS40" s="12" t="str">
        <f>IFERROR(VLOOKUP($A40,'All Running Order working doc'!$A$4:$CO$60,BS$100,FALSE),"-")</f>
        <v>-</v>
      </c>
      <c r="BT40" s="12" t="str">
        <f>IFERROR(VLOOKUP($A40,'All Running Order working doc'!$A$4:$CO$60,BT$100,FALSE),"-")</f>
        <v>-</v>
      </c>
      <c r="BU40" s="12" t="str">
        <f>IFERROR(VLOOKUP($A40,'All Running Order working doc'!$A$4:$CO$60,BU$100,FALSE),"-")</f>
        <v>-</v>
      </c>
      <c r="BV40" s="12" t="str">
        <f>IFERROR(VLOOKUP($A40,'All Running Order working doc'!$A$4:$CO$60,BV$100,FALSE),"-")</f>
        <v>-</v>
      </c>
      <c r="BW40" s="12" t="str">
        <f>IFERROR(VLOOKUP($A40,'All Running Order working doc'!$A$4:$CO$60,BW$100,FALSE),"-")</f>
        <v>-</v>
      </c>
      <c r="BX40" s="12" t="str">
        <f>IFERROR(VLOOKUP($A40,'All Running Order working doc'!$A$4:$CO$60,BX$100,FALSE),"-")</f>
        <v>-</v>
      </c>
      <c r="BY40" s="12" t="str">
        <f>IFERROR(VLOOKUP($A40,'All Running Order working doc'!$A$4:$CO$60,BY$100,FALSE),"-")</f>
        <v>-</v>
      </c>
      <c r="BZ40" s="12" t="str">
        <f>IFERROR(VLOOKUP($A40,'All Running Order working doc'!$A$4:$CO$60,BZ$100,FALSE),"-")</f>
        <v>-</v>
      </c>
      <c r="CA40" s="12" t="str">
        <f>IFERROR(VLOOKUP($A40,'All Running Order working doc'!$A$4:$CO$60,CA$100,FALSE),"-")</f>
        <v>-</v>
      </c>
      <c r="CB40" s="12" t="str">
        <f>IFERROR(VLOOKUP($A40,'All Running Order working doc'!$A$4:$CO$60,CB$100,FALSE),"-")</f>
        <v>-</v>
      </c>
      <c r="CC40" s="12" t="str">
        <f>IFERROR(VLOOKUP($A40,'All Running Order working doc'!$A$4:$CO$60,CC$100,FALSE),"-")</f>
        <v>-</v>
      </c>
      <c r="CD40" s="12" t="str">
        <f>IFERROR(VLOOKUP($A40,'All Running Order working doc'!$A$4:$CO$60,CD$100,FALSE),"-")</f>
        <v>-</v>
      </c>
      <c r="CE40" s="12" t="str">
        <f>IFERROR(VLOOKUP($A40,'All Running Order working doc'!$A$4:$CO$60,CE$100,FALSE),"-")</f>
        <v>-</v>
      </c>
      <c r="CF40" s="12" t="str">
        <f>IFERROR(VLOOKUP($A40,'All Running Order working doc'!$A$4:$CO$60,CF$100,FALSE),"-")</f>
        <v>-</v>
      </c>
      <c r="CG40" s="12" t="str">
        <f>IFERROR(VLOOKUP($A40,'All Running Order working doc'!$A$4:$CO$60,CG$100,FALSE),"-")</f>
        <v>-</v>
      </c>
      <c r="CH40" s="12" t="str">
        <f>IFERROR(VLOOKUP($A40,'All Running Order working doc'!$A$4:$CO$60,CH$100,FALSE),"-")</f>
        <v>-</v>
      </c>
      <c r="CI40" s="12" t="str">
        <f>IFERROR(VLOOKUP($A40,'All Running Order working doc'!$A$4:$CO$60,CI$100,FALSE),"-")</f>
        <v>-</v>
      </c>
      <c r="CJ40" s="12" t="str">
        <f>IFERROR(VLOOKUP($A40,'All Running Order working doc'!$A$4:$CO$60,CJ$100,FALSE),"-")</f>
        <v>-</v>
      </c>
      <c r="CK40" s="12" t="str">
        <f>IFERROR(VLOOKUP($A40,'All Running Order working doc'!$A$4:$CO$60,CK$100,FALSE),"-")</f>
        <v>-</v>
      </c>
      <c r="CL40" s="12" t="str">
        <f>IFERROR(VLOOKUP($A40,'All Running Order working doc'!$A$4:$CO$60,CL$100,FALSE),"-")</f>
        <v>-</v>
      </c>
      <c r="CM40" s="12" t="str">
        <f>IFERROR(VLOOKUP($A40,'All Running Order working doc'!$A$4:$CO$60,CM$100,FALSE),"-")</f>
        <v>-</v>
      </c>
      <c r="CN40" s="12" t="str">
        <f>IFERROR(VLOOKUP($A40,'All Running Order working doc'!$A$4:$CO$60,CN$100,FALSE),"-")</f>
        <v>-</v>
      </c>
      <c r="CQ40" s="3">
        <v>37</v>
      </c>
    </row>
    <row r="41" spans="1:95" x14ac:dyDescent="0.2">
      <c r="A41" s="3" t="str">
        <f>CONCATENATE(Constants!$B$4,CQ41,)</f>
        <v>Rookie38</v>
      </c>
      <c r="B41" s="12" t="str">
        <f>IFERROR(VLOOKUP($A41,'All Running Order working doc'!$A$4:$CO$60,B$100,FALSE),"-")</f>
        <v>-</v>
      </c>
      <c r="C41" s="12" t="str">
        <f>IFERROR(VLOOKUP($A41,'All Running Order working doc'!$A$4:$CO$60,C$100,FALSE),"-")</f>
        <v>-</v>
      </c>
      <c r="D41" s="12" t="str">
        <f>IFERROR(VLOOKUP($A41,'All Running Order working doc'!$A$4:$CO$60,D$100,FALSE),"-")</f>
        <v>-</v>
      </c>
      <c r="E41" s="12" t="str">
        <f>IFERROR(VLOOKUP($A41,'All Running Order working doc'!$A$4:$CO$60,E$100,FALSE),"-")</f>
        <v>-</v>
      </c>
      <c r="F41" s="12" t="str">
        <f>IFERROR(VLOOKUP($A41,'All Running Order working doc'!$A$4:$CO$60,F$100,FALSE),"-")</f>
        <v>-</v>
      </c>
      <c r="G41" s="12" t="str">
        <f>IFERROR(VLOOKUP($A41,'All Running Order working doc'!$A$4:$CO$60,G$100,FALSE),"-")</f>
        <v>-</v>
      </c>
      <c r="H41" s="12" t="str">
        <f>IFERROR(VLOOKUP($A41,'All Running Order working doc'!$A$4:$CO$60,H$100,FALSE),"-")</f>
        <v>-</v>
      </c>
      <c r="I41" s="12" t="str">
        <f>IFERROR(VLOOKUP($A41,'All Running Order working doc'!$A$4:$CO$60,I$100,FALSE),"-")</f>
        <v>-</v>
      </c>
      <c r="J41" s="12" t="str">
        <f>IFERROR(VLOOKUP($A41,'All Running Order working doc'!$A$4:$CO$60,J$100,FALSE),"-")</f>
        <v>-</v>
      </c>
      <c r="K41" s="12" t="str">
        <f>IFERROR(VLOOKUP($A41,'All Running Order working doc'!$A$4:$CO$60,K$100,FALSE),"-")</f>
        <v>-</v>
      </c>
      <c r="L41" s="12" t="str">
        <f>IFERROR(VLOOKUP($A41,'All Running Order working doc'!$A$4:$CO$60,L$100,FALSE),"-")</f>
        <v>-</v>
      </c>
      <c r="M41" s="12" t="str">
        <f>IFERROR(VLOOKUP($A41,'All Running Order working doc'!$A$4:$CO$60,M$100,FALSE),"-")</f>
        <v>-</v>
      </c>
      <c r="N41" s="12" t="str">
        <f>IFERROR(VLOOKUP($A41,'All Running Order working doc'!$A$4:$CO$60,N$100,FALSE),"-")</f>
        <v>-</v>
      </c>
      <c r="O41" s="12" t="str">
        <f>IFERROR(VLOOKUP($A41,'All Running Order working doc'!$A$4:$CO$60,O$100,FALSE),"-")</f>
        <v>-</v>
      </c>
      <c r="P41" s="12" t="str">
        <f>IFERROR(VLOOKUP($A41,'All Running Order working doc'!$A$4:$CO$60,P$100,FALSE),"-")</f>
        <v>-</v>
      </c>
      <c r="Q41" s="12" t="str">
        <f>IFERROR(VLOOKUP($A41,'All Running Order working doc'!$A$4:$CO$60,Q$100,FALSE),"-")</f>
        <v>-</v>
      </c>
      <c r="R41" s="12" t="str">
        <f>IFERROR(VLOOKUP($A41,'All Running Order working doc'!$A$4:$CO$60,R$100,FALSE),"-")</f>
        <v>-</v>
      </c>
      <c r="S41" s="12" t="str">
        <f>IFERROR(VLOOKUP($A41,'All Running Order working doc'!$A$4:$CO$60,S$100,FALSE),"-")</f>
        <v>-</v>
      </c>
      <c r="T41" s="12" t="str">
        <f>IFERROR(VLOOKUP($A41,'All Running Order working doc'!$A$4:$CO$60,T$100,FALSE),"-")</f>
        <v>-</v>
      </c>
      <c r="U41" s="12" t="str">
        <f>IFERROR(VLOOKUP($A41,'All Running Order working doc'!$A$4:$CO$60,U$100,FALSE),"-")</f>
        <v>-</v>
      </c>
      <c r="V41" s="12" t="str">
        <f>IFERROR(VLOOKUP($A41,'All Running Order working doc'!$A$4:$CO$60,V$100,FALSE),"-")</f>
        <v>-</v>
      </c>
      <c r="W41" s="12" t="str">
        <f>IFERROR(VLOOKUP($A41,'All Running Order working doc'!$A$4:$CO$60,W$100,FALSE),"-")</f>
        <v>-</v>
      </c>
      <c r="X41" s="12" t="str">
        <f>IFERROR(VLOOKUP($A41,'All Running Order working doc'!$A$4:$CO$60,X$100,FALSE),"-")</f>
        <v>-</v>
      </c>
      <c r="Y41" s="12" t="str">
        <f>IFERROR(VLOOKUP($A41,'All Running Order working doc'!$A$4:$CO$60,Y$100,FALSE),"-")</f>
        <v>-</v>
      </c>
      <c r="Z41" s="12" t="str">
        <f>IFERROR(VLOOKUP($A41,'All Running Order working doc'!$A$4:$CO$60,Z$100,FALSE),"-")</f>
        <v>-</v>
      </c>
      <c r="AA41" s="12" t="str">
        <f>IFERROR(VLOOKUP($A41,'All Running Order working doc'!$A$4:$CO$60,AA$100,FALSE),"-")</f>
        <v>-</v>
      </c>
      <c r="AB41" s="12" t="str">
        <f>IFERROR(VLOOKUP($A41,'All Running Order working doc'!$A$4:$CO$60,AB$100,FALSE),"-")</f>
        <v>-</v>
      </c>
      <c r="AC41" s="12" t="str">
        <f>IFERROR(VLOOKUP($A41,'All Running Order working doc'!$A$4:$CO$60,AC$100,FALSE),"-")</f>
        <v>-</v>
      </c>
      <c r="AD41" s="12" t="str">
        <f>IFERROR(VLOOKUP($A41,'All Running Order working doc'!$A$4:$CO$60,AD$100,FALSE),"-")</f>
        <v>-</v>
      </c>
      <c r="AE41" s="12" t="str">
        <f>IFERROR(VLOOKUP($A41,'All Running Order working doc'!$A$4:$CO$60,AE$100,FALSE),"-")</f>
        <v>-</v>
      </c>
      <c r="AF41" s="12" t="str">
        <f>IFERROR(VLOOKUP($A41,'All Running Order working doc'!$A$4:$CO$60,AF$100,FALSE),"-")</f>
        <v>-</v>
      </c>
      <c r="AG41" s="12" t="str">
        <f>IFERROR(VLOOKUP($A41,'All Running Order working doc'!$A$4:$CO$60,AG$100,FALSE),"-")</f>
        <v>-</v>
      </c>
      <c r="AH41" s="12" t="str">
        <f>IFERROR(VLOOKUP($A41,'All Running Order working doc'!$A$4:$CO$60,AH$100,FALSE),"-")</f>
        <v>-</v>
      </c>
      <c r="AI41" s="12" t="str">
        <f>IFERROR(VLOOKUP($A41,'All Running Order working doc'!$A$4:$CO$60,AI$100,FALSE),"-")</f>
        <v>-</v>
      </c>
      <c r="AJ41" s="12" t="str">
        <f>IFERROR(VLOOKUP($A41,'All Running Order working doc'!$A$4:$CO$60,AJ$100,FALSE),"-")</f>
        <v>-</v>
      </c>
      <c r="AK41" s="12" t="str">
        <f>IFERROR(VLOOKUP($A41,'All Running Order working doc'!$A$4:$CO$60,AK$100,FALSE),"-")</f>
        <v>-</v>
      </c>
      <c r="AL41" s="12" t="str">
        <f>IFERROR(VLOOKUP($A41,'All Running Order working doc'!$A$4:$CO$60,AL$100,FALSE),"-")</f>
        <v>-</v>
      </c>
      <c r="AM41" s="12" t="str">
        <f>IFERROR(VLOOKUP($A41,'All Running Order working doc'!$A$4:$CO$60,AM$100,FALSE),"-")</f>
        <v>-</v>
      </c>
      <c r="AN41" s="12" t="str">
        <f>IFERROR(VLOOKUP($A41,'All Running Order working doc'!$A$4:$CO$60,AN$100,FALSE),"-")</f>
        <v>-</v>
      </c>
      <c r="AO41" s="12" t="str">
        <f>IFERROR(VLOOKUP($A41,'All Running Order working doc'!$A$4:$CO$60,AO$100,FALSE),"-")</f>
        <v>-</v>
      </c>
      <c r="AP41" s="12" t="str">
        <f>IFERROR(VLOOKUP($A41,'All Running Order working doc'!$A$4:$CO$60,AP$100,FALSE),"-")</f>
        <v>-</v>
      </c>
      <c r="AQ41" s="12" t="str">
        <f>IFERROR(VLOOKUP($A41,'All Running Order working doc'!$A$4:$CO$60,AQ$100,FALSE),"-")</f>
        <v>-</v>
      </c>
      <c r="AR41" s="12" t="str">
        <f>IFERROR(VLOOKUP($A41,'All Running Order working doc'!$A$4:$CO$60,AR$100,FALSE),"-")</f>
        <v>-</v>
      </c>
      <c r="AS41" s="12" t="str">
        <f>IFERROR(VLOOKUP($A41,'All Running Order working doc'!$A$4:$CO$60,AS$100,FALSE),"-")</f>
        <v>-</v>
      </c>
      <c r="AT41" s="12" t="str">
        <f>IFERROR(VLOOKUP($A41,'All Running Order working doc'!$A$4:$CO$60,AT$100,FALSE),"-")</f>
        <v>-</v>
      </c>
      <c r="AU41" s="12" t="str">
        <f>IFERROR(VLOOKUP($A41,'All Running Order working doc'!$A$4:$CO$60,AU$100,FALSE),"-")</f>
        <v>-</v>
      </c>
      <c r="AV41" s="12" t="str">
        <f>IFERROR(VLOOKUP($A41,'All Running Order working doc'!$A$4:$CO$60,AV$100,FALSE),"-")</f>
        <v>-</v>
      </c>
      <c r="AW41" s="12" t="str">
        <f>IFERROR(VLOOKUP($A41,'All Running Order working doc'!$A$4:$CO$60,AW$100,FALSE),"-")</f>
        <v>-</v>
      </c>
      <c r="AX41" s="12" t="str">
        <f>IFERROR(VLOOKUP($A41,'All Running Order working doc'!$A$4:$CO$60,AX$100,FALSE),"-")</f>
        <v>-</v>
      </c>
      <c r="AY41" s="12" t="str">
        <f>IFERROR(VLOOKUP($A41,'All Running Order working doc'!$A$4:$CO$60,AY$100,FALSE),"-")</f>
        <v>-</v>
      </c>
      <c r="AZ41" s="12" t="str">
        <f>IFERROR(VLOOKUP($A41,'All Running Order working doc'!$A$4:$CO$60,AZ$100,FALSE),"-")</f>
        <v>-</v>
      </c>
      <c r="BA41" s="12" t="str">
        <f>IFERROR(VLOOKUP($A41,'All Running Order working doc'!$A$4:$CO$60,BA$100,FALSE),"-")</f>
        <v>-</v>
      </c>
      <c r="BB41" s="12" t="str">
        <f>IFERROR(VLOOKUP($A41,'All Running Order working doc'!$A$4:$CO$60,BB$100,FALSE),"-")</f>
        <v>-</v>
      </c>
      <c r="BC41" s="12" t="str">
        <f>IFERROR(VLOOKUP($A41,'All Running Order working doc'!$A$4:$CO$60,BC$100,FALSE),"-")</f>
        <v>-</v>
      </c>
      <c r="BD41" s="12" t="str">
        <f>IFERROR(VLOOKUP($A41,'All Running Order working doc'!$A$4:$CO$60,BD$100,FALSE),"-")</f>
        <v>-</v>
      </c>
      <c r="BE41" s="12" t="str">
        <f>IFERROR(VLOOKUP($A41,'All Running Order working doc'!$A$4:$CO$60,BE$100,FALSE),"-")</f>
        <v>-</v>
      </c>
      <c r="BF41" s="12" t="str">
        <f>IFERROR(VLOOKUP($A41,'All Running Order working doc'!$A$4:$CO$60,BF$100,FALSE),"-")</f>
        <v>-</v>
      </c>
      <c r="BG41" s="12" t="str">
        <f>IFERROR(VLOOKUP($A41,'All Running Order working doc'!$A$4:$CO$60,BG$100,FALSE),"-")</f>
        <v>-</v>
      </c>
      <c r="BH41" s="12" t="str">
        <f>IFERROR(VLOOKUP($A41,'All Running Order working doc'!$A$4:$CO$60,BH$100,FALSE),"-")</f>
        <v>-</v>
      </c>
      <c r="BI41" s="12" t="str">
        <f>IFERROR(VLOOKUP($A41,'All Running Order working doc'!$A$4:$CO$60,BI$100,FALSE),"-")</f>
        <v>-</v>
      </c>
      <c r="BJ41" s="12" t="str">
        <f>IFERROR(VLOOKUP($A41,'All Running Order working doc'!$A$4:$CO$60,BJ$100,FALSE),"-")</f>
        <v>-</v>
      </c>
      <c r="BK41" s="12" t="str">
        <f>IFERROR(VLOOKUP($A41,'All Running Order working doc'!$A$4:$CO$60,BK$100,FALSE),"-")</f>
        <v>-</v>
      </c>
      <c r="BL41" s="12" t="str">
        <f>IFERROR(VLOOKUP($A41,'All Running Order working doc'!$A$4:$CO$60,BL$100,FALSE),"-")</f>
        <v>-</v>
      </c>
      <c r="BM41" s="12" t="str">
        <f>IFERROR(VLOOKUP($A41,'All Running Order working doc'!$A$4:$CO$60,BM$100,FALSE),"-")</f>
        <v>-</v>
      </c>
      <c r="BN41" s="12" t="str">
        <f>IFERROR(VLOOKUP($A41,'All Running Order working doc'!$A$4:$CO$60,BN$100,FALSE),"-")</f>
        <v>-</v>
      </c>
      <c r="BO41" s="12" t="str">
        <f>IFERROR(VLOOKUP($A41,'All Running Order working doc'!$A$4:$CO$60,BO$100,FALSE),"-")</f>
        <v>-</v>
      </c>
      <c r="BP41" s="12" t="str">
        <f>IFERROR(VLOOKUP($A41,'All Running Order working doc'!$A$4:$CO$60,BP$100,FALSE),"-")</f>
        <v>-</v>
      </c>
      <c r="BQ41" s="12" t="str">
        <f>IFERROR(VLOOKUP($A41,'All Running Order working doc'!$A$4:$CO$60,BQ$100,FALSE),"-")</f>
        <v>-</v>
      </c>
      <c r="BR41" s="12" t="str">
        <f>IFERROR(VLOOKUP($A41,'All Running Order working doc'!$A$4:$CO$60,BR$100,FALSE),"-")</f>
        <v>-</v>
      </c>
      <c r="BS41" s="12" t="str">
        <f>IFERROR(VLOOKUP($A41,'All Running Order working doc'!$A$4:$CO$60,BS$100,FALSE),"-")</f>
        <v>-</v>
      </c>
      <c r="BT41" s="12" t="str">
        <f>IFERROR(VLOOKUP($A41,'All Running Order working doc'!$A$4:$CO$60,BT$100,FALSE),"-")</f>
        <v>-</v>
      </c>
      <c r="BU41" s="12" t="str">
        <f>IFERROR(VLOOKUP($A41,'All Running Order working doc'!$A$4:$CO$60,BU$100,FALSE),"-")</f>
        <v>-</v>
      </c>
      <c r="BV41" s="12" t="str">
        <f>IFERROR(VLOOKUP($A41,'All Running Order working doc'!$A$4:$CO$60,BV$100,FALSE),"-")</f>
        <v>-</v>
      </c>
      <c r="BW41" s="12" t="str">
        <f>IFERROR(VLOOKUP($A41,'All Running Order working doc'!$A$4:$CO$60,BW$100,FALSE),"-")</f>
        <v>-</v>
      </c>
      <c r="BX41" s="12" t="str">
        <f>IFERROR(VLOOKUP($A41,'All Running Order working doc'!$A$4:$CO$60,BX$100,FALSE),"-")</f>
        <v>-</v>
      </c>
      <c r="BY41" s="12" t="str">
        <f>IFERROR(VLOOKUP($A41,'All Running Order working doc'!$A$4:$CO$60,BY$100,FALSE),"-")</f>
        <v>-</v>
      </c>
      <c r="BZ41" s="12" t="str">
        <f>IFERROR(VLOOKUP($A41,'All Running Order working doc'!$A$4:$CO$60,BZ$100,FALSE),"-")</f>
        <v>-</v>
      </c>
      <c r="CA41" s="12" t="str">
        <f>IFERROR(VLOOKUP($A41,'All Running Order working doc'!$A$4:$CO$60,CA$100,FALSE),"-")</f>
        <v>-</v>
      </c>
      <c r="CB41" s="12" t="str">
        <f>IFERROR(VLOOKUP($A41,'All Running Order working doc'!$A$4:$CO$60,CB$100,FALSE),"-")</f>
        <v>-</v>
      </c>
      <c r="CC41" s="12" t="str">
        <f>IFERROR(VLOOKUP($A41,'All Running Order working doc'!$A$4:$CO$60,CC$100,FALSE),"-")</f>
        <v>-</v>
      </c>
      <c r="CD41" s="12" t="str">
        <f>IFERROR(VLOOKUP($A41,'All Running Order working doc'!$A$4:$CO$60,CD$100,FALSE),"-")</f>
        <v>-</v>
      </c>
      <c r="CE41" s="12" t="str">
        <f>IFERROR(VLOOKUP($A41,'All Running Order working doc'!$A$4:$CO$60,CE$100,FALSE),"-")</f>
        <v>-</v>
      </c>
      <c r="CF41" s="12" t="str">
        <f>IFERROR(VLOOKUP($A41,'All Running Order working doc'!$A$4:$CO$60,CF$100,FALSE),"-")</f>
        <v>-</v>
      </c>
      <c r="CG41" s="12" t="str">
        <f>IFERROR(VLOOKUP($A41,'All Running Order working doc'!$A$4:$CO$60,CG$100,FALSE),"-")</f>
        <v>-</v>
      </c>
      <c r="CH41" s="12" t="str">
        <f>IFERROR(VLOOKUP($A41,'All Running Order working doc'!$A$4:$CO$60,CH$100,FALSE),"-")</f>
        <v>-</v>
      </c>
      <c r="CI41" s="12" t="str">
        <f>IFERROR(VLOOKUP($A41,'All Running Order working doc'!$A$4:$CO$60,CI$100,FALSE),"-")</f>
        <v>-</v>
      </c>
      <c r="CJ41" s="12" t="str">
        <f>IFERROR(VLOOKUP($A41,'All Running Order working doc'!$A$4:$CO$60,CJ$100,FALSE),"-")</f>
        <v>-</v>
      </c>
      <c r="CK41" s="12" t="str">
        <f>IFERROR(VLOOKUP($A41,'All Running Order working doc'!$A$4:$CO$60,CK$100,FALSE),"-")</f>
        <v>-</v>
      </c>
      <c r="CL41" s="12" t="str">
        <f>IFERROR(VLOOKUP($A41,'All Running Order working doc'!$A$4:$CO$60,CL$100,FALSE),"-")</f>
        <v>-</v>
      </c>
      <c r="CM41" s="12" t="str">
        <f>IFERROR(VLOOKUP($A41,'All Running Order working doc'!$A$4:$CO$60,CM$100,FALSE),"-")</f>
        <v>-</v>
      </c>
      <c r="CN41" s="12" t="str">
        <f>IFERROR(VLOOKUP($A41,'All Running Order working doc'!$A$4:$CO$60,CN$100,FALSE),"-")</f>
        <v>-</v>
      </c>
      <c r="CQ41" s="3">
        <v>38</v>
      </c>
    </row>
    <row r="42" spans="1:95" x14ac:dyDescent="0.2">
      <c r="A42" s="3" t="str">
        <f>CONCATENATE(Constants!$B$4,CQ42,)</f>
        <v>Rookie39</v>
      </c>
      <c r="B42" s="12" t="str">
        <f>IFERROR(VLOOKUP($A42,'All Running Order working doc'!$A$4:$CO$60,B$100,FALSE),"-")</f>
        <v>-</v>
      </c>
      <c r="C42" s="12" t="str">
        <f>IFERROR(VLOOKUP($A42,'All Running Order working doc'!$A$4:$CO$60,C$100,FALSE),"-")</f>
        <v>-</v>
      </c>
      <c r="D42" s="12" t="str">
        <f>IFERROR(VLOOKUP($A42,'All Running Order working doc'!$A$4:$CO$60,D$100,FALSE),"-")</f>
        <v>-</v>
      </c>
      <c r="E42" s="12" t="str">
        <f>IFERROR(VLOOKUP($A42,'All Running Order working doc'!$A$4:$CO$60,E$100,FALSE),"-")</f>
        <v>-</v>
      </c>
      <c r="F42" s="12" t="str">
        <f>IFERROR(VLOOKUP($A42,'All Running Order working doc'!$A$4:$CO$60,F$100,FALSE),"-")</f>
        <v>-</v>
      </c>
      <c r="G42" s="12" t="str">
        <f>IFERROR(VLOOKUP($A42,'All Running Order working doc'!$A$4:$CO$60,G$100,FALSE),"-")</f>
        <v>-</v>
      </c>
      <c r="H42" s="12" t="str">
        <f>IFERROR(VLOOKUP($A42,'All Running Order working doc'!$A$4:$CO$60,H$100,FALSE),"-")</f>
        <v>-</v>
      </c>
      <c r="I42" s="12" t="str">
        <f>IFERROR(VLOOKUP($A42,'All Running Order working doc'!$A$4:$CO$60,I$100,FALSE),"-")</f>
        <v>-</v>
      </c>
      <c r="J42" s="12" t="str">
        <f>IFERROR(VLOOKUP($A42,'All Running Order working doc'!$A$4:$CO$60,J$100,FALSE),"-")</f>
        <v>-</v>
      </c>
      <c r="K42" s="12" t="str">
        <f>IFERROR(VLOOKUP($A42,'All Running Order working doc'!$A$4:$CO$60,K$100,FALSE),"-")</f>
        <v>-</v>
      </c>
      <c r="L42" s="12" t="str">
        <f>IFERROR(VLOOKUP($A42,'All Running Order working doc'!$A$4:$CO$60,L$100,FALSE),"-")</f>
        <v>-</v>
      </c>
      <c r="M42" s="12" t="str">
        <f>IFERROR(VLOOKUP($A42,'All Running Order working doc'!$A$4:$CO$60,M$100,FALSE),"-")</f>
        <v>-</v>
      </c>
      <c r="N42" s="12" t="str">
        <f>IFERROR(VLOOKUP($A42,'All Running Order working doc'!$A$4:$CO$60,N$100,FALSE),"-")</f>
        <v>-</v>
      </c>
      <c r="O42" s="12" t="str">
        <f>IFERROR(VLOOKUP($A42,'All Running Order working doc'!$A$4:$CO$60,O$100,FALSE),"-")</f>
        <v>-</v>
      </c>
      <c r="P42" s="12" t="str">
        <f>IFERROR(VLOOKUP($A42,'All Running Order working doc'!$A$4:$CO$60,P$100,FALSE),"-")</f>
        <v>-</v>
      </c>
      <c r="Q42" s="12" t="str">
        <f>IFERROR(VLOOKUP($A42,'All Running Order working doc'!$A$4:$CO$60,Q$100,FALSE),"-")</f>
        <v>-</v>
      </c>
      <c r="R42" s="12" t="str">
        <f>IFERROR(VLOOKUP($A42,'All Running Order working doc'!$A$4:$CO$60,R$100,FALSE),"-")</f>
        <v>-</v>
      </c>
      <c r="S42" s="12" t="str">
        <f>IFERROR(VLOOKUP($A42,'All Running Order working doc'!$A$4:$CO$60,S$100,FALSE),"-")</f>
        <v>-</v>
      </c>
      <c r="T42" s="12" t="str">
        <f>IFERROR(VLOOKUP($A42,'All Running Order working doc'!$A$4:$CO$60,T$100,FALSE),"-")</f>
        <v>-</v>
      </c>
      <c r="U42" s="12" t="str">
        <f>IFERROR(VLOOKUP($A42,'All Running Order working doc'!$A$4:$CO$60,U$100,FALSE),"-")</f>
        <v>-</v>
      </c>
      <c r="V42" s="12" t="str">
        <f>IFERROR(VLOOKUP($A42,'All Running Order working doc'!$A$4:$CO$60,V$100,FALSE),"-")</f>
        <v>-</v>
      </c>
      <c r="W42" s="12" t="str">
        <f>IFERROR(VLOOKUP($A42,'All Running Order working doc'!$A$4:$CO$60,W$100,FALSE),"-")</f>
        <v>-</v>
      </c>
      <c r="X42" s="12" t="str">
        <f>IFERROR(VLOOKUP($A42,'All Running Order working doc'!$A$4:$CO$60,X$100,FALSE),"-")</f>
        <v>-</v>
      </c>
      <c r="Y42" s="12" t="str">
        <f>IFERROR(VLOOKUP($A42,'All Running Order working doc'!$A$4:$CO$60,Y$100,FALSE),"-")</f>
        <v>-</v>
      </c>
      <c r="Z42" s="12" t="str">
        <f>IFERROR(VLOOKUP($A42,'All Running Order working doc'!$A$4:$CO$60,Z$100,FALSE),"-")</f>
        <v>-</v>
      </c>
      <c r="AA42" s="12" t="str">
        <f>IFERROR(VLOOKUP($A42,'All Running Order working doc'!$A$4:$CO$60,AA$100,FALSE),"-")</f>
        <v>-</v>
      </c>
      <c r="AB42" s="12" t="str">
        <f>IFERROR(VLOOKUP($A42,'All Running Order working doc'!$A$4:$CO$60,AB$100,FALSE),"-")</f>
        <v>-</v>
      </c>
      <c r="AC42" s="12" t="str">
        <f>IFERROR(VLOOKUP($A42,'All Running Order working doc'!$A$4:$CO$60,AC$100,FALSE),"-")</f>
        <v>-</v>
      </c>
      <c r="AD42" s="12" t="str">
        <f>IFERROR(VLOOKUP($A42,'All Running Order working doc'!$A$4:$CO$60,AD$100,FALSE),"-")</f>
        <v>-</v>
      </c>
      <c r="AE42" s="12" t="str">
        <f>IFERROR(VLOOKUP($A42,'All Running Order working doc'!$A$4:$CO$60,AE$100,FALSE),"-")</f>
        <v>-</v>
      </c>
      <c r="AF42" s="12" t="str">
        <f>IFERROR(VLOOKUP($A42,'All Running Order working doc'!$A$4:$CO$60,AF$100,FALSE),"-")</f>
        <v>-</v>
      </c>
      <c r="AG42" s="12" t="str">
        <f>IFERROR(VLOOKUP($A42,'All Running Order working doc'!$A$4:$CO$60,AG$100,FALSE),"-")</f>
        <v>-</v>
      </c>
      <c r="AH42" s="12" t="str">
        <f>IFERROR(VLOOKUP($A42,'All Running Order working doc'!$A$4:$CO$60,AH$100,FALSE),"-")</f>
        <v>-</v>
      </c>
      <c r="AI42" s="12" t="str">
        <f>IFERROR(VLOOKUP($A42,'All Running Order working doc'!$A$4:$CO$60,AI$100,FALSE),"-")</f>
        <v>-</v>
      </c>
      <c r="AJ42" s="12" t="str">
        <f>IFERROR(VLOOKUP($A42,'All Running Order working doc'!$A$4:$CO$60,AJ$100,FALSE),"-")</f>
        <v>-</v>
      </c>
      <c r="AK42" s="12" t="str">
        <f>IFERROR(VLOOKUP($A42,'All Running Order working doc'!$A$4:$CO$60,AK$100,FALSE),"-")</f>
        <v>-</v>
      </c>
      <c r="AL42" s="12" t="str">
        <f>IFERROR(VLOOKUP($A42,'All Running Order working doc'!$A$4:$CO$60,AL$100,FALSE),"-")</f>
        <v>-</v>
      </c>
      <c r="AM42" s="12" t="str">
        <f>IFERROR(VLOOKUP($A42,'All Running Order working doc'!$A$4:$CO$60,AM$100,FALSE),"-")</f>
        <v>-</v>
      </c>
      <c r="AN42" s="12" t="str">
        <f>IFERROR(VLOOKUP($A42,'All Running Order working doc'!$A$4:$CO$60,AN$100,FALSE),"-")</f>
        <v>-</v>
      </c>
      <c r="AO42" s="12" t="str">
        <f>IFERROR(VLOOKUP($A42,'All Running Order working doc'!$A$4:$CO$60,AO$100,FALSE),"-")</f>
        <v>-</v>
      </c>
      <c r="AP42" s="12" t="str">
        <f>IFERROR(VLOOKUP($A42,'All Running Order working doc'!$A$4:$CO$60,AP$100,FALSE),"-")</f>
        <v>-</v>
      </c>
      <c r="AQ42" s="12" t="str">
        <f>IFERROR(VLOOKUP($A42,'All Running Order working doc'!$A$4:$CO$60,AQ$100,FALSE),"-")</f>
        <v>-</v>
      </c>
      <c r="AR42" s="12" t="str">
        <f>IFERROR(VLOOKUP($A42,'All Running Order working doc'!$A$4:$CO$60,AR$100,FALSE),"-")</f>
        <v>-</v>
      </c>
      <c r="AS42" s="12" t="str">
        <f>IFERROR(VLOOKUP($A42,'All Running Order working doc'!$A$4:$CO$60,AS$100,FALSE),"-")</f>
        <v>-</v>
      </c>
      <c r="AT42" s="12" t="str">
        <f>IFERROR(VLOOKUP($A42,'All Running Order working doc'!$A$4:$CO$60,AT$100,FALSE),"-")</f>
        <v>-</v>
      </c>
      <c r="AU42" s="12" t="str">
        <f>IFERROR(VLOOKUP($A42,'All Running Order working doc'!$A$4:$CO$60,AU$100,FALSE),"-")</f>
        <v>-</v>
      </c>
      <c r="AV42" s="12" t="str">
        <f>IFERROR(VLOOKUP($A42,'All Running Order working doc'!$A$4:$CO$60,AV$100,FALSE),"-")</f>
        <v>-</v>
      </c>
      <c r="AW42" s="12" t="str">
        <f>IFERROR(VLOOKUP($A42,'All Running Order working doc'!$A$4:$CO$60,AW$100,FALSE),"-")</f>
        <v>-</v>
      </c>
      <c r="AX42" s="12" t="str">
        <f>IFERROR(VLOOKUP($A42,'All Running Order working doc'!$A$4:$CO$60,AX$100,FALSE),"-")</f>
        <v>-</v>
      </c>
      <c r="AY42" s="12" t="str">
        <f>IFERROR(VLOOKUP($A42,'All Running Order working doc'!$A$4:$CO$60,AY$100,FALSE),"-")</f>
        <v>-</v>
      </c>
      <c r="AZ42" s="12" t="str">
        <f>IFERROR(VLOOKUP($A42,'All Running Order working doc'!$A$4:$CO$60,AZ$100,FALSE),"-")</f>
        <v>-</v>
      </c>
      <c r="BA42" s="12" t="str">
        <f>IFERROR(VLOOKUP($A42,'All Running Order working doc'!$A$4:$CO$60,BA$100,FALSE),"-")</f>
        <v>-</v>
      </c>
      <c r="BB42" s="12" t="str">
        <f>IFERROR(VLOOKUP($A42,'All Running Order working doc'!$A$4:$CO$60,BB$100,FALSE),"-")</f>
        <v>-</v>
      </c>
      <c r="BC42" s="12" t="str">
        <f>IFERROR(VLOOKUP($A42,'All Running Order working doc'!$A$4:$CO$60,BC$100,FALSE),"-")</f>
        <v>-</v>
      </c>
      <c r="BD42" s="12" t="str">
        <f>IFERROR(VLOOKUP($A42,'All Running Order working doc'!$A$4:$CO$60,BD$100,FALSE),"-")</f>
        <v>-</v>
      </c>
      <c r="BE42" s="12" t="str">
        <f>IFERROR(VLOOKUP($A42,'All Running Order working doc'!$A$4:$CO$60,BE$100,FALSE),"-")</f>
        <v>-</v>
      </c>
      <c r="BF42" s="12" t="str">
        <f>IFERROR(VLOOKUP($A42,'All Running Order working doc'!$A$4:$CO$60,BF$100,FALSE),"-")</f>
        <v>-</v>
      </c>
      <c r="BG42" s="12" t="str">
        <f>IFERROR(VLOOKUP($A42,'All Running Order working doc'!$A$4:$CO$60,BG$100,FALSE),"-")</f>
        <v>-</v>
      </c>
      <c r="BH42" s="12" t="str">
        <f>IFERROR(VLOOKUP($A42,'All Running Order working doc'!$A$4:$CO$60,BH$100,FALSE),"-")</f>
        <v>-</v>
      </c>
      <c r="BI42" s="12" t="str">
        <f>IFERROR(VLOOKUP($A42,'All Running Order working doc'!$A$4:$CO$60,BI$100,FALSE),"-")</f>
        <v>-</v>
      </c>
      <c r="BJ42" s="12" t="str">
        <f>IFERROR(VLOOKUP($A42,'All Running Order working doc'!$A$4:$CO$60,BJ$100,FALSE),"-")</f>
        <v>-</v>
      </c>
      <c r="BK42" s="12" t="str">
        <f>IFERROR(VLOOKUP($A42,'All Running Order working doc'!$A$4:$CO$60,BK$100,FALSE),"-")</f>
        <v>-</v>
      </c>
      <c r="BL42" s="12" t="str">
        <f>IFERROR(VLOOKUP($A42,'All Running Order working doc'!$A$4:$CO$60,BL$100,FALSE),"-")</f>
        <v>-</v>
      </c>
      <c r="BM42" s="12" t="str">
        <f>IFERROR(VLOOKUP($A42,'All Running Order working doc'!$A$4:$CO$60,BM$100,FALSE),"-")</f>
        <v>-</v>
      </c>
      <c r="BN42" s="12" t="str">
        <f>IFERROR(VLOOKUP($A42,'All Running Order working doc'!$A$4:$CO$60,BN$100,FALSE),"-")</f>
        <v>-</v>
      </c>
      <c r="BO42" s="12" t="str">
        <f>IFERROR(VLOOKUP($A42,'All Running Order working doc'!$A$4:$CO$60,BO$100,FALSE),"-")</f>
        <v>-</v>
      </c>
      <c r="BP42" s="12" t="str">
        <f>IFERROR(VLOOKUP($A42,'All Running Order working doc'!$A$4:$CO$60,BP$100,FALSE),"-")</f>
        <v>-</v>
      </c>
      <c r="BQ42" s="12" t="str">
        <f>IFERROR(VLOOKUP($A42,'All Running Order working doc'!$A$4:$CO$60,BQ$100,FALSE),"-")</f>
        <v>-</v>
      </c>
      <c r="BR42" s="12" t="str">
        <f>IFERROR(VLOOKUP($A42,'All Running Order working doc'!$A$4:$CO$60,BR$100,FALSE),"-")</f>
        <v>-</v>
      </c>
      <c r="BS42" s="12" t="str">
        <f>IFERROR(VLOOKUP($A42,'All Running Order working doc'!$A$4:$CO$60,BS$100,FALSE),"-")</f>
        <v>-</v>
      </c>
      <c r="BT42" s="12" t="str">
        <f>IFERROR(VLOOKUP($A42,'All Running Order working doc'!$A$4:$CO$60,BT$100,FALSE),"-")</f>
        <v>-</v>
      </c>
      <c r="BU42" s="12" t="str">
        <f>IFERROR(VLOOKUP($A42,'All Running Order working doc'!$A$4:$CO$60,BU$100,FALSE),"-")</f>
        <v>-</v>
      </c>
      <c r="BV42" s="12" t="str">
        <f>IFERROR(VLOOKUP($A42,'All Running Order working doc'!$A$4:$CO$60,BV$100,FALSE),"-")</f>
        <v>-</v>
      </c>
      <c r="BW42" s="12" t="str">
        <f>IFERROR(VLOOKUP($A42,'All Running Order working doc'!$A$4:$CO$60,BW$100,FALSE),"-")</f>
        <v>-</v>
      </c>
      <c r="BX42" s="12" t="str">
        <f>IFERROR(VLOOKUP($A42,'All Running Order working doc'!$A$4:$CO$60,BX$100,FALSE),"-")</f>
        <v>-</v>
      </c>
      <c r="BY42" s="12" t="str">
        <f>IFERROR(VLOOKUP($A42,'All Running Order working doc'!$A$4:$CO$60,BY$100,FALSE),"-")</f>
        <v>-</v>
      </c>
      <c r="BZ42" s="12" t="str">
        <f>IFERROR(VLOOKUP($A42,'All Running Order working doc'!$A$4:$CO$60,BZ$100,FALSE),"-")</f>
        <v>-</v>
      </c>
      <c r="CA42" s="12" t="str">
        <f>IFERROR(VLOOKUP($A42,'All Running Order working doc'!$A$4:$CO$60,CA$100,FALSE),"-")</f>
        <v>-</v>
      </c>
      <c r="CB42" s="12" t="str">
        <f>IFERROR(VLOOKUP($A42,'All Running Order working doc'!$A$4:$CO$60,CB$100,FALSE),"-")</f>
        <v>-</v>
      </c>
      <c r="CC42" s="12" t="str">
        <f>IFERROR(VLOOKUP($A42,'All Running Order working doc'!$A$4:$CO$60,CC$100,FALSE),"-")</f>
        <v>-</v>
      </c>
      <c r="CD42" s="12" t="str">
        <f>IFERROR(VLOOKUP($A42,'All Running Order working doc'!$A$4:$CO$60,CD$100,FALSE),"-")</f>
        <v>-</v>
      </c>
      <c r="CE42" s="12" t="str">
        <f>IFERROR(VLOOKUP($A42,'All Running Order working doc'!$A$4:$CO$60,CE$100,FALSE),"-")</f>
        <v>-</v>
      </c>
      <c r="CF42" s="12" t="str">
        <f>IFERROR(VLOOKUP($A42,'All Running Order working doc'!$A$4:$CO$60,CF$100,FALSE),"-")</f>
        <v>-</v>
      </c>
      <c r="CG42" s="12" t="str">
        <f>IFERROR(VLOOKUP($A42,'All Running Order working doc'!$A$4:$CO$60,CG$100,FALSE),"-")</f>
        <v>-</v>
      </c>
      <c r="CH42" s="12" t="str">
        <f>IFERROR(VLOOKUP($A42,'All Running Order working doc'!$A$4:$CO$60,CH$100,FALSE),"-")</f>
        <v>-</v>
      </c>
      <c r="CI42" s="12" t="str">
        <f>IFERROR(VLOOKUP($A42,'All Running Order working doc'!$A$4:$CO$60,CI$100,FALSE),"-")</f>
        <v>-</v>
      </c>
      <c r="CJ42" s="12" t="str">
        <f>IFERROR(VLOOKUP($A42,'All Running Order working doc'!$A$4:$CO$60,CJ$100,FALSE),"-")</f>
        <v>-</v>
      </c>
      <c r="CK42" s="12" t="str">
        <f>IFERROR(VLOOKUP($A42,'All Running Order working doc'!$A$4:$CO$60,CK$100,FALSE),"-")</f>
        <v>-</v>
      </c>
      <c r="CL42" s="12" t="str">
        <f>IFERROR(VLOOKUP($A42,'All Running Order working doc'!$A$4:$CO$60,CL$100,FALSE),"-")</f>
        <v>-</v>
      </c>
      <c r="CM42" s="12" t="str">
        <f>IFERROR(VLOOKUP($A42,'All Running Order working doc'!$A$4:$CO$60,CM$100,FALSE),"-")</f>
        <v>-</v>
      </c>
      <c r="CN42" s="12" t="str">
        <f>IFERROR(VLOOKUP($A42,'All Running Order working doc'!$A$4:$CO$60,CN$100,FALSE),"-")</f>
        <v>-</v>
      </c>
      <c r="CQ42" s="3">
        <v>39</v>
      </c>
    </row>
    <row r="43" spans="1:95" x14ac:dyDescent="0.2">
      <c r="A43" s="3" t="str">
        <f>CONCATENATE(Constants!$B$4,CQ43,)</f>
        <v>Rookie40</v>
      </c>
      <c r="B43" s="12" t="str">
        <f>IFERROR(VLOOKUP($A43,'All Running Order working doc'!$A$4:$CO$60,B$100,FALSE),"-")</f>
        <v>-</v>
      </c>
      <c r="C43" s="12" t="str">
        <f>IFERROR(VLOOKUP($A43,'All Running Order working doc'!$A$4:$CO$60,C$100,FALSE),"-")</f>
        <v>-</v>
      </c>
      <c r="D43" s="12" t="str">
        <f>IFERROR(VLOOKUP($A43,'All Running Order working doc'!$A$4:$CO$60,D$100,FALSE),"-")</f>
        <v>-</v>
      </c>
      <c r="E43" s="12" t="str">
        <f>IFERROR(VLOOKUP($A43,'All Running Order working doc'!$A$4:$CO$60,E$100,FALSE),"-")</f>
        <v>-</v>
      </c>
      <c r="F43" s="12" t="str">
        <f>IFERROR(VLOOKUP($A43,'All Running Order working doc'!$A$4:$CO$60,F$100,FALSE),"-")</f>
        <v>-</v>
      </c>
      <c r="G43" s="12" t="str">
        <f>IFERROR(VLOOKUP($A43,'All Running Order working doc'!$A$4:$CO$60,G$100,FALSE),"-")</f>
        <v>-</v>
      </c>
      <c r="H43" s="12" t="str">
        <f>IFERROR(VLOOKUP($A43,'All Running Order working doc'!$A$4:$CO$60,H$100,FALSE),"-")</f>
        <v>-</v>
      </c>
      <c r="I43" s="12" t="str">
        <f>IFERROR(VLOOKUP($A43,'All Running Order working doc'!$A$4:$CO$60,I$100,FALSE),"-")</f>
        <v>-</v>
      </c>
      <c r="J43" s="12" t="str">
        <f>IFERROR(VLOOKUP($A43,'All Running Order working doc'!$A$4:$CO$60,J$100,FALSE),"-")</f>
        <v>-</v>
      </c>
      <c r="K43" s="12" t="str">
        <f>IFERROR(VLOOKUP($A43,'All Running Order working doc'!$A$4:$CO$60,K$100,FALSE),"-")</f>
        <v>-</v>
      </c>
      <c r="L43" s="12" t="str">
        <f>IFERROR(VLOOKUP($A43,'All Running Order working doc'!$A$4:$CO$60,L$100,FALSE),"-")</f>
        <v>-</v>
      </c>
      <c r="M43" s="12" t="str">
        <f>IFERROR(VLOOKUP($A43,'All Running Order working doc'!$A$4:$CO$60,M$100,FALSE),"-")</f>
        <v>-</v>
      </c>
      <c r="N43" s="12" t="str">
        <f>IFERROR(VLOOKUP($A43,'All Running Order working doc'!$A$4:$CO$60,N$100,FALSE),"-")</f>
        <v>-</v>
      </c>
      <c r="O43" s="12" t="str">
        <f>IFERROR(VLOOKUP($A43,'All Running Order working doc'!$A$4:$CO$60,O$100,FALSE),"-")</f>
        <v>-</v>
      </c>
      <c r="P43" s="12" t="str">
        <f>IFERROR(VLOOKUP($A43,'All Running Order working doc'!$A$4:$CO$60,P$100,FALSE),"-")</f>
        <v>-</v>
      </c>
      <c r="Q43" s="12" t="str">
        <f>IFERROR(VLOOKUP($A43,'All Running Order working doc'!$A$4:$CO$60,Q$100,FALSE),"-")</f>
        <v>-</v>
      </c>
      <c r="R43" s="12" t="str">
        <f>IFERROR(VLOOKUP($A43,'All Running Order working doc'!$A$4:$CO$60,R$100,FALSE),"-")</f>
        <v>-</v>
      </c>
      <c r="S43" s="12" t="str">
        <f>IFERROR(VLOOKUP($A43,'All Running Order working doc'!$A$4:$CO$60,S$100,FALSE),"-")</f>
        <v>-</v>
      </c>
      <c r="T43" s="12" t="str">
        <f>IFERROR(VLOOKUP($A43,'All Running Order working doc'!$A$4:$CO$60,T$100,FALSE),"-")</f>
        <v>-</v>
      </c>
      <c r="U43" s="12" t="str">
        <f>IFERROR(VLOOKUP($A43,'All Running Order working doc'!$A$4:$CO$60,U$100,FALSE),"-")</f>
        <v>-</v>
      </c>
      <c r="V43" s="12" t="str">
        <f>IFERROR(VLOOKUP($A43,'All Running Order working doc'!$A$4:$CO$60,V$100,FALSE),"-")</f>
        <v>-</v>
      </c>
      <c r="W43" s="12" t="str">
        <f>IFERROR(VLOOKUP($A43,'All Running Order working doc'!$A$4:$CO$60,W$100,FALSE),"-")</f>
        <v>-</v>
      </c>
      <c r="X43" s="12" t="str">
        <f>IFERROR(VLOOKUP($A43,'All Running Order working doc'!$A$4:$CO$60,X$100,FALSE),"-")</f>
        <v>-</v>
      </c>
      <c r="Y43" s="12" t="str">
        <f>IFERROR(VLOOKUP($A43,'All Running Order working doc'!$A$4:$CO$60,Y$100,FALSE),"-")</f>
        <v>-</v>
      </c>
      <c r="Z43" s="12" t="str">
        <f>IFERROR(VLOOKUP($A43,'All Running Order working doc'!$A$4:$CO$60,Z$100,FALSE),"-")</f>
        <v>-</v>
      </c>
      <c r="AA43" s="12" t="str">
        <f>IFERROR(VLOOKUP($A43,'All Running Order working doc'!$A$4:$CO$60,AA$100,FALSE),"-")</f>
        <v>-</v>
      </c>
      <c r="AB43" s="12" t="str">
        <f>IFERROR(VLOOKUP($A43,'All Running Order working doc'!$A$4:$CO$60,AB$100,FALSE),"-")</f>
        <v>-</v>
      </c>
      <c r="AC43" s="12" t="str">
        <f>IFERROR(VLOOKUP($A43,'All Running Order working doc'!$A$4:$CO$60,AC$100,FALSE),"-")</f>
        <v>-</v>
      </c>
      <c r="AD43" s="12" t="str">
        <f>IFERROR(VLOOKUP($A43,'All Running Order working doc'!$A$4:$CO$60,AD$100,FALSE),"-")</f>
        <v>-</v>
      </c>
      <c r="AE43" s="12" t="str">
        <f>IFERROR(VLOOKUP($A43,'All Running Order working doc'!$A$4:$CO$60,AE$100,FALSE),"-")</f>
        <v>-</v>
      </c>
      <c r="AF43" s="12" t="str">
        <f>IFERROR(VLOOKUP($A43,'All Running Order working doc'!$A$4:$CO$60,AF$100,FALSE),"-")</f>
        <v>-</v>
      </c>
      <c r="AG43" s="12" t="str">
        <f>IFERROR(VLOOKUP($A43,'All Running Order working doc'!$A$4:$CO$60,AG$100,FALSE),"-")</f>
        <v>-</v>
      </c>
      <c r="AH43" s="12" t="str">
        <f>IFERROR(VLOOKUP($A43,'All Running Order working doc'!$A$4:$CO$60,AH$100,FALSE),"-")</f>
        <v>-</v>
      </c>
      <c r="AI43" s="12" t="str">
        <f>IFERROR(VLOOKUP($A43,'All Running Order working doc'!$A$4:$CO$60,AI$100,FALSE),"-")</f>
        <v>-</v>
      </c>
      <c r="AJ43" s="12" t="str">
        <f>IFERROR(VLOOKUP($A43,'All Running Order working doc'!$A$4:$CO$60,AJ$100,FALSE),"-")</f>
        <v>-</v>
      </c>
      <c r="AK43" s="12" t="str">
        <f>IFERROR(VLOOKUP($A43,'All Running Order working doc'!$A$4:$CO$60,AK$100,FALSE),"-")</f>
        <v>-</v>
      </c>
      <c r="AL43" s="12" t="str">
        <f>IFERROR(VLOOKUP($A43,'All Running Order working doc'!$A$4:$CO$60,AL$100,FALSE),"-")</f>
        <v>-</v>
      </c>
      <c r="AM43" s="12" t="str">
        <f>IFERROR(VLOOKUP($A43,'All Running Order working doc'!$A$4:$CO$60,AM$100,FALSE),"-")</f>
        <v>-</v>
      </c>
      <c r="AN43" s="12" t="str">
        <f>IFERROR(VLOOKUP($A43,'All Running Order working doc'!$A$4:$CO$60,AN$100,FALSE),"-")</f>
        <v>-</v>
      </c>
      <c r="AO43" s="12" t="str">
        <f>IFERROR(VLOOKUP($A43,'All Running Order working doc'!$A$4:$CO$60,AO$100,FALSE),"-")</f>
        <v>-</v>
      </c>
      <c r="AP43" s="12" t="str">
        <f>IFERROR(VLOOKUP($A43,'All Running Order working doc'!$A$4:$CO$60,AP$100,FALSE),"-")</f>
        <v>-</v>
      </c>
      <c r="AQ43" s="12" t="str">
        <f>IFERROR(VLOOKUP($A43,'All Running Order working doc'!$A$4:$CO$60,AQ$100,FALSE),"-")</f>
        <v>-</v>
      </c>
      <c r="AR43" s="12" t="str">
        <f>IFERROR(VLOOKUP($A43,'All Running Order working doc'!$A$4:$CO$60,AR$100,FALSE),"-")</f>
        <v>-</v>
      </c>
      <c r="AS43" s="12" t="str">
        <f>IFERROR(VLOOKUP($A43,'All Running Order working doc'!$A$4:$CO$60,AS$100,FALSE),"-")</f>
        <v>-</v>
      </c>
      <c r="AT43" s="12" t="str">
        <f>IFERROR(VLOOKUP($A43,'All Running Order working doc'!$A$4:$CO$60,AT$100,FALSE),"-")</f>
        <v>-</v>
      </c>
      <c r="AU43" s="12" t="str">
        <f>IFERROR(VLOOKUP($A43,'All Running Order working doc'!$A$4:$CO$60,AU$100,FALSE),"-")</f>
        <v>-</v>
      </c>
      <c r="AV43" s="12" t="str">
        <f>IFERROR(VLOOKUP($A43,'All Running Order working doc'!$A$4:$CO$60,AV$100,FALSE),"-")</f>
        <v>-</v>
      </c>
      <c r="AW43" s="12" t="str">
        <f>IFERROR(VLOOKUP($A43,'All Running Order working doc'!$A$4:$CO$60,AW$100,FALSE),"-")</f>
        <v>-</v>
      </c>
      <c r="AX43" s="12" t="str">
        <f>IFERROR(VLOOKUP($A43,'All Running Order working doc'!$A$4:$CO$60,AX$100,FALSE),"-")</f>
        <v>-</v>
      </c>
      <c r="AY43" s="12" t="str">
        <f>IFERROR(VLOOKUP($A43,'All Running Order working doc'!$A$4:$CO$60,AY$100,FALSE),"-")</f>
        <v>-</v>
      </c>
      <c r="AZ43" s="12" t="str">
        <f>IFERROR(VLOOKUP($A43,'All Running Order working doc'!$A$4:$CO$60,AZ$100,FALSE),"-")</f>
        <v>-</v>
      </c>
      <c r="BA43" s="12" t="str">
        <f>IFERROR(VLOOKUP($A43,'All Running Order working doc'!$A$4:$CO$60,BA$100,FALSE),"-")</f>
        <v>-</v>
      </c>
      <c r="BB43" s="12" t="str">
        <f>IFERROR(VLOOKUP($A43,'All Running Order working doc'!$A$4:$CO$60,BB$100,FALSE),"-")</f>
        <v>-</v>
      </c>
      <c r="BC43" s="12" t="str">
        <f>IFERROR(VLOOKUP($A43,'All Running Order working doc'!$A$4:$CO$60,BC$100,FALSE),"-")</f>
        <v>-</v>
      </c>
      <c r="BD43" s="12" t="str">
        <f>IFERROR(VLOOKUP($A43,'All Running Order working doc'!$A$4:$CO$60,BD$100,FALSE),"-")</f>
        <v>-</v>
      </c>
      <c r="BE43" s="12" t="str">
        <f>IFERROR(VLOOKUP($A43,'All Running Order working doc'!$A$4:$CO$60,BE$100,FALSE),"-")</f>
        <v>-</v>
      </c>
      <c r="BF43" s="12" t="str">
        <f>IFERROR(VLOOKUP($A43,'All Running Order working doc'!$A$4:$CO$60,BF$100,FALSE),"-")</f>
        <v>-</v>
      </c>
      <c r="BG43" s="12" t="str">
        <f>IFERROR(VLOOKUP($A43,'All Running Order working doc'!$A$4:$CO$60,BG$100,FALSE),"-")</f>
        <v>-</v>
      </c>
      <c r="BH43" s="12" t="str">
        <f>IFERROR(VLOOKUP($A43,'All Running Order working doc'!$A$4:$CO$60,BH$100,FALSE),"-")</f>
        <v>-</v>
      </c>
      <c r="BI43" s="12" t="str">
        <f>IFERROR(VLOOKUP($A43,'All Running Order working doc'!$A$4:$CO$60,BI$100,FALSE),"-")</f>
        <v>-</v>
      </c>
      <c r="BJ43" s="12" t="str">
        <f>IFERROR(VLOOKUP($A43,'All Running Order working doc'!$A$4:$CO$60,BJ$100,FALSE),"-")</f>
        <v>-</v>
      </c>
      <c r="BK43" s="12" t="str">
        <f>IFERROR(VLOOKUP($A43,'All Running Order working doc'!$A$4:$CO$60,BK$100,FALSE),"-")</f>
        <v>-</v>
      </c>
      <c r="BL43" s="12" t="str">
        <f>IFERROR(VLOOKUP($A43,'All Running Order working doc'!$A$4:$CO$60,BL$100,FALSE),"-")</f>
        <v>-</v>
      </c>
      <c r="BM43" s="12" t="str">
        <f>IFERROR(VLOOKUP($A43,'All Running Order working doc'!$A$4:$CO$60,BM$100,FALSE),"-")</f>
        <v>-</v>
      </c>
      <c r="BN43" s="12" t="str">
        <f>IFERROR(VLOOKUP($A43,'All Running Order working doc'!$A$4:$CO$60,BN$100,FALSE),"-")</f>
        <v>-</v>
      </c>
      <c r="BO43" s="12" t="str">
        <f>IFERROR(VLOOKUP($A43,'All Running Order working doc'!$A$4:$CO$60,BO$100,FALSE),"-")</f>
        <v>-</v>
      </c>
      <c r="BP43" s="12" t="str">
        <f>IFERROR(VLOOKUP($A43,'All Running Order working doc'!$A$4:$CO$60,BP$100,FALSE),"-")</f>
        <v>-</v>
      </c>
      <c r="BQ43" s="12" t="str">
        <f>IFERROR(VLOOKUP($A43,'All Running Order working doc'!$A$4:$CO$60,BQ$100,FALSE),"-")</f>
        <v>-</v>
      </c>
      <c r="BR43" s="12" t="str">
        <f>IFERROR(VLOOKUP($A43,'All Running Order working doc'!$A$4:$CO$60,BR$100,FALSE),"-")</f>
        <v>-</v>
      </c>
      <c r="BS43" s="12" t="str">
        <f>IFERROR(VLOOKUP($A43,'All Running Order working doc'!$A$4:$CO$60,BS$100,FALSE),"-")</f>
        <v>-</v>
      </c>
      <c r="BT43" s="12" t="str">
        <f>IFERROR(VLOOKUP($A43,'All Running Order working doc'!$A$4:$CO$60,BT$100,FALSE),"-")</f>
        <v>-</v>
      </c>
      <c r="BU43" s="12" t="str">
        <f>IFERROR(VLOOKUP($A43,'All Running Order working doc'!$A$4:$CO$60,BU$100,FALSE),"-")</f>
        <v>-</v>
      </c>
      <c r="BV43" s="12" t="str">
        <f>IFERROR(VLOOKUP($A43,'All Running Order working doc'!$A$4:$CO$60,BV$100,FALSE),"-")</f>
        <v>-</v>
      </c>
      <c r="BW43" s="12" t="str">
        <f>IFERROR(VLOOKUP($A43,'All Running Order working doc'!$A$4:$CO$60,BW$100,FALSE),"-")</f>
        <v>-</v>
      </c>
      <c r="BX43" s="12" t="str">
        <f>IFERROR(VLOOKUP($A43,'All Running Order working doc'!$A$4:$CO$60,BX$100,FALSE),"-")</f>
        <v>-</v>
      </c>
      <c r="BY43" s="12" t="str">
        <f>IFERROR(VLOOKUP($A43,'All Running Order working doc'!$A$4:$CO$60,BY$100,FALSE),"-")</f>
        <v>-</v>
      </c>
      <c r="BZ43" s="12" t="str">
        <f>IFERROR(VLOOKUP($A43,'All Running Order working doc'!$A$4:$CO$60,BZ$100,FALSE),"-")</f>
        <v>-</v>
      </c>
      <c r="CA43" s="12" t="str">
        <f>IFERROR(VLOOKUP($A43,'All Running Order working doc'!$A$4:$CO$60,CA$100,FALSE),"-")</f>
        <v>-</v>
      </c>
      <c r="CB43" s="12" t="str">
        <f>IFERROR(VLOOKUP($A43,'All Running Order working doc'!$A$4:$CO$60,CB$100,FALSE),"-")</f>
        <v>-</v>
      </c>
      <c r="CC43" s="12" t="str">
        <f>IFERROR(VLOOKUP($A43,'All Running Order working doc'!$A$4:$CO$60,CC$100,FALSE),"-")</f>
        <v>-</v>
      </c>
      <c r="CD43" s="12" t="str">
        <f>IFERROR(VLOOKUP($A43,'All Running Order working doc'!$A$4:$CO$60,CD$100,FALSE),"-")</f>
        <v>-</v>
      </c>
      <c r="CE43" s="12" t="str">
        <f>IFERROR(VLOOKUP($A43,'All Running Order working doc'!$A$4:$CO$60,CE$100,FALSE),"-")</f>
        <v>-</v>
      </c>
      <c r="CF43" s="12" t="str">
        <f>IFERROR(VLOOKUP($A43,'All Running Order working doc'!$A$4:$CO$60,CF$100,FALSE),"-")</f>
        <v>-</v>
      </c>
      <c r="CG43" s="12" t="str">
        <f>IFERROR(VLOOKUP($A43,'All Running Order working doc'!$A$4:$CO$60,CG$100,FALSE),"-")</f>
        <v>-</v>
      </c>
      <c r="CH43" s="12" t="str">
        <f>IFERROR(VLOOKUP($A43,'All Running Order working doc'!$A$4:$CO$60,CH$100,FALSE),"-")</f>
        <v>-</v>
      </c>
      <c r="CI43" s="12" t="str">
        <f>IFERROR(VLOOKUP($A43,'All Running Order working doc'!$A$4:$CO$60,CI$100,FALSE),"-")</f>
        <v>-</v>
      </c>
      <c r="CJ43" s="12" t="str">
        <f>IFERROR(VLOOKUP($A43,'All Running Order working doc'!$A$4:$CO$60,CJ$100,FALSE),"-")</f>
        <v>-</v>
      </c>
      <c r="CK43" s="12" t="str">
        <f>IFERROR(VLOOKUP($A43,'All Running Order working doc'!$A$4:$CO$60,CK$100,FALSE),"-")</f>
        <v>-</v>
      </c>
      <c r="CL43" s="12" t="str">
        <f>IFERROR(VLOOKUP($A43,'All Running Order working doc'!$A$4:$CO$60,CL$100,FALSE),"-")</f>
        <v>-</v>
      </c>
      <c r="CM43" s="12" t="str">
        <f>IFERROR(VLOOKUP($A43,'All Running Order working doc'!$A$4:$CO$60,CM$100,FALSE),"-")</f>
        <v>-</v>
      </c>
      <c r="CN43" s="12" t="str">
        <f>IFERROR(VLOOKUP($A43,'All Running Order working doc'!$A$4:$CO$60,CN$100,FALSE),"-")</f>
        <v>-</v>
      </c>
      <c r="CQ43" s="3">
        <v>40</v>
      </c>
    </row>
    <row r="44" spans="1:95" x14ac:dyDescent="0.2">
      <c r="A44" s="3" t="str">
        <f>CONCATENATE(Constants!$B$4,CQ44,)</f>
        <v>Rookie41</v>
      </c>
      <c r="B44" s="12" t="str">
        <f>IFERROR(VLOOKUP($A44,'All Running Order working doc'!$A$4:$CO$60,B$100,FALSE),"-")</f>
        <v>-</v>
      </c>
      <c r="C44" s="12" t="str">
        <f>IFERROR(VLOOKUP($A44,'All Running Order working doc'!$A$4:$CO$60,C$100,FALSE),"-")</f>
        <v>-</v>
      </c>
      <c r="D44" s="12" t="str">
        <f>IFERROR(VLOOKUP($A44,'All Running Order working doc'!$A$4:$CO$60,D$100,FALSE),"-")</f>
        <v>-</v>
      </c>
      <c r="E44" s="12" t="str">
        <f>IFERROR(VLOOKUP($A44,'All Running Order working doc'!$A$4:$CO$60,E$100,FALSE),"-")</f>
        <v>-</v>
      </c>
      <c r="F44" s="12" t="str">
        <f>IFERROR(VLOOKUP($A44,'All Running Order working doc'!$A$4:$CO$60,F$100,FALSE),"-")</f>
        <v>-</v>
      </c>
      <c r="G44" s="12" t="str">
        <f>IFERROR(VLOOKUP($A44,'All Running Order working doc'!$A$4:$CO$60,G$100,FALSE),"-")</f>
        <v>-</v>
      </c>
      <c r="H44" s="12" t="str">
        <f>IFERROR(VLOOKUP($A44,'All Running Order working doc'!$A$4:$CO$60,H$100,FALSE),"-")</f>
        <v>-</v>
      </c>
      <c r="I44" s="12" t="str">
        <f>IFERROR(VLOOKUP($A44,'All Running Order working doc'!$A$4:$CO$60,I$100,FALSE),"-")</f>
        <v>-</v>
      </c>
      <c r="J44" s="12" t="str">
        <f>IFERROR(VLOOKUP($A44,'All Running Order working doc'!$A$4:$CO$60,J$100,FALSE),"-")</f>
        <v>-</v>
      </c>
      <c r="K44" s="12" t="str">
        <f>IFERROR(VLOOKUP($A44,'All Running Order working doc'!$A$4:$CO$60,K$100,FALSE),"-")</f>
        <v>-</v>
      </c>
      <c r="L44" s="12" t="str">
        <f>IFERROR(VLOOKUP($A44,'All Running Order working doc'!$A$4:$CO$60,L$100,FALSE),"-")</f>
        <v>-</v>
      </c>
      <c r="M44" s="12" t="str">
        <f>IFERROR(VLOOKUP($A44,'All Running Order working doc'!$A$4:$CO$60,M$100,FALSE),"-")</f>
        <v>-</v>
      </c>
      <c r="N44" s="12" t="str">
        <f>IFERROR(VLOOKUP($A44,'All Running Order working doc'!$A$4:$CO$60,N$100,FALSE),"-")</f>
        <v>-</v>
      </c>
      <c r="O44" s="12" t="str">
        <f>IFERROR(VLOOKUP($A44,'All Running Order working doc'!$A$4:$CO$60,O$100,FALSE),"-")</f>
        <v>-</v>
      </c>
      <c r="P44" s="12" t="str">
        <f>IFERROR(VLOOKUP($A44,'All Running Order working doc'!$A$4:$CO$60,P$100,FALSE),"-")</f>
        <v>-</v>
      </c>
      <c r="Q44" s="12" t="str">
        <f>IFERROR(VLOOKUP($A44,'All Running Order working doc'!$A$4:$CO$60,Q$100,FALSE),"-")</f>
        <v>-</v>
      </c>
      <c r="R44" s="12" t="str">
        <f>IFERROR(VLOOKUP($A44,'All Running Order working doc'!$A$4:$CO$60,R$100,FALSE),"-")</f>
        <v>-</v>
      </c>
      <c r="S44" s="12" t="str">
        <f>IFERROR(VLOOKUP($A44,'All Running Order working doc'!$A$4:$CO$60,S$100,FALSE),"-")</f>
        <v>-</v>
      </c>
      <c r="T44" s="12" t="str">
        <f>IFERROR(VLOOKUP($A44,'All Running Order working doc'!$A$4:$CO$60,T$100,FALSE),"-")</f>
        <v>-</v>
      </c>
      <c r="U44" s="12" t="str">
        <f>IFERROR(VLOOKUP($A44,'All Running Order working doc'!$A$4:$CO$60,U$100,FALSE),"-")</f>
        <v>-</v>
      </c>
      <c r="V44" s="12" t="str">
        <f>IFERROR(VLOOKUP($A44,'All Running Order working doc'!$A$4:$CO$60,V$100,FALSE),"-")</f>
        <v>-</v>
      </c>
      <c r="W44" s="12" t="str">
        <f>IFERROR(VLOOKUP($A44,'All Running Order working doc'!$A$4:$CO$60,W$100,FALSE),"-")</f>
        <v>-</v>
      </c>
      <c r="X44" s="12" t="str">
        <f>IFERROR(VLOOKUP($A44,'All Running Order working doc'!$A$4:$CO$60,X$100,FALSE),"-")</f>
        <v>-</v>
      </c>
      <c r="Y44" s="12" t="str">
        <f>IFERROR(VLOOKUP($A44,'All Running Order working doc'!$A$4:$CO$60,Y$100,FALSE),"-")</f>
        <v>-</v>
      </c>
      <c r="Z44" s="12" t="str">
        <f>IFERROR(VLOOKUP($A44,'All Running Order working doc'!$A$4:$CO$60,Z$100,FALSE),"-")</f>
        <v>-</v>
      </c>
      <c r="AA44" s="12" t="str">
        <f>IFERROR(VLOOKUP($A44,'All Running Order working doc'!$A$4:$CO$60,AA$100,FALSE),"-")</f>
        <v>-</v>
      </c>
      <c r="AB44" s="12" t="str">
        <f>IFERROR(VLOOKUP($A44,'All Running Order working doc'!$A$4:$CO$60,AB$100,FALSE),"-")</f>
        <v>-</v>
      </c>
      <c r="AC44" s="12" t="str">
        <f>IFERROR(VLOOKUP($A44,'All Running Order working doc'!$A$4:$CO$60,AC$100,FALSE),"-")</f>
        <v>-</v>
      </c>
      <c r="AD44" s="12" t="str">
        <f>IFERROR(VLOOKUP($A44,'All Running Order working doc'!$A$4:$CO$60,AD$100,FALSE),"-")</f>
        <v>-</v>
      </c>
      <c r="AE44" s="12" t="str">
        <f>IFERROR(VLOOKUP($A44,'All Running Order working doc'!$A$4:$CO$60,AE$100,FALSE),"-")</f>
        <v>-</v>
      </c>
      <c r="AF44" s="12" t="str">
        <f>IFERROR(VLOOKUP($A44,'All Running Order working doc'!$A$4:$CO$60,AF$100,FALSE),"-")</f>
        <v>-</v>
      </c>
      <c r="AG44" s="12" t="str">
        <f>IFERROR(VLOOKUP($A44,'All Running Order working doc'!$A$4:$CO$60,AG$100,FALSE),"-")</f>
        <v>-</v>
      </c>
      <c r="AH44" s="12" t="str">
        <f>IFERROR(VLOOKUP($A44,'All Running Order working doc'!$A$4:$CO$60,AH$100,FALSE),"-")</f>
        <v>-</v>
      </c>
      <c r="AI44" s="12" t="str">
        <f>IFERROR(VLOOKUP($A44,'All Running Order working doc'!$A$4:$CO$60,AI$100,FALSE),"-")</f>
        <v>-</v>
      </c>
      <c r="AJ44" s="12" t="str">
        <f>IFERROR(VLOOKUP($A44,'All Running Order working doc'!$A$4:$CO$60,AJ$100,FALSE),"-")</f>
        <v>-</v>
      </c>
      <c r="AK44" s="12" t="str">
        <f>IFERROR(VLOOKUP($A44,'All Running Order working doc'!$A$4:$CO$60,AK$100,FALSE),"-")</f>
        <v>-</v>
      </c>
      <c r="AL44" s="12" t="str">
        <f>IFERROR(VLOOKUP($A44,'All Running Order working doc'!$A$4:$CO$60,AL$100,FALSE),"-")</f>
        <v>-</v>
      </c>
      <c r="AM44" s="12" t="str">
        <f>IFERROR(VLOOKUP($A44,'All Running Order working doc'!$A$4:$CO$60,AM$100,FALSE),"-")</f>
        <v>-</v>
      </c>
      <c r="AN44" s="12" t="str">
        <f>IFERROR(VLOOKUP($A44,'All Running Order working doc'!$A$4:$CO$60,AN$100,FALSE),"-")</f>
        <v>-</v>
      </c>
      <c r="AO44" s="12" t="str">
        <f>IFERROR(VLOOKUP($A44,'All Running Order working doc'!$A$4:$CO$60,AO$100,FALSE),"-")</f>
        <v>-</v>
      </c>
      <c r="AP44" s="12" t="str">
        <f>IFERROR(VLOOKUP($A44,'All Running Order working doc'!$A$4:$CO$60,AP$100,FALSE),"-")</f>
        <v>-</v>
      </c>
      <c r="AQ44" s="12" t="str">
        <f>IFERROR(VLOOKUP($A44,'All Running Order working doc'!$A$4:$CO$60,AQ$100,FALSE),"-")</f>
        <v>-</v>
      </c>
      <c r="AR44" s="12" t="str">
        <f>IFERROR(VLOOKUP($A44,'All Running Order working doc'!$A$4:$CO$60,AR$100,FALSE),"-")</f>
        <v>-</v>
      </c>
      <c r="AS44" s="12" t="str">
        <f>IFERROR(VLOOKUP($A44,'All Running Order working doc'!$A$4:$CO$60,AS$100,FALSE),"-")</f>
        <v>-</v>
      </c>
      <c r="AT44" s="12" t="str">
        <f>IFERROR(VLOOKUP($A44,'All Running Order working doc'!$A$4:$CO$60,AT$100,FALSE),"-")</f>
        <v>-</v>
      </c>
      <c r="AU44" s="12" t="str">
        <f>IFERROR(VLOOKUP($A44,'All Running Order working doc'!$A$4:$CO$60,AU$100,FALSE),"-")</f>
        <v>-</v>
      </c>
      <c r="AV44" s="12" t="str">
        <f>IFERROR(VLOOKUP($A44,'All Running Order working doc'!$A$4:$CO$60,AV$100,FALSE),"-")</f>
        <v>-</v>
      </c>
      <c r="AW44" s="12" t="str">
        <f>IFERROR(VLOOKUP($A44,'All Running Order working doc'!$A$4:$CO$60,AW$100,FALSE),"-")</f>
        <v>-</v>
      </c>
      <c r="AX44" s="12" t="str">
        <f>IFERROR(VLOOKUP($A44,'All Running Order working doc'!$A$4:$CO$60,AX$100,FALSE),"-")</f>
        <v>-</v>
      </c>
      <c r="AY44" s="12" t="str">
        <f>IFERROR(VLOOKUP($A44,'All Running Order working doc'!$A$4:$CO$60,AY$100,FALSE),"-")</f>
        <v>-</v>
      </c>
      <c r="AZ44" s="12" t="str">
        <f>IFERROR(VLOOKUP($A44,'All Running Order working doc'!$A$4:$CO$60,AZ$100,FALSE),"-")</f>
        <v>-</v>
      </c>
      <c r="BA44" s="12" t="str">
        <f>IFERROR(VLOOKUP($A44,'All Running Order working doc'!$A$4:$CO$60,BA$100,FALSE),"-")</f>
        <v>-</v>
      </c>
      <c r="BB44" s="12" t="str">
        <f>IFERROR(VLOOKUP($A44,'All Running Order working doc'!$A$4:$CO$60,BB$100,FALSE),"-")</f>
        <v>-</v>
      </c>
      <c r="BC44" s="12" t="str">
        <f>IFERROR(VLOOKUP($A44,'All Running Order working doc'!$A$4:$CO$60,BC$100,FALSE),"-")</f>
        <v>-</v>
      </c>
      <c r="BD44" s="12" t="str">
        <f>IFERROR(VLOOKUP($A44,'All Running Order working doc'!$A$4:$CO$60,BD$100,FALSE),"-")</f>
        <v>-</v>
      </c>
      <c r="BE44" s="12" t="str">
        <f>IFERROR(VLOOKUP($A44,'All Running Order working doc'!$A$4:$CO$60,BE$100,FALSE),"-")</f>
        <v>-</v>
      </c>
      <c r="BF44" s="12" t="str">
        <f>IFERROR(VLOOKUP($A44,'All Running Order working doc'!$A$4:$CO$60,BF$100,FALSE),"-")</f>
        <v>-</v>
      </c>
      <c r="BG44" s="12" t="str">
        <f>IFERROR(VLOOKUP($A44,'All Running Order working doc'!$A$4:$CO$60,BG$100,FALSE),"-")</f>
        <v>-</v>
      </c>
      <c r="BH44" s="12" t="str">
        <f>IFERROR(VLOOKUP($A44,'All Running Order working doc'!$A$4:$CO$60,BH$100,FALSE),"-")</f>
        <v>-</v>
      </c>
      <c r="BI44" s="12" t="str">
        <f>IFERROR(VLOOKUP($A44,'All Running Order working doc'!$A$4:$CO$60,BI$100,FALSE),"-")</f>
        <v>-</v>
      </c>
      <c r="BJ44" s="12" t="str">
        <f>IFERROR(VLOOKUP($A44,'All Running Order working doc'!$A$4:$CO$60,BJ$100,FALSE),"-")</f>
        <v>-</v>
      </c>
      <c r="BK44" s="12" t="str">
        <f>IFERROR(VLOOKUP($A44,'All Running Order working doc'!$A$4:$CO$60,BK$100,FALSE),"-")</f>
        <v>-</v>
      </c>
      <c r="BL44" s="12" t="str">
        <f>IFERROR(VLOOKUP($A44,'All Running Order working doc'!$A$4:$CO$60,BL$100,FALSE),"-")</f>
        <v>-</v>
      </c>
      <c r="BM44" s="12" t="str">
        <f>IFERROR(VLOOKUP($A44,'All Running Order working doc'!$A$4:$CO$60,BM$100,FALSE),"-")</f>
        <v>-</v>
      </c>
      <c r="BN44" s="12" t="str">
        <f>IFERROR(VLOOKUP($A44,'All Running Order working doc'!$A$4:$CO$60,BN$100,FALSE),"-")</f>
        <v>-</v>
      </c>
      <c r="BO44" s="12" t="str">
        <f>IFERROR(VLOOKUP($A44,'All Running Order working doc'!$A$4:$CO$60,BO$100,FALSE),"-")</f>
        <v>-</v>
      </c>
      <c r="BP44" s="12" t="str">
        <f>IFERROR(VLOOKUP($A44,'All Running Order working doc'!$A$4:$CO$60,BP$100,FALSE),"-")</f>
        <v>-</v>
      </c>
      <c r="BQ44" s="12" t="str">
        <f>IFERROR(VLOOKUP($A44,'All Running Order working doc'!$A$4:$CO$60,BQ$100,FALSE),"-")</f>
        <v>-</v>
      </c>
      <c r="BR44" s="12" t="str">
        <f>IFERROR(VLOOKUP($A44,'All Running Order working doc'!$A$4:$CO$60,BR$100,FALSE),"-")</f>
        <v>-</v>
      </c>
      <c r="BS44" s="12" t="str">
        <f>IFERROR(VLOOKUP($A44,'All Running Order working doc'!$A$4:$CO$60,BS$100,FALSE),"-")</f>
        <v>-</v>
      </c>
      <c r="BT44" s="12" t="str">
        <f>IFERROR(VLOOKUP($A44,'All Running Order working doc'!$A$4:$CO$60,BT$100,FALSE),"-")</f>
        <v>-</v>
      </c>
      <c r="BU44" s="12" t="str">
        <f>IFERROR(VLOOKUP($A44,'All Running Order working doc'!$A$4:$CO$60,BU$100,FALSE),"-")</f>
        <v>-</v>
      </c>
      <c r="BV44" s="12" t="str">
        <f>IFERROR(VLOOKUP($A44,'All Running Order working doc'!$A$4:$CO$60,BV$100,FALSE),"-")</f>
        <v>-</v>
      </c>
      <c r="BW44" s="12" t="str">
        <f>IFERROR(VLOOKUP($A44,'All Running Order working doc'!$A$4:$CO$60,BW$100,FALSE),"-")</f>
        <v>-</v>
      </c>
      <c r="BX44" s="12" t="str">
        <f>IFERROR(VLOOKUP($A44,'All Running Order working doc'!$A$4:$CO$60,BX$100,FALSE),"-")</f>
        <v>-</v>
      </c>
      <c r="BY44" s="12" t="str">
        <f>IFERROR(VLOOKUP($A44,'All Running Order working doc'!$A$4:$CO$60,BY$100,FALSE),"-")</f>
        <v>-</v>
      </c>
      <c r="BZ44" s="12" t="str">
        <f>IFERROR(VLOOKUP($A44,'All Running Order working doc'!$A$4:$CO$60,BZ$100,FALSE),"-")</f>
        <v>-</v>
      </c>
      <c r="CA44" s="12" t="str">
        <f>IFERROR(VLOOKUP($A44,'All Running Order working doc'!$A$4:$CO$60,CA$100,FALSE),"-")</f>
        <v>-</v>
      </c>
      <c r="CB44" s="12" t="str">
        <f>IFERROR(VLOOKUP($A44,'All Running Order working doc'!$A$4:$CO$60,CB$100,FALSE),"-")</f>
        <v>-</v>
      </c>
      <c r="CC44" s="12" t="str">
        <f>IFERROR(VLOOKUP($A44,'All Running Order working doc'!$A$4:$CO$60,CC$100,FALSE),"-")</f>
        <v>-</v>
      </c>
      <c r="CD44" s="12" t="str">
        <f>IFERROR(VLOOKUP($A44,'All Running Order working doc'!$A$4:$CO$60,CD$100,FALSE),"-")</f>
        <v>-</v>
      </c>
      <c r="CE44" s="12" t="str">
        <f>IFERROR(VLOOKUP($A44,'All Running Order working doc'!$A$4:$CO$60,CE$100,FALSE),"-")</f>
        <v>-</v>
      </c>
      <c r="CF44" s="12" t="str">
        <f>IFERROR(VLOOKUP($A44,'All Running Order working doc'!$A$4:$CO$60,CF$100,FALSE),"-")</f>
        <v>-</v>
      </c>
      <c r="CG44" s="12" t="str">
        <f>IFERROR(VLOOKUP($A44,'All Running Order working doc'!$A$4:$CO$60,CG$100,FALSE),"-")</f>
        <v>-</v>
      </c>
      <c r="CH44" s="12" t="str">
        <f>IFERROR(VLOOKUP($A44,'All Running Order working doc'!$A$4:$CO$60,CH$100,FALSE),"-")</f>
        <v>-</v>
      </c>
      <c r="CI44" s="12" t="str">
        <f>IFERROR(VLOOKUP($A44,'All Running Order working doc'!$A$4:$CO$60,CI$100,FALSE),"-")</f>
        <v>-</v>
      </c>
      <c r="CJ44" s="12" t="str">
        <f>IFERROR(VLOOKUP($A44,'All Running Order working doc'!$A$4:$CO$60,CJ$100,FALSE),"-")</f>
        <v>-</v>
      </c>
      <c r="CK44" s="12" t="str">
        <f>IFERROR(VLOOKUP($A44,'All Running Order working doc'!$A$4:$CO$60,CK$100,FALSE),"-")</f>
        <v>-</v>
      </c>
      <c r="CL44" s="12" t="str">
        <f>IFERROR(VLOOKUP($A44,'All Running Order working doc'!$A$4:$CO$60,CL$100,FALSE),"-")</f>
        <v>-</v>
      </c>
      <c r="CM44" s="12" t="str">
        <f>IFERROR(VLOOKUP($A44,'All Running Order working doc'!$A$4:$CO$60,CM$100,FALSE),"-")</f>
        <v>-</v>
      </c>
      <c r="CN44" s="12" t="str">
        <f>IFERROR(VLOOKUP($A44,'All Running Order working doc'!$A$4:$CO$60,CN$100,FALSE),"-")</f>
        <v>-</v>
      </c>
      <c r="CQ44" s="3">
        <v>41</v>
      </c>
    </row>
    <row r="45" spans="1:95" x14ac:dyDescent="0.2">
      <c r="A45" s="3" t="str">
        <f>CONCATENATE(Constants!$B$4,CQ45,)</f>
        <v>Rookie42</v>
      </c>
      <c r="B45" s="12" t="str">
        <f>IFERROR(VLOOKUP($A45,'All Running Order working doc'!$A$4:$CO$60,B$100,FALSE),"-")</f>
        <v>-</v>
      </c>
      <c r="C45" s="12" t="str">
        <f>IFERROR(VLOOKUP($A45,'All Running Order working doc'!$A$4:$CO$60,C$100,FALSE),"-")</f>
        <v>-</v>
      </c>
      <c r="D45" s="12" t="str">
        <f>IFERROR(VLOOKUP($A45,'All Running Order working doc'!$A$4:$CO$60,D$100,FALSE),"-")</f>
        <v>-</v>
      </c>
      <c r="E45" s="12" t="str">
        <f>IFERROR(VLOOKUP($A45,'All Running Order working doc'!$A$4:$CO$60,E$100,FALSE),"-")</f>
        <v>-</v>
      </c>
      <c r="F45" s="12" t="str">
        <f>IFERROR(VLOOKUP($A45,'All Running Order working doc'!$A$4:$CO$60,F$100,FALSE),"-")</f>
        <v>-</v>
      </c>
      <c r="G45" s="12" t="str">
        <f>IFERROR(VLOOKUP($A45,'All Running Order working doc'!$A$4:$CO$60,G$100,FALSE),"-")</f>
        <v>-</v>
      </c>
      <c r="H45" s="12" t="str">
        <f>IFERROR(VLOOKUP($A45,'All Running Order working doc'!$A$4:$CO$60,H$100,FALSE),"-")</f>
        <v>-</v>
      </c>
      <c r="I45" s="12" t="str">
        <f>IFERROR(VLOOKUP($A45,'All Running Order working doc'!$A$4:$CO$60,I$100,FALSE),"-")</f>
        <v>-</v>
      </c>
      <c r="J45" s="12" t="str">
        <f>IFERROR(VLOOKUP($A45,'All Running Order working doc'!$A$4:$CO$60,J$100,FALSE),"-")</f>
        <v>-</v>
      </c>
      <c r="K45" s="12" t="str">
        <f>IFERROR(VLOOKUP($A45,'All Running Order working doc'!$A$4:$CO$60,K$100,FALSE),"-")</f>
        <v>-</v>
      </c>
      <c r="L45" s="12" t="str">
        <f>IFERROR(VLOOKUP($A45,'All Running Order working doc'!$A$4:$CO$60,L$100,FALSE),"-")</f>
        <v>-</v>
      </c>
      <c r="M45" s="12" t="str">
        <f>IFERROR(VLOOKUP($A45,'All Running Order working doc'!$A$4:$CO$60,M$100,FALSE),"-")</f>
        <v>-</v>
      </c>
      <c r="N45" s="12" t="str">
        <f>IFERROR(VLOOKUP($A45,'All Running Order working doc'!$A$4:$CO$60,N$100,FALSE),"-")</f>
        <v>-</v>
      </c>
      <c r="O45" s="12" t="str">
        <f>IFERROR(VLOOKUP($A45,'All Running Order working doc'!$A$4:$CO$60,O$100,FALSE),"-")</f>
        <v>-</v>
      </c>
      <c r="P45" s="12" t="str">
        <f>IFERROR(VLOOKUP($A45,'All Running Order working doc'!$A$4:$CO$60,P$100,FALSE),"-")</f>
        <v>-</v>
      </c>
      <c r="Q45" s="12" t="str">
        <f>IFERROR(VLOOKUP($A45,'All Running Order working doc'!$A$4:$CO$60,Q$100,FALSE),"-")</f>
        <v>-</v>
      </c>
      <c r="R45" s="12" t="str">
        <f>IFERROR(VLOOKUP($A45,'All Running Order working doc'!$A$4:$CO$60,R$100,FALSE),"-")</f>
        <v>-</v>
      </c>
      <c r="S45" s="12" t="str">
        <f>IFERROR(VLOOKUP($A45,'All Running Order working doc'!$A$4:$CO$60,S$100,FALSE),"-")</f>
        <v>-</v>
      </c>
      <c r="T45" s="12" t="str">
        <f>IFERROR(VLOOKUP($A45,'All Running Order working doc'!$A$4:$CO$60,T$100,FALSE),"-")</f>
        <v>-</v>
      </c>
      <c r="U45" s="12" t="str">
        <f>IFERROR(VLOOKUP($A45,'All Running Order working doc'!$A$4:$CO$60,U$100,FALSE),"-")</f>
        <v>-</v>
      </c>
      <c r="V45" s="12" t="str">
        <f>IFERROR(VLOOKUP($A45,'All Running Order working doc'!$A$4:$CO$60,V$100,FALSE),"-")</f>
        <v>-</v>
      </c>
      <c r="W45" s="12" t="str">
        <f>IFERROR(VLOOKUP($A45,'All Running Order working doc'!$A$4:$CO$60,W$100,FALSE),"-")</f>
        <v>-</v>
      </c>
      <c r="X45" s="12" t="str">
        <f>IFERROR(VLOOKUP($A45,'All Running Order working doc'!$A$4:$CO$60,X$100,FALSE),"-")</f>
        <v>-</v>
      </c>
      <c r="Y45" s="12" t="str">
        <f>IFERROR(VLOOKUP($A45,'All Running Order working doc'!$A$4:$CO$60,Y$100,FALSE),"-")</f>
        <v>-</v>
      </c>
      <c r="Z45" s="12" t="str">
        <f>IFERROR(VLOOKUP($A45,'All Running Order working doc'!$A$4:$CO$60,Z$100,FALSE),"-")</f>
        <v>-</v>
      </c>
      <c r="AA45" s="12" t="str">
        <f>IFERROR(VLOOKUP($A45,'All Running Order working doc'!$A$4:$CO$60,AA$100,FALSE),"-")</f>
        <v>-</v>
      </c>
      <c r="AB45" s="12" t="str">
        <f>IFERROR(VLOOKUP($A45,'All Running Order working doc'!$A$4:$CO$60,AB$100,FALSE),"-")</f>
        <v>-</v>
      </c>
      <c r="AC45" s="12" t="str">
        <f>IFERROR(VLOOKUP($A45,'All Running Order working doc'!$A$4:$CO$60,AC$100,FALSE),"-")</f>
        <v>-</v>
      </c>
      <c r="AD45" s="12" t="str">
        <f>IFERROR(VLOOKUP($A45,'All Running Order working doc'!$A$4:$CO$60,AD$100,FALSE),"-")</f>
        <v>-</v>
      </c>
      <c r="AE45" s="12" t="str">
        <f>IFERROR(VLOOKUP($A45,'All Running Order working doc'!$A$4:$CO$60,AE$100,FALSE),"-")</f>
        <v>-</v>
      </c>
      <c r="AF45" s="12" t="str">
        <f>IFERROR(VLOOKUP($A45,'All Running Order working doc'!$A$4:$CO$60,AF$100,FALSE),"-")</f>
        <v>-</v>
      </c>
      <c r="AG45" s="12" t="str">
        <f>IFERROR(VLOOKUP($A45,'All Running Order working doc'!$A$4:$CO$60,AG$100,FALSE),"-")</f>
        <v>-</v>
      </c>
      <c r="AH45" s="12" t="str">
        <f>IFERROR(VLOOKUP($A45,'All Running Order working doc'!$A$4:$CO$60,AH$100,FALSE),"-")</f>
        <v>-</v>
      </c>
      <c r="AI45" s="12" t="str">
        <f>IFERROR(VLOOKUP($A45,'All Running Order working doc'!$A$4:$CO$60,AI$100,FALSE),"-")</f>
        <v>-</v>
      </c>
      <c r="AJ45" s="12" t="str">
        <f>IFERROR(VLOOKUP($A45,'All Running Order working doc'!$A$4:$CO$60,AJ$100,FALSE),"-")</f>
        <v>-</v>
      </c>
      <c r="AK45" s="12" t="str">
        <f>IFERROR(VLOOKUP($A45,'All Running Order working doc'!$A$4:$CO$60,AK$100,FALSE),"-")</f>
        <v>-</v>
      </c>
      <c r="AL45" s="12" t="str">
        <f>IFERROR(VLOOKUP($A45,'All Running Order working doc'!$A$4:$CO$60,AL$100,FALSE),"-")</f>
        <v>-</v>
      </c>
      <c r="AM45" s="12" t="str">
        <f>IFERROR(VLOOKUP($A45,'All Running Order working doc'!$A$4:$CO$60,AM$100,FALSE),"-")</f>
        <v>-</v>
      </c>
      <c r="AN45" s="12" t="str">
        <f>IFERROR(VLOOKUP($A45,'All Running Order working doc'!$A$4:$CO$60,AN$100,FALSE),"-")</f>
        <v>-</v>
      </c>
      <c r="AO45" s="12" t="str">
        <f>IFERROR(VLOOKUP($A45,'All Running Order working doc'!$A$4:$CO$60,AO$100,FALSE),"-")</f>
        <v>-</v>
      </c>
      <c r="AP45" s="12" t="str">
        <f>IFERROR(VLOOKUP($A45,'All Running Order working doc'!$A$4:$CO$60,AP$100,FALSE),"-")</f>
        <v>-</v>
      </c>
      <c r="AQ45" s="12" t="str">
        <f>IFERROR(VLOOKUP($A45,'All Running Order working doc'!$A$4:$CO$60,AQ$100,FALSE),"-")</f>
        <v>-</v>
      </c>
      <c r="AR45" s="12" t="str">
        <f>IFERROR(VLOOKUP($A45,'All Running Order working doc'!$A$4:$CO$60,AR$100,FALSE),"-")</f>
        <v>-</v>
      </c>
      <c r="AS45" s="12" t="str">
        <f>IFERROR(VLOOKUP($A45,'All Running Order working doc'!$A$4:$CO$60,AS$100,FALSE),"-")</f>
        <v>-</v>
      </c>
      <c r="AT45" s="12" t="str">
        <f>IFERROR(VLOOKUP($A45,'All Running Order working doc'!$A$4:$CO$60,AT$100,FALSE),"-")</f>
        <v>-</v>
      </c>
      <c r="AU45" s="12" t="str">
        <f>IFERROR(VLOOKUP($A45,'All Running Order working doc'!$A$4:$CO$60,AU$100,FALSE),"-")</f>
        <v>-</v>
      </c>
      <c r="AV45" s="12" t="str">
        <f>IFERROR(VLOOKUP($A45,'All Running Order working doc'!$A$4:$CO$60,AV$100,FALSE),"-")</f>
        <v>-</v>
      </c>
      <c r="AW45" s="12" t="str">
        <f>IFERROR(VLOOKUP($A45,'All Running Order working doc'!$A$4:$CO$60,AW$100,FALSE),"-")</f>
        <v>-</v>
      </c>
      <c r="AX45" s="12" t="str">
        <f>IFERROR(VLOOKUP($A45,'All Running Order working doc'!$A$4:$CO$60,AX$100,FALSE),"-")</f>
        <v>-</v>
      </c>
      <c r="AY45" s="12" t="str">
        <f>IFERROR(VLOOKUP($A45,'All Running Order working doc'!$A$4:$CO$60,AY$100,FALSE),"-")</f>
        <v>-</v>
      </c>
      <c r="AZ45" s="12" t="str">
        <f>IFERROR(VLOOKUP($A45,'All Running Order working doc'!$A$4:$CO$60,AZ$100,FALSE),"-")</f>
        <v>-</v>
      </c>
      <c r="BA45" s="12" t="str">
        <f>IFERROR(VLOOKUP($A45,'All Running Order working doc'!$A$4:$CO$60,BA$100,FALSE),"-")</f>
        <v>-</v>
      </c>
      <c r="BB45" s="12" t="str">
        <f>IFERROR(VLOOKUP($A45,'All Running Order working doc'!$A$4:$CO$60,BB$100,FALSE),"-")</f>
        <v>-</v>
      </c>
      <c r="BC45" s="12" t="str">
        <f>IFERROR(VLOOKUP($A45,'All Running Order working doc'!$A$4:$CO$60,BC$100,FALSE),"-")</f>
        <v>-</v>
      </c>
      <c r="BD45" s="12" t="str">
        <f>IFERROR(VLOOKUP($A45,'All Running Order working doc'!$A$4:$CO$60,BD$100,FALSE),"-")</f>
        <v>-</v>
      </c>
      <c r="BE45" s="12" t="str">
        <f>IFERROR(VLOOKUP($A45,'All Running Order working doc'!$A$4:$CO$60,BE$100,FALSE),"-")</f>
        <v>-</v>
      </c>
      <c r="BF45" s="12" t="str">
        <f>IFERROR(VLOOKUP($A45,'All Running Order working doc'!$A$4:$CO$60,BF$100,FALSE),"-")</f>
        <v>-</v>
      </c>
      <c r="BG45" s="12" t="str">
        <f>IFERROR(VLOOKUP($A45,'All Running Order working doc'!$A$4:$CO$60,BG$100,FALSE),"-")</f>
        <v>-</v>
      </c>
      <c r="BH45" s="12" t="str">
        <f>IFERROR(VLOOKUP($A45,'All Running Order working doc'!$A$4:$CO$60,BH$100,FALSE),"-")</f>
        <v>-</v>
      </c>
      <c r="BI45" s="12" t="str">
        <f>IFERROR(VLOOKUP($A45,'All Running Order working doc'!$A$4:$CO$60,BI$100,FALSE),"-")</f>
        <v>-</v>
      </c>
      <c r="BJ45" s="12" t="str">
        <f>IFERROR(VLOOKUP($A45,'All Running Order working doc'!$A$4:$CO$60,BJ$100,FALSE),"-")</f>
        <v>-</v>
      </c>
      <c r="BK45" s="12" t="str">
        <f>IFERROR(VLOOKUP($A45,'All Running Order working doc'!$A$4:$CO$60,BK$100,FALSE),"-")</f>
        <v>-</v>
      </c>
      <c r="BL45" s="12" t="str">
        <f>IFERROR(VLOOKUP($A45,'All Running Order working doc'!$A$4:$CO$60,BL$100,FALSE),"-")</f>
        <v>-</v>
      </c>
      <c r="BM45" s="12" t="str">
        <f>IFERROR(VLOOKUP($A45,'All Running Order working doc'!$A$4:$CO$60,BM$100,FALSE),"-")</f>
        <v>-</v>
      </c>
      <c r="BN45" s="12" t="str">
        <f>IFERROR(VLOOKUP($A45,'All Running Order working doc'!$A$4:$CO$60,BN$100,FALSE),"-")</f>
        <v>-</v>
      </c>
      <c r="BO45" s="12" t="str">
        <f>IFERROR(VLOOKUP($A45,'All Running Order working doc'!$A$4:$CO$60,BO$100,FALSE),"-")</f>
        <v>-</v>
      </c>
      <c r="BP45" s="12" t="str">
        <f>IFERROR(VLOOKUP($A45,'All Running Order working doc'!$A$4:$CO$60,BP$100,FALSE),"-")</f>
        <v>-</v>
      </c>
      <c r="BQ45" s="12" t="str">
        <f>IFERROR(VLOOKUP($A45,'All Running Order working doc'!$A$4:$CO$60,BQ$100,FALSE),"-")</f>
        <v>-</v>
      </c>
      <c r="BR45" s="12" t="str">
        <f>IFERROR(VLOOKUP($A45,'All Running Order working doc'!$A$4:$CO$60,BR$100,FALSE),"-")</f>
        <v>-</v>
      </c>
      <c r="BS45" s="12" t="str">
        <f>IFERROR(VLOOKUP($A45,'All Running Order working doc'!$A$4:$CO$60,BS$100,FALSE),"-")</f>
        <v>-</v>
      </c>
      <c r="BT45" s="12" t="str">
        <f>IFERROR(VLOOKUP($A45,'All Running Order working doc'!$A$4:$CO$60,BT$100,FALSE),"-")</f>
        <v>-</v>
      </c>
      <c r="BU45" s="12" t="str">
        <f>IFERROR(VLOOKUP($A45,'All Running Order working doc'!$A$4:$CO$60,BU$100,FALSE),"-")</f>
        <v>-</v>
      </c>
      <c r="BV45" s="12" t="str">
        <f>IFERROR(VLOOKUP($A45,'All Running Order working doc'!$A$4:$CO$60,BV$100,FALSE),"-")</f>
        <v>-</v>
      </c>
      <c r="BW45" s="12" t="str">
        <f>IFERROR(VLOOKUP($A45,'All Running Order working doc'!$A$4:$CO$60,BW$100,FALSE),"-")</f>
        <v>-</v>
      </c>
      <c r="BX45" s="12" t="str">
        <f>IFERROR(VLOOKUP($A45,'All Running Order working doc'!$A$4:$CO$60,BX$100,FALSE),"-")</f>
        <v>-</v>
      </c>
      <c r="BY45" s="12" t="str">
        <f>IFERROR(VLOOKUP($A45,'All Running Order working doc'!$A$4:$CO$60,BY$100,FALSE),"-")</f>
        <v>-</v>
      </c>
      <c r="BZ45" s="12" t="str">
        <f>IFERROR(VLOOKUP($A45,'All Running Order working doc'!$A$4:$CO$60,BZ$100,FALSE),"-")</f>
        <v>-</v>
      </c>
      <c r="CA45" s="12" t="str">
        <f>IFERROR(VLOOKUP($A45,'All Running Order working doc'!$A$4:$CO$60,CA$100,FALSE),"-")</f>
        <v>-</v>
      </c>
      <c r="CB45" s="12" t="str">
        <f>IFERROR(VLOOKUP($A45,'All Running Order working doc'!$A$4:$CO$60,CB$100,FALSE),"-")</f>
        <v>-</v>
      </c>
      <c r="CC45" s="12" t="str">
        <f>IFERROR(VLOOKUP($A45,'All Running Order working doc'!$A$4:$CO$60,CC$100,FALSE),"-")</f>
        <v>-</v>
      </c>
      <c r="CD45" s="12" t="str">
        <f>IFERROR(VLOOKUP($A45,'All Running Order working doc'!$A$4:$CO$60,CD$100,FALSE),"-")</f>
        <v>-</v>
      </c>
      <c r="CE45" s="12" t="str">
        <f>IFERROR(VLOOKUP($A45,'All Running Order working doc'!$A$4:$CO$60,CE$100,FALSE),"-")</f>
        <v>-</v>
      </c>
      <c r="CF45" s="12" t="str">
        <f>IFERROR(VLOOKUP($A45,'All Running Order working doc'!$A$4:$CO$60,CF$100,FALSE),"-")</f>
        <v>-</v>
      </c>
      <c r="CG45" s="12" t="str">
        <f>IFERROR(VLOOKUP($A45,'All Running Order working doc'!$A$4:$CO$60,CG$100,FALSE),"-")</f>
        <v>-</v>
      </c>
      <c r="CH45" s="12" t="str">
        <f>IFERROR(VLOOKUP($A45,'All Running Order working doc'!$A$4:$CO$60,CH$100,FALSE),"-")</f>
        <v>-</v>
      </c>
      <c r="CI45" s="12" t="str">
        <f>IFERROR(VLOOKUP($A45,'All Running Order working doc'!$A$4:$CO$60,CI$100,FALSE),"-")</f>
        <v>-</v>
      </c>
      <c r="CJ45" s="12" t="str">
        <f>IFERROR(VLOOKUP($A45,'All Running Order working doc'!$A$4:$CO$60,CJ$100,FALSE),"-")</f>
        <v>-</v>
      </c>
      <c r="CK45" s="12" t="str">
        <f>IFERROR(VLOOKUP($A45,'All Running Order working doc'!$A$4:$CO$60,CK$100,FALSE),"-")</f>
        <v>-</v>
      </c>
      <c r="CL45" s="12" t="str">
        <f>IFERROR(VLOOKUP($A45,'All Running Order working doc'!$A$4:$CO$60,CL$100,FALSE),"-")</f>
        <v>-</v>
      </c>
      <c r="CM45" s="12" t="str">
        <f>IFERROR(VLOOKUP($A45,'All Running Order working doc'!$A$4:$CO$60,CM$100,FALSE),"-")</f>
        <v>-</v>
      </c>
      <c r="CN45" s="12" t="str">
        <f>IFERROR(VLOOKUP($A45,'All Running Order working doc'!$A$4:$CO$60,CN$100,FALSE),"-")</f>
        <v>-</v>
      </c>
      <c r="CQ45" s="3">
        <v>42</v>
      </c>
    </row>
    <row r="46" spans="1:95" x14ac:dyDescent="0.2">
      <c r="A46" s="3" t="str">
        <f>CONCATENATE(Constants!$B$4,CQ46,)</f>
        <v>Rookie43</v>
      </c>
      <c r="B46" s="12" t="str">
        <f>IFERROR(VLOOKUP($A46,'All Running Order working doc'!$A$4:$CO$60,B$100,FALSE),"-")</f>
        <v>-</v>
      </c>
      <c r="C46" s="12" t="str">
        <f>IFERROR(VLOOKUP($A46,'All Running Order working doc'!$A$4:$CO$60,C$100,FALSE),"-")</f>
        <v>-</v>
      </c>
      <c r="D46" s="12" t="str">
        <f>IFERROR(VLOOKUP($A46,'All Running Order working doc'!$A$4:$CO$60,D$100,FALSE),"-")</f>
        <v>-</v>
      </c>
      <c r="E46" s="12" t="str">
        <f>IFERROR(VLOOKUP($A46,'All Running Order working doc'!$A$4:$CO$60,E$100,FALSE),"-")</f>
        <v>-</v>
      </c>
      <c r="F46" s="12" t="str">
        <f>IFERROR(VLOOKUP($A46,'All Running Order working doc'!$A$4:$CO$60,F$100,FALSE),"-")</f>
        <v>-</v>
      </c>
      <c r="G46" s="12" t="str">
        <f>IFERROR(VLOOKUP($A46,'All Running Order working doc'!$A$4:$CO$60,G$100,FALSE),"-")</f>
        <v>-</v>
      </c>
      <c r="H46" s="12" t="str">
        <f>IFERROR(VLOOKUP($A46,'All Running Order working doc'!$A$4:$CO$60,H$100,FALSE),"-")</f>
        <v>-</v>
      </c>
      <c r="I46" s="12" t="str">
        <f>IFERROR(VLOOKUP($A46,'All Running Order working doc'!$A$4:$CO$60,I$100,FALSE),"-")</f>
        <v>-</v>
      </c>
      <c r="J46" s="12" t="str">
        <f>IFERROR(VLOOKUP($A46,'All Running Order working doc'!$A$4:$CO$60,J$100,FALSE),"-")</f>
        <v>-</v>
      </c>
      <c r="K46" s="12" t="str">
        <f>IFERROR(VLOOKUP($A46,'All Running Order working doc'!$A$4:$CO$60,K$100,FALSE),"-")</f>
        <v>-</v>
      </c>
      <c r="L46" s="12" t="str">
        <f>IFERROR(VLOOKUP($A46,'All Running Order working doc'!$A$4:$CO$60,L$100,FALSE),"-")</f>
        <v>-</v>
      </c>
      <c r="M46" s="12" t="str">
        <f>IFERROR(VLOOKUP($A46,'All Running Order working doc'!$A$4:$CO$60,M$100,FALSE),"-")</f>
        <v>-</v>
      </c>
      <c r="N46" s="12" t="str">
        <f>IFERROR(VLOOKUP($A46,'All Running Order working doc'!$A$4:$CO$60,N$100,FALSE),"-")</f>
        <v>-</v>
      </c>
      <c r="O46" s="12" t="str">
        <f>IFERROR(VLOOKUP($A46,'All Running Order working doc'!$A$4:$CO$60,O$100,FALSE),"-")</f>
        <v>-</v>
      </c>
      <c r="P46" s="12" t="str">
        <f>IFERROR(VLOOKUP($A46,'All Running Order working doc'!$A$4:$CO$60,P$100,FALSE),"-")</f>
        <v>-</v>
      </c>
      <c r="Q46" s="12" t="str">
        <f>IFERROR(VLOOKUP($A46,'All Running Order working doc'!$A$4:$CO$60,Q$100,FALSE),"-")</f>
        <v>-</v>
      </c>
      <c r="R46" s="12" t="str">
        <f>IFERROR(VLOOKUP($A46,'All Running Order working doc'!$A$4:$CO$60,R$100,FALSE),"-")</f>
        <v>-</v>
      </c>
      <c r="S46" s="12" t="str">
        <f>IFERROR(VLOOKUP($A46,'All Running Order working doc'!$A$4:$CO$60,S$100,FALSE),"-")</f>
        <v>-</v>
      </c>
      <c r="T46" s="12" t="str">
        <f>IFERROR(VLOOKUP($A46,'All Running Order working doc'!$A$4:$CO$60,T$100,FALSE),"-")</f>
        <v>-</v>
      </c>
      <c r="U46" s="12" t="str">
        <f>IFERROR(VLOOKUP($A46,'All Running Order working doc'!$A$4:$CO$60,U$100,FALSE),"-")</f>
        <v>-</v>
      </c>
      <c r="V46" s="12" t="str">
        <f>IFERROR(VLOOKUP($A46,'All Running Order working doc'!$A$4:$CO$60,V$100,FALSE),"-")</f>
        <v>-</v>
      </c>
      <c r="W46" s="12" t="str">
        <f>IFERROR(VLOOKUP($A46,'All Running Order working doc'!$A$4:$CO$60,W$100,FALSE),"-")</f>
        <v>-</v>
      </c>
      <c r="X46" s="12" t="str">
        <f>IFERROR(VLOOKUP($A46,'All Running Order working doc'!$A$4:$CO$60,X$100,FALSE),"-")</f>
        <v>-</v>
      </c>
      <c r="Y46" s="12" t="str">
        <f>IFERROR(VLOOKUP($A46,'All Running Order working doc'!$A$4:$CO$60,Y$100,FALSE),"-")</f>
        <v>-</v>
      </c>
      <c r="Z46" s="12" t="str">
        <f>IFERROR(VLOOKUP($A46,'All Running Order working doc'!$A$4:$CO$60,Z$100,FALSE),"-")</f>
        <v>-</v>
      </c>
      <c r="AA46" s="12" t="str">
        <f>IFERROR(VLOOKUP($A46,'All Running Order working doc'!$A$4:$CO$60,AA$100,FALSE),"-")</f>
        <v>-</v>
      </c>
      <c r="AB46" s="12" t="str">
        <f>IFERROR(VLOOKUP($A46,'All Running Order working doc'!$A$4:$CO$60,AB$100,FALSE),"-")</f>
        <v>-</v>
      </c>
      <c r="AC46" s="12" t="str">
        <f>IFERROR(VLOOKUP($A46,'All Running Order working doc'!$A$4:$CO$60,AC$100,FALSE),"-")</f>
        <v>-</v>
      </c>
      <c r="AD46" s="12" t="str">
        <f>IFERROR(VLOOKUP($A46,'All Running Order working doc'!$A$4:$CO$60,AD$100,FALSE),"-")</f>
        <v>-</v>
      </c>
      <c r="AE46" s="12" t="str">
        <f>IFERROR(VLOOKUP($A46,'All Running Order working doc'!$A$4:$CO$60,AE$100,FALSE),"-")</f>
        <v>-</v>
      </c>
      <c r="AF46" s="12" t="str">
        <f>IFERROR(VLOOKUP($A46,'All Running Order working doc'!$A$4:$CO$60,AF$100,FALSE),"-")</f>
        <v>-</v>
      </c>
      <c r="AG46" s="12" t="str">
        <f>IFERROR(VLOOKUP($A46,'All Running Order working doc'!$A$4:$CO$60,AG$100,FALSE),"-")</f>
        <v>-</v>
      </c>
      <c r="AH46" s="12" t="str">
        <f>IFERROR(VLOOKUP($A46,'All Running Order working doc'!$A$4:$CO$60,AH$100,FALSE),"-")</f>
        <v>-</v>
      </c>
      <c r="AI46" s="12" t="str">
        <f>IFERROR(VLOOKUP($A46,'All Running Order working doc'!$A$4:$CO$60,AI$100,FALSE),"-")</f>
        <v>-</v>
      </c>
      <c r="AJ46" s="12" t="str">
        <f>IFERROR(VLOOKUP($A46,'All Running Order working doc'!$A$4:$CO$60,AJ$100,FALSE),"-")</f>
        <v>-</v>
      </c>
      <c r="AK46" s="12" t="str">
        <f>IFERROR(VLOOKUP($A46,'All Running Order working doc'!$A$4:$CO$60,AK$100,FALSE),"-")</f>
        <v>-</v>
      </c>
      <c r="AL46" s="12" t="str">
        <f>IFERROR(VLOOKUP($A46,'All Running Order working doc'!$A$4:$CO$60,AL$100,FALSE),"-")</f>
        <v>-</v>
      </c>
      <c r="AM46" s="12" t="str">
        <f>IFERROR(VLOOKUP($A46,'All Running Order working doc'!$A$4:$CO$60,AM$100,FALSE),"-")</f>
        <v>-</v>
      </c>
      <c r="AN46" s="12" t="str">
        <f>IFERROR(VLOOKUP($A46,'All Running Order working doc'!$A$4:$CO$60,AN$100,FALSE),"-")</f>
        <v>-</v>
      </c>
      <c r="AO46" s="12" t="str">
        <f>IFERROR(VLOOKUP($A46,'All Running Order working doc'!$A$4:$CO$60,AO$100,FALSE),"-")</f>
        <v>-</v>
      </c>
      <c r="AP46" s="12" t="str">
        <f>IFERROR(VLOOKUP($A46,'All Running Order working doc'!$A$4:$CO$60,AP$100,FALSE),"-")</f>
        <v>-</v>
      </c>
      <c r="AQ46" s="12" t="str">
        <f>IFERROR(VLOOKUP($A46,'All Running Order working doc'!$A$4:$CO$60,AQ$100,FALSE),"-")</f>
        <v>-</v>
      </c>
      <c r="AR46" s="12" t="str">
        <f>IFERROR(VLOOKUP($A46,'All Running Order working doc'!$A$4:$CO$60,AR$100,FALSE),"-")</f>
        <v>-</v>
      </c>
      <c r="AS46" s="12" t="str">
        <f>IFERROR(VLOOKUP($A46,'All Running Order working doc'!$A$4:$CO$60,AS$100,FALSE),"-")</f>
        <v>-</v>
      </c>
      <c r="AT46" s="12" t="str">
        <f>IFERROR(VLOOKUP($A46,'All Running Order working doc'!$A$4:$CO$60,AT$100,FALSE),"-")</f>
        <v>-</v>
      </c>
      <c r="AU46" s="12" t="str">
        <f>IFERROR(VLOOKUP($A46,'All Running Order working doc'!$A$4:$CO$60,AU$100,FALSE),"-")</f>
        <v>-</v>
      </c>
      <c r="AV46" s="12" t="str">
        <f>IFERROR(VLOOKUP($A46,'All Running Order working doc'!$A$4:$CO$60,AV$100,FALSE),"-")</f>
        <v>-</v>
      </c>
      <c r="AW46" s="12" t="str">
        <f>IFERROR(VLOOKUP($A46,'All Running Order working doc'!$A$4:$CO$60,AW$100,FALSE),"-")</f>
        <v>-</v>
      </c>
      <c r="AX46" s="12" t="str">
        <f>IFERROR(VLOOKUP($A46,'All Running Order working doc'!$A$4:$CO$60,AX$100,FALSE),"-")</f>
        <v>-</v>
      </c>
      <c r="AY46" s="12" t="str">
        <f>IFERROR(VLOOKUP($A46,'All Running Order working doc'!$A$4:$CO$60,AY$100,FALSE),"-")</f>
        <v>-</v>
      </c>
      <c r="AZ46" s="12" t="str">
        <f>IFERROR(VLOOKUP($A46,'All Running Order working doc'!$A$4:$CO$60,AZ$100,FALSE),"-")</f>
        <v>-</v>
      </c>
      <c r="BA46" s="12" t="str">
        <f>IFERROR(VLOOKUP($A46,'All Running Order working doc'!$A$4:$CO$60,BA$100,FALSE),"-")</f>
        <v>-</v>
      </c>
      <c r="BB46" s="12" t="str">
        <f>IFERROR(VLOOKUP($A46,'All Running Order working doc'!$A$4:$CO$60,BB$100,FALSE),"-")</f>
        <v>-</v>
      </c>
      <c r="BC46" s="12" t="str">
        <f>IFERROR(VLOOKUP($A46,'All Running Order working doc'!$A$4:$CO$60,BC$100,FALSE),"-")</f>
        <v>-</v>
      </c>
      <c r="BD46" s="12" t="str">
        <f>IFERROR(VLOOKUP($A46,'All Running Order working doc'!$A$4:$CO$60,BD$100,FALSE),"-")</f>
        <v>-</v>
      </c>
      <c r="BE46" s="12" t="str">
        <f>IFERROR(VLOOKUP($A46,'All Running Order working doc'!$A$4:$CO$60,BE$100,FALSE),"-")</f>
        <v>-</v>
      </c>
      <c r="BF46" s="12" t="str">
        <f>IFERROR(VLOOKUP($A46,'All Running Order working doc'!$A$4:$CO$60,BF$100,FALSE),"-")</f>
        <v>-</v>
      </c>
      <c r="BG46" s="12" t="str">
        <f>IFERROR(VLOOKUP($A46,'All Running Order working doc'!$A$4:$CO$60,BG$100,FALSE),"-")</f>
        <v>-</v>
      </c>
      <c r="BH46" s="12" t="str">
        <f>IFERROR(VLOOKUP($A46,'All Running Order working doc'!$A$4:$CO$60,BH$100,FALSE),"-")</f>
        <v>-</v>
      </c>
      <c r="BI46" s="12" t="str">
        <f>IFERROR(VLOOKUP($A46,'All Running Order working doc'!$A$4:$CO$60,BI$100,FALSE),"-")</f>
        <v>-</v>
      </c>
      <c r="BJ46" s="12" t="str">
        <f>IFERROR(VLOOKUP($A46,'All Running Order working doc'!$A$4:$CO$60,BJ$100,FALSE),"-")</f>
        <v>-</v>
      </c>
      <c r="BK46" s="12" t="str">
        <f>IFERROR(VLOOKUP($A46,'All Running Order working doc'!$A$4:$CO$60,BK$100,FALSE),"-")</f>
        <v>-</v>
      </c>
      <c r="BL46" s="12" t="str">
        <f>IFERROR(VLOOKUP($A46,'All Running Order working doc'!$A$4:$CO$60,BL$100,FALSE),"-")</f>
        <v>-</v>
      </c>
      <c r="BM46" s="12" t="str">
        <f>IFERROR(VLOOKUP($A46,'All Running Order working doc'!$A$4:$CO$60,BM$100,FALSE),"-")</f>
        <v>-</v>
      </c>
      <c r="BN46" s="12" t="str">
        <f>IFERROR(VLOOKUP($A46,'All Running Order working doc'!$A$4:$CO$60,BN$100,FALSE),"-")</f>
        <v>-</v>
      </c>
      <c r="BO46" s="12" t="str">
        <f>IFERROR(VLOOKUP($A46,'All Running Order working doc'!$A$4:$CO$60,BO$100,FALSE),"-")</f>
        <v>-</v>
      </c>
      <c r="BP46" s="12" t="str">
        <f>IFERROR(VLOOKUP($A46,'All Running Order working doc'!$A$4:$CO$60,BP$100,FALSE),"-")</f>
        <v>-</v>
      </c>
      <c r="BQ46" s="12" t="str">
        <f>IFERROR(VLOOKUP($A46,'All Running Order working doc'!$A$4:$CO$60,BQ$100,FALSE),"-")</f>
        <v>-</v>
      </c>
      <c r="BR46" s="12" t="str">
        <f>IFERROR(VLOOKUP($A46,'All Running Order working doc'!$A$4:$CO$60,BR$100,FALSE),"-")</f>
        <v>-</v>
      </c>
      <c r="BS46" s="12" t="str">
        <f>IFERROR(VLOOKUP($A46,'All Running Order working doc'!$A$4:$CO$60,BS$100,FALSE),"-")</f>
        <v>-</v>
      </c>
      <c r="BT46" s="12" t="str">
        <f>IFERROR(VLOOKUP($A46,'All Running Order working doc'!$A$4:$CO$60,BT$100,FALSE),"-")</f>
        <v>-</v>
      </c>
      <c r="BU46" s="12" t="str">
        <f>IFERROR(VLOOKUP($A46,'All Running Order working doc'!$A$4:$CO$60,BU$100,FALSE),"-")</f>
        <v>-</v>
      </c>
      <c r="BV46" s="12" t="str">
        <f>IFERROR(VLOOKUP($A46,'All Running Order working doc'!$A$4:$CO$60,BV$100,FALSE),"-")</f>
        <v>-</v>
      </c>
      <c r="BW46" s="12" t="str">
        <f>IFERROR(VLOOKUP($A46,'All Running Order working doc'!$A$4:$CO$60,BW$100,FALSE),"-")</f>
        <v>-</v>
      </c>
      <c r="BX46" s="12" t="str">
        <f>IFERROR(VLOOKUP($A46,'All Running Order working doc'!$A$4:$CO$60,BX$100,FALSE),"-")</f>
        <v>-</v>
      </c>
      <c r="BY46" s="12" t="str">
        <f>IFERROR(VLOOKUP($A46,'All Running Order working doc'!$A$4:$CO$60,BY$100,FALSE),"-")</f>
        <v>-</v>
      </c>
      <c r="BZ46" s="12" t="str">
        <f>IFERROR(VLOOKUP($A46,'All Running Order working doc'!$A$4:$CO$60,BZ$100,FALSE),"-")</f>
        <v>-</v>
      </c>
      <c r="CA46" s="12" t="str">
        <f>IFERROR(VLOOKUP($A46,'All Running Order working doc'!$A$4:$CO$60,CA$100,FALSE),"-")</f>
        <v>-</v>
      </c>
      <c r="CB46" s="12" t="str">
        <f>IFERROR(VLOOKUP($A46,'All Running Order working doc'!$A$4:$CO$60,CB$100,FALSE),"-")</f>
        <v>-</v>
      </c>
      <c r="CC46" s="12" t="str">
        <f>IFERROR(VLOOKUP($A46,'All Running Order working doc'!$A$4:$CO$60,CC$100,FALSE),"-")</f>
        <v>-</v>
      </c>
      <c r="CD46" s="12" t="str">
        <f>IFERROR(VLOOKUP($A46,'All Running Order working doc'!$A$4:$CO$60,CD$100,FALSE),"-")</f>
        <v>-</v>
      </c>
      <c r="CE46" s="12" t="str">
        <f>IFERROR(VLOOKUP($A46,'All Running Order working doc'!$A$4:$CO$60,CE$100,FALSE),"-")</f>
        <v>-</v>
      </c>
      <c r="CF46" s="12" t="str">
        <f>IFERROR(VLOOKUP($A46,'All Running Order working doc'!$A$4:$CO$60,CF$100,FALSE),"-")</f>
        <v>-</v>
      </c>
      <c r="CG46" s="12" t="str">
        <f>IFERROR(VLOOKUP($A46,'All Running Order working doc'!$A$4:$CO$60,CG$100,FALSE),"-")</f>
        <v>-</v>
      </c>
      <c r="CH46" s="12" t="str">
        <f>IFERROR(VLOOKUP($A46,'All Running Order working doc'!$A$4:$CO$60,CH$100,FALSE),"-")</f>
        <v>-</v>
      </c>
      <c r="CI46" s="12" t="str">
        <f>IFERROR(VLOOKUP($A46,'All Running Order working doc'!$A$4:$CO$60,CI$100,FALSE),"-")</f>
        <v>-</v>
      </c>
      <c r="CJ46" s="12" t="str">
        <f>IFERROR(VLOOKUP($A46,'All Running Order working doc'!$A$4:$CO$60,CJ$100,FALSE),"-")</f>
        <v>-</v>
      </c>
      <c r="CK46" s="12" t="str">
        <f>IFERROR(VLOOKUP($A46,'All Running Order working doc'!$A$4:$CO$60,CK$100,FALSE),"-")</f>
        <v>-</v>
      </c>
      <c r="CL46" s="12" t="str">
        <f>IFERROR(VLOOKUP($A46,'All Running Order working doc'!$A$4:$CO$60,CL$100,FALSE),"-")</f>
        <v>-</v>
      </c>
      <c r="CM46" s="12" t="str">
        <f>IFERROR(VLOOKUP($A46,'All Running Order working doc'!$A$4:$CO$60,CM$100,FALSE),"-")</f>
        <v>-</v>
      </c>
      <c r="CN46" s="12" t="str">
        <f>IFERROR(VLOOKUP($A46,'All Running Order working doc'!$A$4:$CO$60,CN$100,FALSE),"-")</f>
        <v>-</v>
      </c>
      <c r="CQ46" s="3">
        <v>43</v>
      </c>
    </row>
    <row r="47" spans="1:95" x14ac:dyDescent="0.2">
      <c r="A47" s="3" t="str">
        <f>CONCATENATE(Constants!$B$4,CQ47,)</f>
        <v>Rookie44</v>
      </c>
      <c r="B47" s="12" t="str">
        <f>IFERROR(VLOOKUP($A47,'All Running Order working doc'!$A$4:$CO$60,B$100,FALSE),"-")</f>
        <v>-</v>
      </c>
      <c r="C47" s="12" t="str">
        <f>IFERROR(VLOOKUP($A47,'All Running Order working doc'!$A$4:$CO$60,C$100,FALSE),"-")</f>
        <v>-</v>
      </c>
      <c r="D47" s="12" t="str">
        <f>IFERROR(VLOOKUP($A47,'All Running Order working doc'!$A$4:$CO$60,D$100,FALSE),"-")</f>
        <v>-</v>
      </c>
      <c r="E47" s="12" t="str">
        <f>IFERROR(VLOOKUP($A47,'All Running Order working doc'!$A$4:$CO$60,E$100,FALSE),"-")</f>
        <v>-</v>
      </c>
      <c r="F47" s="12" t="str">
        <f>IFERROR(VLOOKUP($A47,'All Running Order working doc'!$A$4:$CO$60,F$100,FALSE),"-")</f>
        <v>-</v>
      </c>
      <c r="G47" s="12" t="str">
        <f>IFERROR(VLOOKUP($A47,'All Running Order working doc'!$A$4:$CO$60,G$100,FALSE),"-")</f>
        <v>-</v>
      </c>
      <c r="H47" s="12" t="str">
        <f>IFERROR(VLOOKUP($A47,'All Running Order working doc'!$A$4:$CO$60,H$100,FALSE),"-")</f>
        <v>-</v>
      </c>
      <c r="I47" s="12" t="str">
        <f>IFERROR(VLOOKUP($A47,'All Running Order working doc'!$A$4:$CO$60,I$100,FALSE),"-")</f>
        <v>-</v>
      </c>
      <c r="J47" s="12" t="str">
        <f>IFERROR(VLOOKUP($A47,'All Running Order working doc'!$A$4:$CO$60,J$100,FALSE),"-")</f>
        <v>-</v>
      </c>
      <c r="K47" s="12" t="str">
        <f>IFERROR(VLOOKUP($A47,'All Running Order working doc'!$A$4:$CO$60,K$100,FALSE),"-")</f>
        <v>-</v>
      </c>
      <c r="L47" s="12" t="str">
        <f>IFERROR(VLOOKUP($A47,'All Running Order working doc'!$A$4:$CO$60,L$100,FALSE),"-")</f>
        <v>-</v>
      </c>
      <c r="M47" s="12" t="str">
        <f>IFERROR(VLOOKUP($A47,'All Running Order working doc'!$A$4:$CO$60,M$100,FALSE),"-")</f>
        <v>-</v>
      </c>
      <c r="N47" s="12" t="str">
        <f>IFERROR(VLOOKUP($A47,'All Running Order working doc'!$A$4:$CO$60,N$100,FALSE),"-")</f>
        <v>-</v>
      </c>
      <c r="O47" s="12" t="str">
        <f>IFERROR(VLOOKUP($A47,'All Running Order working doc'!$A$4:$CO$60,O$100,FALSE),"-")</f>
        <v>-</v>
      </c>
      <c r="P47" s="12" t="str">
        <f>IFERROR(VLOOKUP($A47,'All Running Order working doc'!$A$4:$CO$60,P$100,FALSE),"-")</f>
        <v>-</v>
      </c>
      <c r="Q47" s="12" t="str">
        <f>IFERROR(VLOOKUP($A47,'All Running Order working doc'!$A$4:$CO$60,Q$100,FALSE),"-")</f>
        <v>-</v>
      </c>
      <c r="R47" s="12" t="str">
        <f>IFERROR(VLOOKUP($A47,'All Running Order working doc'!$A$4:$CO$60,R$100,FALSE),"-")</f>
        <v>-</v>
      </c>
      <c r="S47" s="12" t="str">
        <f>IFERROR(VLOOKUP($A47,'All Running Order working doc'!$A$4:$CO$60,S$100,FALSE),"-")</f>
        <v>-</v>
      </c>
      <c r="T47" s="12" t="str">
        <f>IFERROR(VLOOKUP($A47,'All Running Order working doc'!$A$4:$CO$60,T$100,FALSE),"-")</f>
        <v>-</v>
      </c>
      <c r="U47" s="12" t="str">
        <f>IFERROR(VLOOKUP($A47,'All Running Order working doc'!$A$4:$CO$60,U$100,FALSE),"-")</f>
        <v>-</v>
      </c>
      <c r="V47" s="12" t="str">
        <f>IFERROR(VLOOKUP($A47,'All Running Order working doc'!$A$4:$CO$60,V$100,FALSE),"-")</f>
        <v>-</v>
      </c>
      <c r="W47" s="12" t="str">
        <f>IFERROR(VLOOKUP($A47,'All Running Order working doc'!$A$4:$CO$60,W$100,FALSE),"-")</f>
        <v>-</v>
      </c>
      <c r="X47" s="12" t="str">
        <f>IFERROR(VLOOKUP($A47,'All Running Order working doc'!$A$4:$CO$60,X$100,FALSE),"-")</f>
        <v>-</v>
      </c>
      <c r="Y47" s="12" t="str">
        <f>IFERROR(VLOOKUP($A47,'All Running Order working doc'!$A$4:$CO$60,Y$100,FALSE),"-")</f>
        <v>-</v>
      </c>
      <c r="Z47" s="12" t="str">
        <f>IFERROR(VLOOKUP($A47,'All Running Order working doc'!$A$4:$CO$60,Z$100,FALSE),"-")</f>
        <v>-</v>
      </c>
      <c r="AA47" s="12" t="str">
        <f>IFERROR(VLOOKUP($A47,'All Running Order working doc'!$A$4:$CO$60,AA$100,FALSE),"-")</f>
        <v>-</v>
      </c>
      <c r="AB47" s="12" t="str">
        <f>IFERROR(VLOOKUP($A47,'All Running Order working doc'!$A$4:$CO$60,AB$100,FALSE),"-")</f>
        <v>-</v>
      </c>
      <c r="AC47" s="12" t="str">
        <f>IFERROR(VLOOKUP($A47,'All Running Order working doc'!$A$4:$CO$60,AC$100,FALSE),"-")</f>
        <v>-</v>
      </c>
      <c r="AD47" s="12" t="str">
        <f>IFERROR(VLOOKUP($A47,'All Running Order working doc'!$A$4:$CO$60,AD$100,FALSE),"-")</f>
        <v>-</v>
      </c>
      <c r="AE47" s="12" t="str">
        <f>IFERROR(VLOOKUP($A47,'All Running Order working doc'!$A$4:$CO$60,AE$100,FALSE),"-")</f>
        <v>-</v>
      </c>
      <c r="AF47" s="12" t="str">
        <f>IFERROR(VLOOKUP($A47,'All Running Order working doc'!$A$4:$CO$60,AF$100,FALSE),"-")</f>
        <v>-</v>
      </c>
      <c r="AG47" s="12" t="str">
        <f>IFERROR(VLOOKUP($A47,'All Running Order working doc'!$A$4:$CO$60,AG$100,FALSE),"-")</f>
        <v>-</v>
      </c>
      <c r="AH47" s="12" t="str">
        <f>IFERROR(VLOOKUP($A47,'All Running Order working doc'!$A$4:$CO$60,AH$100,FALSE),"-")</f>
        <v>-</v>
      </c>
      <c r="AI47" s="12" t="str">
        <f>IFERROR(VLOOKUP($A47,'All Running Order working doc'!$A$4:$CO$60,AI$100,FALSE),"-")</f>
        <v>-</v>
      </c>
      <c r="AJ47" s="12" t="str">
        <f>IFERROR(VLOOKUP($A47,'All Running Order working doc'!$A$4:$CO$60,AJ$100,FALSE),"-")</f>
        <v>-</v>
      </c>
      <c r="AK47" s="12" t="str">
        <f>IFERROR(VLOOKUP($A47,'All Running Order working doc'!$A$4:$CO$60,AK$100,FALSE),"-")</f>
        <v>-</v>
      </c>
      <c r="AL47" s="12" t="str">
        <f>IFERROR(VLOOKUP($A47,'All Running Order working doc'!$A$4:$CO$60,AL$100,FALSE),"-")</f>
        <v>-</v>
      </c>
      <c r="AM47" s="12" t="str">
        <f>IFERROR(VLOOKUP($A47,'All Running Order working doc'!$A$4:$CO$60,AM$100,FALSE),"-")</f>
        <v>-</v>
      </c>
      <c r="AN47" s="12" t="str">
        <f>IFERROR(VLOOKUP($A47,'All Running Order working doc'!$A$4:$CO$60,AN$100,FALSE),"-")</f>
        <v>-</v>
      </c>
      <c r="AO47" s="12" t="str">
        <f>IFERROR(VLOOKUP($A47,'All Running Order working doc'!$A$4:$CO$60,AO$100,FALSE),"-")</f>
        <v>-</v>
      </c>
      <c r="AP47" s="12" t="str">
        <f>IFERROR(VLOOKUP($A47,'All Running Order working doc'!$A$4:$CO$60,AP$100,FALSE),"-")</f>
        <v>-</v>
      </c>
      <c r="AQ47" s="12" t="str">
        <f>IFERROR(VLOOKUP($A47,'All Running Order working doc'!$A$4:$CO$60,AQ$100,FALSE),"-")</f>
        <v>-</v>
      </c>
      <c r="AR47" s="12" t="str">
        <f>IFERROR(VLOOKUP($A47,'All Running Order working doc'!$A$4:$CO$60,AR$100,FALSE),"-")</f>
        <v>-</v>
      </c>
      <c r="AS47" s="12" t="str">
        <f>IFERROR(VLOOKUP($A47,'All Running Order working doc'!$A$4:$CO$60,AS$100,FALSE),"-")</f>
        <v>-</v>
      </c>
      <c r="AT47" s="12" t="str">
        <f>IFERROR(VLOOKUP($A47,'All Running Order working doc'!$A$4:$CO$60,AT$100,FALSE),"-")</f>
        <v>-</v>
      </c>
      <c r="AU47" s="12" t="str">
        <f>IFERROR(VLOOKUP($A47,'All Running Order working doc'!$A$4:$CO$60,AU$100,FALSE),"-")</f>
        <v>-</v>
      </c>
      <c r="AV47" s="12" t="str">
        <f>IFERROR(VLOOKUP($A47,'All Running Order working doc'!$A$4:$CO$60,AV$100,FALSE),"-")</f>
        <v>-</v>
      </c>
      <c r="AW47" s="12" t="str">
        <f>IFERROR(VLOOKUP($A47,'All Running Order working doc'!$A$4:$CO$60,AW$100,FALSE),"-")</f>
        <v>-</v>
      </c>
      <c r="AX47" s="12" t="str">
        <f>IFERROR(VLOOKUP($A47,'All Running Order working doc'!$A$4:$CO$60,AX$100,FALSE),"-")</f>
        <v>-</v>
      </c>
      <c r="AY47" s="12" t="str">
        <f>IFERROR(VLOOKUP($A47,'All Running Order working doc'!$A$4:$CO$60,AY$100,FALSE),"-")</f>
        <v>-</v>
      </c>
      <c r="AZ47" s="12" t="str">
        <f>IFERROR(VLOOKUP($A47,'All Running Order working doc'!$A$4:$CO$60,AZ$100,FALSE),"-")</f>
        <v>-</v>
      </c>
      <c r="BA47" s="12" t="str">
        <f>IFERROR(VLOOKUP($A47,'All Running Order working doc'!$A$4:$CO$60,BA$100,FALSE),"-")</f>
        <v>-</v>
      </c>
      <c r="BB47" s="12" t="str">
        <f>IFERROR(VLOOKUP($A47,'All Running Order working doc'!$A$4:$CO$60,BB$100,FALSE),"-")</f>
        <v>-</v>
      </c>
      <c r="BC47" s="12" t="str">
        <f>IFERROR(VLOOKUP($A47,'All Running Order working doc'!$A$4:$CO$60,BC$100,FALSE),"-")</f>
        <v>-</v>
      </c>
      <c r="BD47" s="12" t="str">
        <f>IFERROR(VLOOKUP($A47,'All Running Order working doc'!$A$4:$CO$60,BD$100,FALSE),"-")</f>
        <v>-</v>
      </c>
      <c r="BE47" s="12" t="str">
        <f>IFERROR(VLOOKUP($A47,'All Running Order working doc'!$A$4:$CO$60,BE$100,FALSE),"-")</f>
        <v>-</v>
      </c>
      <c r="BF47" s="12" t="str">
        <f>IFERROR(VLOOKUP($A47,'All Running Order working doc'!$A$4:$CO$60,BF$100,FALSE),"-")</f>
        <v>-</v>
      </c>
      <c r="BG47" s="12" t="str">
        <f>IFERROR(VLOOKUP($A47,'All Running Order working doc'!$A$4:$CO$60,BG$100,FALSE),"-")</f>
        <v>-</v>
      </c>
      <c r="BH47" s="12" t="str">
        <f>IFERROR(VLOOKUP($A47,'All Running Order working doc'!$A$4:$CO$60,BH$100,FALSE),"-")</f>
        <v>-</v>
      </c>
      <c r="BI47" s="12" t="str">
        <f>IFERROR(VLOOKUP($A47,'All Running Order working doc'!$A$4:$CO$60,BI$100,FALSE),"-")</f>
        <v>-</v>
      </c>
      <c r="BJ47" s="12" t="str">
        <f>IFERROR(VLOOKUP($A47,'All Running Order working doc'!$A$4:$CO$60,BJ$100,FALSE),"-")</f>
        <v>-</v>
      </c>
      <c r="BK47" s="12" t="str">
        <f>IFERROR(VLOOKUP($A47,'All Running Order working doc'!$A$4:$CO$60,BK$100,FALSE),"-")</f>
        <v>-</v>
      </c>
      <c r="BL47" s="12" t="str">
        <f>IFERROR(VLOOKUP($A47,'All Running Order working doc'!$A$4:$CO$60,BL$100,FALSE),"-")</f>
        <v>-</v>
      </c>
      <c r="BM47" s="12" t="str">
        <f>IFERROR(VLOOKUP($A47,'All Running Order working doc'!$A$4:$CO$60,BM$100,FALSE),"-")</f>
        <v>-</v>
      </c>
      <c r="BN47" s="12" t="str">
        <f>IFERROR(VLOOKUP($A47,'All Running Order working doc'!$A$4:$CO$60,BN$100,FALSE),"-")</f>
        <v>-</v>
      </c>
      <c r="BO47" s="12" t="str">
        <f>IFERROR(VLOOKUP($A47,'All Running Order working doc'!$A$4:$CO$60,BO$100,FALSE),"-")</f>
        <v>-</v>
      </c>
      <c r="BP47" s="12" t="str">
        <f>IFERROR(VLOOKUP($A47,'All Running Order working doc'!$A$4:$CO$60,BP$100,FALSE),"-")</f>
        <v>-</v>
      </c>
      <c r="BQ47" s="12" t="str">
        <f>IFERROR(VLOOKUP($A47,'All Running Order working doc'!$A$4:$CO$60,BQ$100,FALSE),"-")</f>
        <v>-</v>
      </c>
      <c r="BR47" s="12" t="str">
        <f>IFERROR(VLOOKUP($A47,'All Running Order working doc'!$A$4:$CO$60,BR$100,FALSE),"-")</f>
        <v>-</v>
      </c>
      <c r="BS47" s="12" t="str">
        <f>IFERROR(VLOOKUP($A47,'All Running Order working doc'!$A$4:$CO$60,BS$100,FALSE),"-")</f>
        <v>-</v>
      </c>
      <c r="BT47" s="12" t="str">
        <f>IFERROR(VLOOKUP($A47,'All Running Order working doc'!$A$4:$CO$60,BT$100,FALSE),"-")</f>
        <v>-</v>
      </c>
      <c r="BU47" s="12" t="str">
        <f>IFERROR(VLOOKUP($A47,'All Running Order working doc'!$A$4:$CO$60,BU$100,FALSE),"-")</f>
        <v>-</v>
      </c>
      <c r="BV47" s="12" t="str">
        <f>IFERROR(VLOOKUP($A47,'All Running Order working doc'!$A$4:$CO$60,BV$100,FALSE),"-")</f>
        <v>-</v>
      </c>
      <c r="BW47" s="12" t="str">
        <f>IFERROR(VLOOKUP($A47,'All Running Order working doc'!$A$4:$CO$60,BW$100,FALSE),"-")</f>
        <v>-</v>
      </c>
      <c r="BX47" s="12" t="str">
        <f>IFERROR(VLOOKUP($A47,'All Running Order working doc'!$A$4:$CO$60,BX$100,FALSE),"-")</f>
        <v>-</v>
      </c>
      <c r="BY47" s="12" t="str">
        <f>IFERROR(VLOOKUP($A47,'All Running Order working doc'!$A$4:$CO$60,BY$100,FALSE),"-")</f>
        <v>-</v>
      </c>
      <c r="BZ47" s="12" t="str">
        <f>IFERROR(VLOOKUP($A47,'All Running Order working doc'!$A$4:$CO$60,BZ$100,FALSE),"-")</f>
        <v>-</v>
      </c>
      <c r="CA47" s="12" t="str">
        <f>IFERROR(VLOOKUP($A47,'All Running Order working doc'!$A$4:$CO$60,CA$100,FALSE),"-")</f>
        <v>-</v>
      </c>
      <c r="CB47" s="12" t="str">
        <f>IFERROR(VLOOKUP($A47,'All Running Order working doc'!$A$4:$CO$60,CB$100,FALSE),"-")</f>
        <v>-</v>
      </c>
      <c r="CC47" s="12" t="str">
        <f>IFERROR(VLOOKUP($A47,'All Running Order working doc'!$A$4:$CO$60,CC$100,FALSE),"-")</f>
        <v>-</v>
      </c>
      <c r="CD47" s="12" t="str">
        <f>IFERROR(VLOOKUP($A47,'All Running Order working doc'!$A$4:$CO$60,CD$100,FALSE),"-")</f>
        <v>-</v>
      </c>
      <c r="CE47" s="12" t="str">
        <f>IFERROR(VLOOKUP($A47,'All Running Order working doc'!$A$4:$CO$60,CE$100,FALSE),"-")</f>
        <v>-</v>
      </c>
      <c r="CF47" s="12" t="str">
        <f>IFERROR(VLOOKUP($A47,'All Running Order working doc'!$A$4:$CO$60,CF$100,FALSE),"-")</f>
        <v>-</v>
      </c>
      <c r="CG47" s="12" t="str">
        <f>IFERROR(VLOOKUP($A47,'All Running Order working doc'!$A$4:$CO$60,CG$100,FALSE),"-")</f>
        <v>-</v>
      </c>
      <c r="CH47" s="12" t="str">
        <f>IFERROR(VLOOKUP($A47,'All Running Order working doc'!$A$4:$CO$60,CH$100,FALSE),"-")</f>
        <v>-</v>
      </c>
      <c r="CI47" s="12" t="str">
        <f>IFERROR(VLOOKUP($A47,'All Running Order working doc'!$A$4:$CO$60,CI$100,FALSE),"-")</f>
        <v>-</v>
      </c>
      <c r="CJ47" s="12" t="str">
        <f>IFERROR(VLOOKUP($A47,'All Running Order working doc'!$A$4:$CO$60,CJ$100,FALSE),"-")</f>
        <v>-</v>
      </c>
      <c r="CK47" s="12" t="str">
        <f>IFERROR(VLOOKUP($A47,'All Running Order working doc'!$A$4:$CO$60,CK$100,FALSE),"-")</f>
        <v>-</v>
      </c>
      <c r="CL47" s="12" t="str">
        <f>IFERROR(VLOOKUP($A47,'All Running Order working doc'!$A$4:$CO$60,CL$100,FALSE),"-")</f>
        <v>-</v>
      </c>
      <c r="CM47" s="12" t="str">
        <f>IFERROR(VLOOKUP($A47,'All Running Order working doc'!$A$4:$CO$60,CM$100,FALSE),"-")</f>
        <v>-</v>
      </c>
      <c r="CN47" s="12" t="str">
        <f>IFERROR(VLOOKUP($A47,'All Running Order working doc'!$A$4:$CO$60,CN$100,FALSE),"-")</f>
        <v>-</v>
      </c>
      <c r="CQ47" s="3">
        <v>44</v>
      </c>
    </row>
    <row r="48" spans="1:95" x14ac:dyDescent="0.2">
      <c r="A48" s="3" t="str">
        <f>CONCATENATE(Constants!$B$4,CQ48,)</f>
        <v>Rookie45</v>
      </c>
      <c r="B48" s="12" t="str">
        <f>IFERROR(VLOOKUP($A48,'All Running Order working doc'!$A$4:$CO$60,B$100,FALSE),"-")</f>
        <v>-</v>
      </c>
      <c r="C48" s="12" t="str">
        <f>IFERROR(VLOOKUP($A48,'All Running Order working doc'!$A$4:$CO$60,C$100,FALSE),"-")</f>
        <v>-</v>
      </c>
      <c r="D48" s="12" t="str">
        <f>IFERROR(VLOOKUP($A48,'All Running Order working doc'!$A$4:$CO$60,D$100,FALSE),"-")</f>
        <v>-</v>
      </c>
      <c r="E48" s="12" t="str">
        <f>IFERROR(VLOOKUP($A48,'All Running Order working doc'!$A$4:$CO$60,E$100,FALSE),"-")</f>
        <v>-</v>
      </c>
      <c r="F48" s="12" t="str">
        <f>IFERROR(VLOOKUP($A48,'All Running Order working doc'!$A$4:$CO$60,F$100,FALSE),"-")</f>
        <v>-</v>
      </c>
      <c r="G48" s="12" t="str">
        <f>IFERROR(VLOOKUP($A48,'All Running Order working doc'!$A$4:$CO$60,G$100,FALSE),"-")</f>
        <v>-</v>
      </c>
      <c r="H48" s="12" t="str">
        <f>IFERROR(VLOOKUP($A48,'All Running Order working doc'!$A$4:$CO$60,H$100,FALSE),"-")</f>
        <v>-</v>
      </c>
      <c r="I48" s="12" t="str">
        <f>IFERROR(VLOOKUP($A48,'All Running Order working doc'!$A$4:$CO$60,I$100,FALSE),"-")</f>
        <v>-</v>
      </c>
      <c r="J48" s="12" t="str">
        <f>IFERROR(VLOOKUP($A48,'All Running Order working doc'!$A$4:$CO$60,J$100,FALSE),"-")</f>
        <v>-</v>
      </c>
      <c r="K48" s="12" t="str">
        <f>IFERROR(VLOOKUP($A48,'All Running Order working doc'!$A$4:$CO$60,K$100,FALSE),"-")</f>
        <v>-</v>
      </c>
      <c r="L48" s="12" t="str">
        <f>IFERROR(VLOOKUP($A48,'All Running Order working doc'!$A$4:$CO$60,L$100,FALSE),"-")</f>
        <v>-</v>
      </c>
      <c r="M48" s="12" t="str">
        <f>IFERROR(VLOOKUP($A48,'All Running Order working doc'!$A$4:$CO$60,M$100,FALSE),"-")</f>
        <v>-</v>
      </c>
      <c r="N48" s="12" t="str">
        <f>IFERROR(VLOOKUP($A48,'All Running Order working doc'!$A$4:$CO$60,N$100,FALSE),"-")</f>
        <v>-</v>
      </c>
      <c r="O48" s="12" t="str">
        <f>IFERROR(VLOOKUP($A48,'All Running Order working doc'!$A$4:$CO$60,O$100,FALSE),"-")</f>
        <v>-</v>
      </c>
      <c r="P48" s="12" t="str">
        <f>IFERROR(VLOOKUP($A48,'All Running Order working doc'!$A$4:$CO$60,P$100,FALSE),"-")</f>
        <v>-</v>
      </c>
      <c r="Q48" s="12" t="str">
        <f>IFERROR(VLOOKUP($A48,'All Running Order working doc'!$A$4:$CO$60,Q$100,FALSE),"-")</f>
        <v>-</v>
      </c>
      <c r="R48" s="12" t="str">
        <f>IFERROR(VLOOKUP($A48,'All Running Order working doc'!$A$4:$CO$60,R$100,FALSE),"-")</f>
        <v>-</v>
      </c>
      <c r="S48" s="12" t="str">
        <f>IFERROR(VLOOKUP($A48,'All Running Order working doc'!$A$4:$CO$60,S$100,FALSE),"-")</f>
        <v>-</v>
      </c>
      <c r="T48" s="12" t="str">
        <f>IFERROR(VLOOKUP($A48,'All Running Order working doc'!$A$4:$CO$60,T$100,FALSE),"-")</f>
        <v>-</v>
      </c>
      <c r="U48" s="12" t="str">
        <f>IFERROR(VLOOKUP($A48,'All Running Order working doc'!$A$4:$CO$60,U$100,FALSE),"-")</f>
        <v>-</v>
      </c>
      <c r="V48" s="12" t="str">
        <f>IFERROR(VLOOKUP($A48,'All Running Order working doc'!$A$4:$CO$60,V$100,FALSE),"-")</f>
        <v>-</v>
      </c>
      <c r="W48" s="12" t="str">
        <f>IFERROR(VLOOKUP($A48,'All Running Order working doc'!$A$4:$CO$60,W$100,FALSE),"-")</f>
        <v>-</v>
      </c>
      <c r="X48" s="12" t="str">
        <f>IFERROR(VLOOKUP($A48,'All Running Order working doc'!$A$4:$CO$60,X$100,FALSE),"-")</f>
        <v>-</v>
      </c>
      <c r="Y48" s="12" t="str">
        <f>IFERROR(VLOOKUP($A48,'All Running Order working doc'!$A$4:$CO$60,Y$100,FALSE),"-")</f>
        <v>-</v>
      </c>
      <c r="Z48" s="12" t="str">
        <f>IFERROR(VLOOKUP($A48,'All Running Order working doc'!$A$4:$CO$60,Z$100,FALSE),"-")</f>
        <v>-</v>
      </c>
      <c r="AA48" s="12" t="str">
        <f>IFERROR(VLOOKUP($A48,'All Running Order working doc'!$A$4:$CO$60,AA$100,FALSE),"-")</f>
        <v>-</v>
      </c>
      <c r="AB48" s="12" t="str">
        <f>IFERROR(VLOOKUP($A48,'All Running Order working doc'!$A$4:$CO$60,AB$100,FALSE),"-")</f>
        <v>-</v>
      </c>
      <c r="AC48" s="12" t="str">
        <f>IFERROR(VLOOKUP($A48,'All Running Order working doc'!$A$4:$CO$60,AC$100,FALSE),"-")</f>
        <v>-</v>
      </c>
      <c r="AD48" s="12" t="str">
        <f>IFERROR(VLOOKUP($A48,'All Running Order working doc'!$A$4:$CO$60,AD$100,FALSE),"-")</f>
        <v>-</v>
      </c>
      <c r="AE48" s="12" t="str">
        <f>IFERROR(VLOOKUP($A48,'All Running Order working doc'!$A$4:$CO$60,AE$100,FALSE),"-")</f>
        <v>-</v>
      </c>
      <c r="AF48" s="12" t="str">
        <f>IFERROR(VLOOKUP($A48,'All Running Order working doc'!$A$4:$CO$60,AF$100,FALSE),"-")</f>
        <v>-</v>
      </c>
      <c r="AG48" s="12" t="str">
        <f>IFERROR(VLOOKUP($A48,'All Running Order working doc'!$A$4:$CO$60,AG$100,FALSE),"-")</f>
        <v>-</v>
      </c>
      <c r="AH48" s="12" t="str">
        <f>IFERROR(VLOOKUP($A48,'All Running Order working doc'!$A$4:$CO$60,AH$100,FALSE),"-")</f>
        <v>-</v>
      </c>
      <c r="AI48" s="12" t="str">
        <f>IFERROR(VLOOKUP($A48,'All Running Order working doc'!$A$4:$CO$60,AI$100,FALSE),"-")</f>
        <v>-</v>
      </c>
      <c r="AJ48" s="12" t="str">
        <f>IFERROR(VLOOKUP($A48,'All Running Order working doc'!$A$4:$CO$60,AJ$100,FALSE),"-")</f>
        <v>-</v>
      </c>
      <c r="AK48" s="12" t="str">
        <f>IFERROR(VLOOKUP($A48,'All Running Order working doc'!$A$4:$CO$60,AK$100,FALSE),"-")</f>
        <v>-</v>
      </c>
      <c r="AL48" s="12" t="str">
        <f>IFERROR(VLOOKUP($A48,'All Running Order working doc'!$A$4:$CO$60,AL$100,FALSE),"-")</f>
        <v>-</v>
      </c>
      <c r="AM48" s="12" t="str">
        <f>IFERROR(VLOOKUP($A48,'All Running Order working doc'!$A$4:$CO$60,AM$100,FALSE),"-")</f>
        <v>-</v>
      </c>
      <c r="AN48" s="12" t="str">
        <f>IFERROR(VLOOKUP($A48,'All Running Order working doc'!$A$4:$CO$60,AN$100,FALSE),"-")</f>
        <v>-</v>
      </c>
      <c r="AO48" s="12" t="str">
        <f>IFERROR(VLOOKUP($A48,'All Running Order working doc'!$A$4:$CO$60,AO$100,FALSE),"-")</f>
        <v>-</v>
      </c>
      <c r="AP48" s="12" t="str">
        <f>IFERROR(VLOOKUP($A48,'All Running Order working doc'!$A$4:$CO$60,AP$100,FALSE),"-")</f>
        <v>-</v>
      </c>
      <c r="AQ48" s="12" t="str">
        <f>IFERROR(VLOOKUP($A48,'All Running Order working doc'!$A$4:$CO$60,AQ$100,FALSE),"-")</f>
        <v>-</v>
      </c>
      <c r="AR48" s="12" t="str">
        <f>IFERROR(VLOOKUP($A48,'All Running Order working doc'!$A$4:$CO$60,AR$100,FALSE),"-")</f>
        <v>-</v>
      </c>
      <c r="AS48" s="12" t="str">
        <f>IFERROR(VLOOKUP($A48,'All Running Order working doc'!$A$4:$CO$60,AS$100,FALSE),"-")</f>
        <v>-</v>
      </c>
      <c r="AT48" s="12" t="str">
        <f>IFERROR(VLOOKUP($A48,'All Running Order working doc'!$A$4:$CO$60,AT$100,FALSE),"-")</f>
        <v>-</v>
      </c>
      <c r="AU48" s="12" t="str">
        <f>IFERROR(VLOOKUP($A48,'All Running Order working doc'!$A$4:$CO$60,AU$100,FALSE),"-")</f>
        <v>-</v>
      </c>
      <c r="AV48" s="12" t="str">
        <f>IFERROR(VLOOKUP($A48,'All Running Order working doc'!$A$4:$CO$60,AV$100,FALSE),"-")</f>
        <v>-</v>
      </c>
      <c r="AW48" s="12" t="str">
        <f>IFERROR(VLOOKUP($A48,'All Running Order working doc'!$A$4:$CO$60,AW$100,FALSE),"-")</f>
        <v>-</v>
      </c>
      <c r="AX48" s="12" t="str">
        <f>IFERROR(VLOOKUP($A48,'All Running Order working doc'!$A$4:$CO$60,AX$100,FALSE),"-")</f>
        <v>-</v>
      </c>
      <c r="AY48" s="12" t="str">
        <f>IFERROR(VLOOKUP($A48,'All Running Order working doc'!$A$4:$CO$60,AY$100,FALSE),"-")</f>
        <v>-</v>
      </c>
      <c r="AZ48" s="12" t="str">
        <f>IFERROR(VLOOKUP($A48,'All Running Order working doc'!$A$4:$CO$60,AZ$100,FALSE),"-")</f>
        <v>-</v>
      </c>
      <c r="BA48" s="12" t="str">
        <f>IFERROR(VLOOKUP($A48,'All Running Order working doc'!$A$4:$CO$60,BA$100,FALSE),"-")</f>
        <v>-</v>
      </c>
      <c r="BB48" s="12" t="str">
        <f>IFERROR(VLOOKUP($A48,'All Running Order working doc'!$A$4:$CO$60,BB$100,FALSE),"-")</f>
        <v>-</v>
      </c>
      <c r="BC48" s="12" t="str">
        <f>IFERROR(VLOOKUP($A48,'All Running Order working doc'!$A$4:$CO$60,BC$100,FALSE),"-")</f>
        <v>-</v>
      </c>
      <c r="BD48" s="12" t="str">
        <f>IFERROR(VLOOKUP($A48,'All Running Order working doc'!$A$4:$CO$60,BD$100,FALSE),"-")</f>
        <v>-</v>
      </c>
      <c r="BE48" s="12" t="str">
        <f>IFERROR(VLOOKUP($A48,'All Running Order working doc'!$A$4:$CO$60,BE$100,FALSE),"-")</f>
        <v>-</v>
      </c>
      <c r="BF48" s="12" t="str">
        <f>IFERROR(VLOOKUP($A48,'All Running Order working doc'!$A$4:$CO$60,BF$100,FALSE),"-")</f>
        <v>-</v>
      </c>
      <c r="BG48" s="12" t="str">
        <f>IFERROR(VLOOKUP($A48,'All Running Order working doc'!$A$4:$CO$60,BG$100,FALSE),"-")</f>
        <v>-</v>
      </c>
      <c r="BH48" s="12" t="str">
        <f>IFERROR(VLOOKUP($A48,'All Running Order working doc'!$A$4:$CO$60,BH$100,FALSE),"-")</f>
        <v>-</v>
      </c>
      <c r="BI48" s="12" t="str">
        <f>IFERROR(VLOOKUP($A48,'All Running Order working doc'!$A$4:$CO$60,BI$100,FALSE),"-")</f>
        <v>-</v>
      </c>
      <c r="BJ48" s="12" t="str">
        <f>IFERROR(VLOOKUP($A48,'All Running Order working doc'!$A$4:$CO$60,BJ$100,FALSE),"-")</f>
        <v>-</v>
      </c>
      <c r="BK48" s="12" t="str">
        <f>IFERROR(VLOOKUP($A48,'All Running Order working doc'!$A$4:$CO$60,BK$100,FALSE),"-")</f>
        <v>-</v>
      </c>
      <c r="BL48" s="12" t="str">
        <f>IFERROR(VLOOKUP($A48,'All Running Order working doc'!$A$4:$CO$60,BL$100,FALSE),"-")</f>
        <v>-</v>
      </c>
      <c r="BM48" s="12" t="str">
        <f>IFERROR(VLOOKUP($A48,'All Running Order working doc'!$A$4:$CO$60,BM$100,FALSE),"-")</f>
        <v>-</v>
      </c>
      <c r="BN48" s="12" t="str">
        <f>IFERROR(VLOOKUP($A48,'All Running Order working doc'!$A$4:$CO$60,BN$100,FALSE),"-")</f>
        <v>-</v>
      </c>
      <c r="BO48" s="12" t="str">
        <f>IFERROR(VLOOKUP($A48,'All Running Order working doc'!$A$4:$CO$60,BO$100,FALSE),"-")</f>
        <v>-</v>
      </c>
      <c r="BP48" s="12" t="str">
        <f>IFERROR(VLOOKUP($A48,'All Running Order working doc'!$A$4:$CO$60,BP$100,FALSE),"-")</f>
        <v>-</v>
      </c>
      <c r="BQ48" s="12" t="str">
        <f>IFERROR(VLOOKUP($A48,'All Running Order working doc'!$A$4:$CO$60,BQ$100,FALSE),"-")</f>
        <v>-</v>
      </c>
      <c r="BR48" s="12" t="str">
        <f>IFERROR(VLOOKUP($A48,'All Running Order working doc'!$A$4:$CO$60,BR$100,FALSE),"-")</f>
        <v>-</v>
      </c>
      <c r="BS48" s="12" t="str">
        <f>IFERROR(VLOOKUP($A48,'All Running Order working doc'!$A$4:$CO$60,BS$100,FALSE),"-")</f>
        <v>-</v>
      </c>
      <c r="BT48" s="12" t="str">
        <f>IFERROR(VLOOKUP($A48,'All Running Order working doc'!$A$4:$CO$60,BT$100,FALSE),"-")</f>
        <v>-</v>
      </c>
      <c r="BU48" s="12" t="str">
        <f>IFERROR(VLOOKUP($A48,'All Running Order working doc'!$A$4:$CO$60,BU$100,FALSE),"-")</f>
        <v>-</v>
      </c>
      <c r="BV48" s="12" t="str">
        <f>IFERROR(VLOOKUP($A48,'All Running Order working doc'!$A$4:$CO$60,BV$100,FALSE),"-")</f>
        <v>-</v>
      </c>
      <c r="BW48" s="12" t="str">
        <f>IFERROR(VLOOKUP($A48,'All Running Order working doc'!$A$4:$CO$60,BW$100,FALSE),"-")</f>
        <v>-</v>
      </c>
      <c r="BX48" s="12" t="str">
        <f>IFERROR(VLOOKUP($A48,'All Running Order working doc'!$A$4:$CO$60,BX$100,FALSE),"-")</f>
        <v>-</v>
      </c>
      <c r="BY48" s="12" t="str">
        <f>IFERROR(VLOOKUP($A48,'All Running Order working doc'!$A$4:$CO$60,BY$100,FALSE),"-")</f>
        <v>-</v>
      </c>
      <c r="BZ48" s="12" t="str">
        <f>IFERROR(VLOOKUP($A48,'All Running Order working doc'!$A$4:$CO$60,BZ$100,FALSE),"-")</f>
        <v>-</v>
      </c>
      <c r="CA48" s="12" t="str">
        <f>IFERROR(VLOOKUP($A48,'All Running Order working doc'!$A$4:$CO$60,CA$100,FALSE),"-")</f>
        <v>-</v>
      </c>
      <c r="CB48" s="12" t="str">
        <f>IFERROR(VLOOKUP($A48,'All Running Order working doc'!$A$4:$CO$60,CB$100,FALSE),"-")</f>
        <v>-</v>
      </c>
      <c r="CC48" s="12" t="str">
        <f>IFERROR(VLOOKUP($A48,'All Running Order working doc'!$A$4:$CO$60,CC$100,FALSE),"-")</f>
        <v>-</v>
      </c>
      <c r="CD48" s="12" t="str">
        <f>IFERROR(VLOOKUP($A48,'All Running Order working doc'!$A$4:$CO$60,CD$100,FALSE),"-")</f>
        <v>-</v>
      </c>
      <c r="CE48" s="12" t="str">
        <f>IFERROR(VLOOKUP($A48,'All Running Order working doc'!$A$4:$CO$60,CE$100,FALSE),"-")</f>
        <v>-</v>
      </c>
      <c r="CF48" s="12" t="str">
        <f>IFERROR(VLOOKUP($A48,'All Running Order working doc'!$A$4:$CO$60,CF$100,FALSE),"-")</f>
        <v>-</v>
      </c>
      <c r="CG48" s="12" t="str">
        <f>IFERROR(VLOOKUP($A48,'All Running Order working doc'!$A$4:$CO$60,CG$100,FALSE),"-")</f>
        <v>-</v>
      </c>
      <c r="CH48" s="12" t="str">
        <f>IFERROR(VLOOKUP($A48,'All Running Order working doc'!$A$4:$CO$60,CH$100,FALSE),"-")</f>
        <v>-</v>
      </c>
      <c r="CI48" s="12" t="str">
        <f>IFERROR(VLOOKUP($A48,'All Running Order working doc'!$A$4:$CO$60,CI$100,FALSE),"-")</f>
        <v>-</v>
      </c>
      <c r="CJ48" s="12" t="str">
        <f>IFERROR(VLOOKUP($A48,'All Running Order working doc'!$A$4:$CO$60,CJ$100,FALSE),"-")</f>
        <v>-</v>
      </c>
      <c r="CK48" s="12" t="str">
        <f>IFERROR(VLOOKUP($A48,'All Running Order working doc'!$A$4:$CO$60,CK$100,FALSE),"-")</f>
        <v>-</v>
      </c>
      <c r="CL48" s="12" t="str">
        <f>IFERROR(VLOOKUP($A48,'All Running Order working doc'!$A$4:$CO$60,CL$100,FALSE),"-")</f>
        <v>-</v>
      </c>
      <c r="CM48" s="12" t="str">
        <f>IFERROR(VLOOKUP($A48,'All Running Order working doc'!$A$4:$CO$60,CM$100,FALSE),"-")</f>
        <v>-</v>
      </c>
      <c r="CN48" s="12" t="str">
        <f>IFERROR(VLOOKUP($A48,'All Running Order working doc'!$A$4:$CO$60,CN$100,FALSE),"-")</f>
        <v>-</v>
      </c>
      <c r="CQ48" s="3">
        <v>45</v>
      </c>
    </row>
    <row r="49" spans="1:95" x14ac:dyDescent="0.2">
      <c r="A49" s="3" t="str">
        <f>CONCATENATE(Constants!$B$4,CQ49,)</f>
        <v>Rookie46</v>
      </c>
      <c r="B49" s="12" t="str">
        <f>IFERROR(VLOOKUP($A49,'All Running Order working doc'!$A$4:$CO$60,B$100,FALSE),"-")</f>
        <v>-</v>
      </c>
      <c r="C49" s="12" t="str">
        <f>IFERROR(VLOOKUP($A49,'All Running Order working doc'!$A$4:$CO$60,C$100,FALSE),"-")</f>
        <v>-</v>
      </c>
      <c r="D49" s="12" t="str">
        <f>IFERROR(VLOOKUP($A49,'All Running Order working doc'!$A$4:$CO$60,D$100,FALSE),"-")</f>
        <v>-</v>
      </c>
      <c r="E49" s="12" t="str">
        <f>IFERROR(VLOOKUP($A49,'All Running Order working doc'!$A$4:$CO$60,E$100,FALSE),"-")</f>
        <v>-</v>
      </c>
      <c r="F49" s="12" t="str">
        <f>IFERROR(VLOOKUP($A49,'All Running Order working doc'!$A$4:$CO$60,F$100,FALSE),"-")</f>
        <v>-</v>
      </c>
      <c r="G49" s="12" t="str">
        <f>IFERROR(VLOOKUP($A49,'All Running Order working doc'!$A$4:$CO$60,G$100,FALSE),"-")</f>
        <v>-</v>
      </c>
      <c r="H49" s="12" t="str">
        <f>IFERROR(VLOOKUP($A49,'All Running Order working doc'!$A$4:$CO$60,H$100,FALSE),"-")</f>
        <v>-</v>
      </c>
      <c r="I49" s="12" t="str">
        <f>IFERROR(VLOOKUP($A49,'All Running Order working doc'!$A$4:$CO$60,I$100,FALSE),"-")</f>
        <v>-</v>
      </c>
      <c r="J49" s="12" t="str">
        <f>IFERROR(VLOOKUP($A49,'All Running Order working doc'!$A$4:$CO$60,J$100,FALSE),"-")</f>
        <v>-</v>
      </c>
      <c r="K49" s="12" t="str">
        <f>IFERROR(VLOOKUP($A49,'All Running Order working doc'!$A$4:$CO$60,K$100,FALSE),"-")</f>
        <v>-</v>
      </c>
      <c r="L49" s="12" t="str">
        <f>IFERROR(VLOOKUP($A49,'All Running Order working doc'!$A$4:$CO$60,L$100,FALSE),"-")</f>
        <v>-</v>
      </c>
      <c r="M49" s="12" t="str">
        <f>IFERROR(VLOOKUP($A49,'All Running Order working doc'!$A$4:$CO$60,M$100,FALSE),"-")</f>
        <v>-</v>
      </c>
      <c r="N49" s="12" t="str">
        <f>IFERROR(VLOOKUP($A49,'All Running Order working doc'!$A$4:$CO$60,N$100,FALSE),"-")</f>
        <v>-</v>
      </c>
      <c r="O49" s="12" t="str">
        <f>IFERROR(VLOOKUP($A49,'All Running Order working doc'!$A$4:$CO$60,O$100,FALSE),"-")</f>
        <v>-</v>
      </c>
      <c r="P49" s="12" t="str">
        <f>IFERROR(VLOOKUP($A49,'All Running Order working doc'!$A$4:$CO$60,P$100,FALSE),"-")</f>
        <v>-</v>
      </c>
      <c r="Q49" s="12" t="str">
        <f>IFERROR(VLOOKUP($A49,'All Running Order working doc'!$A$4:$CO$60,Q$100,FALSE),"-")</f>
        <v>-</v>
      </c>
      <c r="R49" s="12" t="str">
        <f>IFERROR(VLOOKUP($A49,'All Running Order working doc'!$A$4:$CO$60,R$100,FALSE),"-")</f>
        <v>-</v>
      </c>
      <c r="S49" s="12" t="str">
        <f>IFERROR(VLOOKUP($A49,'All Running Order working doc'!$A$4:$CO$60,S$100,FALSE),"-")</f>
        <v>-</v>
      </c>
      <c r="T49" s="12" t="str">
        <f>IFERROR(VLOOKUP($A49,'All Running Order working doc'!$A$4:$CO$60,T$100,FALSE),"-")</f>
        <v>-</v>
      </c>
      <c r="U49" s="12" t="str">
        <f>IFERROR(VLOOKUP($A49,'All Running Order working doc'!$A$4:$CO$60,U$100,FALSE),"-")</f>
        <v>-</v>
      </c>
      <c r="V49" s="12" t="str">
        <f>IFERROR(VLOOKUP($A49,'All Running Order working doc'!$A$4:$CO$60,V$100,FALSE),"-")</f>
        <v>-</v>
      </c>
      <c r="W49" s="12" t="str">
        <f>IFERROR(VLOOKUP($A49,'All Running Order working doc'!$A$4:$CO$60,W$100,FALSE),"-")</f>
        <v>-</v>
      </c>
      <c r="X49" s="12" t="str">
        <f>IFERROR(VLOOKUP($A49,'All Running Order working doc'!$A$4:$CO$60,X$100,FALSE),"-")</f>
        <v>-</v>
      </c>
      <c r="Y49" s="12" t="str">
        <f>IFERROR(VLOOKUP($A49,'All Running Order working doc'!$A$4:$CO$60,Y$100,FALSE),"-")</f>
        <v>-</v>
      </c>
      <c r="Z49" s="12" t="str">
        <f>IFERROR(VLOOKUP($A49,'All Running Order working doc'!$A$4:$CO$60,Z$100,FALSE),"-")</f>
        <v>-</v>
      </c>
      <c r="AA49" s="12" t="str">
        <f>IFERROR(VLOOKUP($A49,'All Running Order working doc'!$A$4:$CO$60,AA$100,FALSE),"-")</f>
        <v>-</v>
      </c>
      <c r="AB49" s="12" t="str">
        <f>IFERROR(VLOOKUP($A49,'All Running Order working doc'!$A$4:$CO$60,AB$100,FALSE),"-")</f>
        <v>-</v>
      </c>
      <c r="AC49" s="12" t="str">
        <f>IFERROR(VLOOKUP($A49,'All Running Order working doc'!$A$4:$CO$60,AC$100,FALSE),"-")</f>
        <v>-</v>
      </c>
      <c r="AD49" s="12" t="str">
        <f>IFERROR(VLOOKUP($A49,'All Running Order working doc'!$A$4:$CO$60,AD$100,FALSE),"-")</f>
        <v>-</v>
      </c>
      <c r="AE49" s="12" t="str">
        <f>IFERROR(VLOOKUP($A49,'All Running Order working doc'!$A$4:$CO$60,AE$100,FALSE),"-")</f>
        <v>-</v>
      </c>
      <c r="AF49" s="12" t="str">
        <f>IFERROR(VLOOKUP($A49,'All Running Order working doc'!$A$4:$CO$60,AF$100,FALSE),"-")</f>
        <v>-</v>
      </c>
      <c r="AG49" s="12" t="str">
        <f>IFERROR(VLOOKUP($A49,'All Running Order working doc'!$A$4:$CO$60,AG$100,FALSE),"-")</f>
        <v>-</v>
      </c>
      <c r="AH49" s="12" t="str">
        <f>IFERROR(VLOOKUP($A49,'All Running Order working doc'!$A$4:$CO$60,AH$100,FALSE),"-")</f>
        <v>-</v>
      </c>
      <c r="AI49" s="12" t="str">
        <f>IFERROR(VLOOKUP($A49,'All Running Order working doc'!$A$4:$CO$60,AI$100,FALSE),"-")</f>
        <v>-</v>
      </c>
      <c r="AJ49" s="12" t="str">
        <f>IFERROR(VLOOKUP($A49,'All Running Order working doc'!$A$4:$CO$60,AJ$100,FALSE),"-")</f>
        <v>-</v>
      </c>
      <c r="AK49" s="12" t="str">
        <f>IFERROR(VLOOKUP($A49,'All Running Order working doc'!$A$4:$CO$60,AK$100,FALSE),"-")</f>
        <v>-</v>
      </c>
      <c r="AL49" s="12" t="str">
        <f>IFERROR(VLOOKUP($A49,'All Running Order working doc'!$A$4:$CO$60,AL$100,FALSE),"-")</f>
        <v>-</v>
      </c>
      <c r="AM49" s="12" t="str">
        <f>IFERROR(VLOOKUP($A49,'All Running Order working doc'!$A$4:$CO$60,AM$100,FALSE),"-")</f>
        <v>-</v>
      </c>
      <c r="AN49" s="12" t="str">
        <f>IFERROR(VLOOKUP($A49,'All Running Order working doc'!$A$4:$CO$60,AN$100,FALSE),"-")</f>
        <v>-</v>
      </c>
      <c r="AO49" s="12" t="str">
        <f>IFERROR(VLOOKUP($A49,'All Running Order working doc'!$A$4:$CO$60,AO$100,FALSE),"-")</f>
        <v>-</v>
      </c>
      <c r="AP49" s="12" t="str">
        <f>IFERROR(VLOOKUP($A49,'All Running Order working doc'!$A$4:$CO$60,AP$100,FALSE),"-")</f>
        <v>-</v>
      </c>
      <c r="AQ49" s="12" t="str">
        <f>IFERROR(VLOOKUP($A49,'All Running Order working doc'!$A$4:$CO$60,AQ$100,FALSE),"-")</f>
        <v>-</v>
      </c>
      <c r="AR49" s="12" t="str">
        <f>IFERROR(VLOOKUP($A49,'All Running Order working doc'!$A$4:$CO$60,AR$100,FALSE),"-")</f>
        <v>-</v>
      </c>
      <c r="AS49" s="12" t="str">
        <f>IFERROR(VLOOKUP($A49,'All Running Order working doc'!$A$4:$CO$60,AS$100,FALSE),"-")</f>
        <v>-</v>
      </c>
      <c r="AT49" s="12" t="str">
        <f>IFERROR(VLOOKUP($A49,'All Running Order working doc'!$A$4:$CO$60,AT$100,FALSE),"-")</f>
        <v>-</v>
      </c>
      <c r="AU49" s="12" t="str">
        <f>IFERROR(VLOOKUP($A49,'All Running Order working doc'!$A$4:$CO$60,AU$100,FALSE),"-")</f>
        <v>-</v>
      </c>
      <c r="AV49" s="12" t="str">
        <f>IFERROR(VLOOKUP($A49,'All Running Order working doc'!$A$4:$CO$60,AV$100,FALSE),"-")</f>
        <v>-</v>
      </c>
      <c r="AW49" s="12" t="str">
        <f>IFERROR(VLOOKUP($A49,'All Running Order working doc'!$A$4:$CO$60,AW$100,FALSE),"-")</f>
        <v>-</v>
      </c>
      <c r="AX49" s="12" t="str">
        <f>IFERROR(VLOOKUP($A49,'All Running Order working doc'!$A$4:$CO$60,AX$100,FALSE),"-")</f>
        <v>-</v>
      </c>
      <c r="AY49" s="12" t="str">
        <f>IFERROR(VLOOKUP($A49,'All Running Order working doc'!$A$4:$CO$60,AY$100,FALSE),"-")</f>
        <v>-</v>
      </c>
      <c r="AZ49" s="12" t="str">
        <f>IFERROR(VLOOKUP($A49,'All Running Order working doc'!$A$4:$CO$60,AZ$100,FALSE),"-")</f>
        <v>-</v>
      </c>
      <c r="BA49" s="12" t="str">
        <f>IFERROR(VLOOKUP($A49,'All Running Order working doc'!$A$4:$CO$60,BA$100,FALSE),"-")</f>
        <v>-</v>
      </c>
      <c r="BB49" s="12" t="str">
        <f>IFERROR(VLOOKUP($A49,'All Running Order working doc'!$A$4:$CO$60,BB$100,FALSE),"-")</f>
        <v>-</v>
      </c>
      <c r="BC49" s="12" t="str">
        <f>IFERROR(VLOOKUP($A49,'All Running Order working doc'!$A$4:$CO$60,BC$100,FALSE),"-")</f>
        <v>-</v>
      </c>
      <c r="BD49" s="12" t="str">
        <f>IFERROR(VLOOKUP($A49,'All Running Order working doc'!$A$4:$CO$60,BD$100,FALSE),"-")</f>
        <v>-</v>
      </c>
      <c r="BE49" s="12" t="str">
        <f>IFERROR(VLOOKUP($A49,'All Running Order working doc'!$A$4:$CO$60,BE$100,FALSE),"-")</f>
        <v>-</v>
      </c>
      <c r="BF49" s="12" t="str">
        <f>IFERROR(VLOOKUP($A49,'All Running Order working doc'!$A$4:$CO$60,BF$100,FALSE),"-")</f>
        <v>-</v>
      </c>
      <c r="BG49" s="12" t="str">
        <f>IFERROR(VLOOKUP($A49,'All Running Order working doc'!$A$4:$CO$60,BG$100,FALSE),"-")</f>
        <v>-</v>
      </c>
      <c r="BH49" s="12" t="str">
        <f>IFERROR(VLOOKUP($A49,'All Running Order working doc'!$A$4:$CO$60,BH$100,FALSE),"-")</f>
        <v>-</v>
      </c>
      <c r="BI49" s="12" t="str">
        <f>IFERROR(VLOOKUP($A49,'All Running Order working doc'!$A$4:$CO$60,BI$100,FALSE),"-")</f>
        <v>-</v>
      </c>
      <c r="BJ49" s="12" t="str">
        <f>IFERROR(VLOOKUP($A49,'All Running Order working doc'!$A$4:$CO$60,BJ$100,FALSE),"-")</f>
        <v>-</v>
      </c>
      <c r="BK49" s="12" t="str">
        <f>IFERROR(VLOOKUP($A49,'All Running Order working doc'!$A$4:$CO$60,BK$100,FALSE),"-")</f>
        <v>-</v>
      </c>
      <c r="BL49" s="12" t="str">
        <f>IFERROR(VLOOKUP($A49,'All Running Order working doc'!$A$4:$CO$60,BL$100,FALSE),"-")</f>
        <v>-</v>
      </c>
      <c r="BM49" s="12" t="str">
        <f>IFERROR(VLOOKUP($A49,'All Running Order working doc'!$A$4:$CO$60,BM$100,FALSE),"-")</f>
        <v>-</v>
      </c>
      <c r="BN49" s="12" t="str">
        <f>IFERROR(VLOOKUP($A49,'All Running Order working doc'!$A$4:$CO$60,BN$100,FALSE),"-")</f>
        <v>-</v>
      </c>
      <c r="BO49" s="12" t="str">
        <f>IFERROR(VLOOKUP($A49,'All Running Order working doc'!$A$4:$CO$60,BO$100,FALSE),"-")</f>
        <v>-</v>
      </c>
      <c r="BP49" s="12" t="str">
        <f>IFERROR(VLOOKUP($A49,'All Running Order working doc'!$A$4:$CO$60,BP$100,FALSE),"-")</f>
        <v>-</v>
      </c>
      <c r="BQ49" s="12" t="str">
        <f>IFERROR(VLOOKUP($A49,'All Running Order working doc'!$A$4:$CO$60,BQ$100,FALSE),"-")</f>
        <v>-</v>
      </c>
      <c r="BR49" s="12" t="str">
        <f>IFERROR(VLOOKUP($A49,'All Running Order working doc'!$A$4:$CO$60,BR$100,FALSE),"-")</f>
        <v>-</v>
      </c>
      <c r="BS49" s="12" t="str">
        <f>IFERROR(VLOOKUP($A49,'All Running Order working doc'!$A$4:$CO$60,BS$100,FALSE),"-")</f>
        <v>-</v>
      </c>
      <c r="BT49" s="12" t="str">
        <f>IFERROR(VLOOKUP($A49,'All Running Order working doc'!$A$4:$CO$60,BT$100,FALSE),"-")</f>
        <v>-</v>
      </c>
      <c r="BU49" s="12" t="str">
        <f>IFERROR(VLOOKUP($A49,'All Running Order working doc'!$A$4:$CO$60,BU$100,FALSE),"-")</f>
        <v>-</v>
      </c>
      <c r="BV49" s="12" t="str">
        <f>IFERROR(VLOOKUP($A49,'All Running Order working doc'!$A$4:$CO$60,BV$100,FALSE),"-")</f>
        <v>-</v>
      </c>
      <c r="BW49" s="12" t="str">
        <f>IFERROR(VLOOKUP($A49,'All Running Order working doc'!$A$4:$CO$60,BW$100,FALSE),"-")</f>
        <v>-</v>
      </c>
      <c r="BX49" s="12" t="str">
        <f>IFERROR(VLOOKUP($A49,'All Running Order working doc'!$A$4:$CO$60,BX$100,FALSE),"-")</f>
        <v>-</v>
      </c>
      <c r="BY49" s="12" t="str">
        <f>IFERROR(VLOOKUP($A49,'All Running Order working doc'!$A$4:$CO$60,BY$100,FALSE),"-")</f>
        <v>-</v>
      </c>
      <c r="BZ49" s="12" t="str">
        <f>IFERROR(VLOOKUP($A49,'All Running Order working doc'!$A$4:$CO$60,BZ$100,FALSE),"-")</f>
        <v>-</v>
      </c>
      <c r="CA49" s="12" t="str">
        <f>IFERROR(VLOOKUP($A49,'All Running Order working doc'!$A$4:$CO$60,CA$100,FALSE),"-")</f>
        <v>-</v>
      </c>
      <c r="CB49" s="12" t="str">
        <f>IFERROR(VLOOKUP($A49,'All Running Order working doc'!$A$4:$CO$60,CB$100,FALSE),"-")</f>
        <v>-</v>
      </c>
      <c r="CC49" s="12" t="str">
        <f>IFERROR(VLOOKUP($A49,'All Running Order working doc'!$A$4:$CO$60,CC$100,FALSE),"-")</f>
        <v>-</v>
      </c>
      <c r="CD49" s="12" t="str">
        <f>IFERROR(VLOOKUP($A49,'All Running Order working doc'!$A$4:$CO$60,CD$100,FALSE),"-")</f>
        <v>-</v>
      </c>
      <c r="CE49" s="12" t="str">
        <f>IFERROR(VLOOKUP($A49,'All Running Order working doc'!$A$4:$CO$60,CE$100,FALSE),"-")</f>
        <v>-</v>
      </c>
      <c r="CF49" s="12" t="str">
        <f>IFERROR(VLOOKUP($A49,'All Running Order working doc'!$A$4:$CO$60,CF$100,FALSE),"-")</f>
        <v>-</v>
      </c>
      <c r="CG49" s="12" t="str">
        <f>IFERROR(VLOOKUP($A49,'All Running Order working doc'!$A$4:$CO$60,CG$100,FALSE),"-")</f>
        <v>-</v>
      </c>
      <c r="CH49" s="12" t="str">
        <f>IFERROR(VLOOKUP($A49,'All Running Order working doc'!$A$4:$CO$60,CH$100,FALSE),"-")</f>
        <v>-</v>
      </c>
      <c r="CI49" s="12" t="str">
        <f>IFERROR(VLOOKUP($A49,'All Running Order working doc'!$A$4:$CO$60,CI$100,FALSE),"-")</f>
        <v>-</v>
      </c>
      <c r="CJ49" s="12" t="str">
        <f>IFERROR(VLOOKUP($A49,'All Running Order working doc'!$A$4:$CO$60,CJ$100,FALSE),"-")</f>
        <v>-</v>
      </c>
      <c r="CK49" s="12" t="str">
        <f>IFERROR(VLOOKUP($A49,'All Running Order working doc'!$A$4:$CO$60,CK$100,FALSE),"-")</f>
        <v>-</v>
      </c>
      <c r="CL49" s="12" t="str">
        <f>IFERROR(VLOOKUP($A49,'All Running Order working doc'!$A$4:$CO$60,CL$100,FALSE),"-")</f>
        <v>-</v>
      </c>
      <c r="CM49" s="12" t="str">
        <f>IFERROR(VLOOKUP($A49,'All Running Order working doc'!$A$4:$CO$60,CM$100,FALSE),"-")</f>
        <v>-</v>
      </c>
      <c r="CN49" s="12" t="str">
        <f>IFERROR(VLOOKUP($A49,'All Running Order working doc'!$A$4:$CO$60,CN$100,FALSE),"-")</f>
        <v>-</v>
      </c>
      <c r="CQ49" s="3">
        <v>46</v>
      </c>
    </row>
    <row r="50" spans="1:95" x14ac:dyDescent="0.2">
      <c r="A50" s="3" t="str">
        <f>CONCATENATE(Constants!$B$4,CQ50,)</f>
        <v>Rookie47</v>
      </c>
      <c r="B50" s="12" t="str">
        <f>IFERROR(VLOOKUP($A50,'All Running Order working doc'!$A$4:$CO$60,B$100,FALSE),"-")</f>
        <v>-</v>
      </c>
      <c r="C50" s="12" t="str">
        <f>IFERROR(VLOOKUP($A50,'All Running Order working doc'!$A$4:$CO$60,C$100,FALSE),"-")</f>
        <v>-</v>
      </c>
      <c r="D50" s="12" t="str">
        <f>IFERROR(VLOOKUP($A50,'All Running Order working doc'!$A$4:$CO$60,D$100,FALSE),"-")</f>
        <v>-</v>
      </c>
      <c r="E50" s="12" t="str">
        <f>IFERROR(VLOOKUP($A50,'All Running Order working doc'!$A$4:$CO$60,E$100,FALSE),"-")</f>
        <v>-</v>
      </c>
      <c r="F50" s="12" t="str">
        <f>IFERROR(VLOOKUP($A50,'All Running Order working doc'!$A$4:$CO$60,F$100,FALSE),"-")</f>
        <v>-</v>
      </c>
      <c r="G50" s="12" t="str">
        <f>IFERROR(VLOOKUP($A50,'All Running Order working doc'!$A$4:$CO$60,G$100,FALSE),"-")</f>
        <v>-</v>
      </c>
      <c r="H50" s="12" t="str">
        <f>IFERROR(VLOOKUP($A50,'All Running Order working doc'!$A$4:$CO$60,H$100,FALSE),"-")</f>
        <v>-</v>
      </c>
      <c r="I50" s="12" t="str">
        <f>IFERROR(VLOOKUP($A50,'All Running Order working doc'!$A$4:$CO$60,I$100,FALSE),"-")</f>
        <v>-</v>
      </c>
      <c r="J50" s="12" t="str">
        <f>IFERROR(VLOOKUP($A50,'All Running Order working doc'!$A$4:$CO$60,J$100,FALSE),"-")</f>
        <v>-</v>
      </c>
      <c r="K50" s="12" t="str">
        <f>IFERROR(VLOOKUP($A50,'All Running Order working doc'!$A$4:$CO$60,K$100,FALSE),"-")</f>
        <v>-</v>
      </c>
      <c r="L50" s="12" t="str">
        <f>IFERROR(VLOOKUP($A50,'All Running Order working doc'!$A$4:$CO$60,L$100,FALSE),"-")</f>
        <v>-</v>
      </c>
      <c r="M50" s="12" t="str">
        <f>IFERROR(VLOOKUP($A50,'All Running Order working doc'!$A$4:$CO$60,M$100,FALSE),"-")</f>
        <v>-</v>
      </c>
      <c r="N50" s="12" t="str">
        <f>IFERROR(VLOOKUP($A50,'All Running Order working doc'!$A$4:$CO$60,N$100,FALSE),"-")</f>
        <v>-</v>
      </c>
      <c r="O50" s="12" t="str">
        <f>IFERROR(VLOOKUP($A50,'All Running Order working doc'!$A$4:$CO$60,O$100,FALSE),"-")</f>
        <v>-</v>
      </c>
      <c r="P50" s="12" t="str">
        <f>IFERROR(VLOOKUP($A50,'All Running Order working doc'!$A$4:$CO$60,P$100,FALSE),"-")</f>
        <v>-</v>
      </c>
      <c r="Q50" s="12" t="str">
        <f>IFERROR(VLOOKUP($A50,'All Running Order working doc'!$A$4:$CO$60,Q$100,FALSE),"-")</f>
        <v>-</v>
      </c>
      <c r="R50" s="12" t="str">
        <f>IFERROR(VLOOKUP($A50,'All Running Order working doc'!$A$4:$CO$60,R$100,FALSE),"-")</f>
        <v>-</v>
      </c>
      <c r="S50" s="12" t="str">
        <f>IFERROR(VLOOKUP($A50,'All Running Order working doc'!$A$4:$CO$60,S$100,FALSE),"-")</f>
        <v>-</v>
      </c>
      <c r="T50" s="12" t="str">
        <f>IFERROR(VLOOKUP($A50,'All Running Order working doc'!$A$4:$CO$60,T$100,FALSE),"-")</f>
        <v>-</v>
      </c>
      <c r="U50" s="12" t="str">
        <f>IFERROR(VLOOKUP($A50,'All Running Order working doc'!$A$4:$CO$60,U$100,FALSE),"-")</f>
        <v>-</v>
      </c>
      <c r="V50" s="12" t="str">
        <f>IFERROR(VLOOKUP($A50,'All Running Order working doc'!$A$4:$CO$60,V$100,FALSE),"-")</f>
        <v>-</v>
      </c>
      <c r="W50" s="12" t="str">
        <f>IFERROR(VLOOKUP($A50,'All Running Order working doc'!$A$4:$CO$60,W$100,FALSE),"-")</f>
        <v>-</v>
      </c>
      <c r="X50" s="12" t="str">
        <f>IFERROR(VLOOKUP($A50,'All Running Order working doc'!$A$4:$CO$60,X$100,FALSE),"-")</f>
        <v>-</v>
      </c>
      <c r="Y50" s="12" t="str">
        <f>IFERROR(VLOOKUP($A50,'All Running Order working doc'!$A$4:$CO$60,Y$100,FALSE),"-")</f>
        <v>-</v>
      </c>
      <c r="Z50" s="12" t="str">
        <f>IFERROR(VLOOKUP($A50,'All Running Order working doc'!$A$4:$CO$60,Z$100,FALSE),"-")</f>
        <v>-</v>
      </c>
      <c r="AA50" s="12" t="str">
        <f>IFERROR(VLOOKUP($A50,'All Running Order working doc'!$A$4:$CO$60,AA$100,FALSE),"-")</f>
        <v>-</v>
      </c>
      <c r="AB50" s="12" t="str">
        <f>IFERROR(VLOOKUP($A50,'All Running Order working doc'!$A$4:$CO$60,AB$100,FALSE),"-")</f>
        <v>-</v>
      </c>
      <c r="AC50" s="12" t="str">
        <f>IFERROR(VLOOKUP($A50,'All Running Order working doc'!$A$4:$CO$60,AC$100,FALSE),"-")</f>
        <v>-</v>
      </c>
      <c r="AD50" s="12" t="str">
        <f>IFERROR(VLOOKUP($A50,'All Running Order working doc'!$A$4:$CO$60,AD$100,FALSE),"-")</f>
        <v>-</v>
      </c>
      <c r="AE50" s="12" t="str">
        <f>IFERROR(VLOOKUP($A50,'All Running Order working doc'!$A$4:$CO$60,AE$100,FALSE),"-")</f>
        <v>-</v>
      </c>
      <c r="AF50" s="12" t="str">
        <f>IFERROR(VLOOKUP($A50,'All Running Order working doc'!$A$4:$CO$60,AF$100,FALSE),"-")</f>
        <v>-</v>
      </c>
      <c r="AG50" s="12" t="str">
        <f>IFERROR(VLOOKUP($A50,'All Running Order working doc'!$A$4:$CO$60,AG$100,FALSE),"-")</f>
        <v>-</v>
      </c>
      <c r="AH50" s="12" t="str">
        <f>IFERROR(VLOOKUP($A50,'All Running Order working doc'!$A$4:$CO$60,AH$100,FALSE),"-")</f>
        <v>-</v>
      </c>
      <c r="AI50" s="12" t="str">
        <f>IFERROR(VLOOKUP($A50,'All Running Order working doc'!$A$4:$CO$60,AI$100,FALSE),"-")</f>
        <v>-</v>
      </c>
      <c r="AJ50" s="12" t="str">
        <f>IFERROR(VLOOKUP($A50,'All Running Order working doc'!$A$4:$CO$60,AJ$100,FALSE),"-")</f>
        <v>-</v>
      </c>
      <c r="AK50" s="12" t="str">
        <f>IFERROR(VLOOKUP($A50,'All Running Order working doc'!$A$4:$CO$60,AK$100,FALSE),"-")</f>
        <v>-</v>
      </c>
      <c r="AL50" s="12" t="str">
        <f>IFERROR(VLOOKUP($A50,'All Running Order working doc'!$A$4:$CO$60,AL$100,FALSE),"-")</f>
        <v>-</v>
      </c>
      <c r="AM50" s="12" t="str">
        <f>IFERROR(VLOOKUP($A50,'All Running Order working doc'!$A$4:$CO$60,AM$100,FALSE),"-")</f>
        <v>-</v>
      </c>
      <c r="AN50" s="12" t="str">
        <f>IFERROR(VLOOKUP($A50,'All Running Order working doc'!$A$4:$CO$60,AN$100,FALSE),"-")</f>
        <v>-</v>
      </c>
      <c r="AO50" s="12" t="str">
        <f>IFERROR(VLOOKUP($A50,'All Running Order working doc'!$A$4:$CO$60,AO$100,FALSE),"-")</f>
        <v>-</v>
      </c>
      <c r="AP50" s="12" t="str">
        <f>IFERROR(VLOOKUP($A50,'All Running Order working doc'!$A$4:$CO$60,AP$100,FALSE),"-")</f>
        <v>-</v>
      </c>
      <c r="AQ50" s="12" t="str">
        <f>IFERROR(VLOOKUP($A50,'All Running Order working doc'!$A$4:$CO$60,AQ$100,FALSE),"-")</f>
        <v>-</v>
      </c>
      <c r="AR50" s="12" t="str">
        <f>IFERROR(VLOOKUP($A50,'All Running Order working doc'!$A$4:$CO$60,AR$100,FALSE),"-")</f>
        <v>-</v>
      </c>
      <c r="AS50" s="12" t="str">
        <f>IFERROR(VLOOKUP($A50,'All Running Order working doc'!$A$4:$CO$60,AS$100,FALSE),"-")</f>
        <v>-</v>
      </c>
      <c r="AT50" s="12" t="str">
        <f>IFERROR(VLOOKUP($A50,'All Running Order working doc'!$A$4:$CO$60,AT$100,FALSE),"-")</f>
        <v>-</v>
      </c>
      <c r="AU50" s="12" t="str">
        <f>IFERROR(VLOOKUP($A50,'All Running Order working doc'!$A$4:$CO$60,AU$100,FALSE),"-")</f>
        <v>-</v>
      </c>
      <c r="AV50" s="12" t="str">
        <f>IFERROR(VLOOKUP($A50,'All Running Order working doc'!$A$4:$CO$60,AV$100,FALSE),"-")</f>
        <v>-</v>
      </c>
      <c r="AW50" s="12" t="str">
        <f>IFERROR(VLOOKUP($A50,'All Running Order working doc'!$A$4:$CO$60,AW$100,FALSE),"-")</f>
        <v>-</v>
      </c>
      <c r="AX50" s="12" t="str">
        <f>IFERROR(VLOOKUP($A50,'All Running Order working doc'!$A$4:$CO$60,AX$100,FALSE),"-")</f>
        <v>-</v>
      </c>
      <c r="AY50" s="12" t="str">
        <f>IFERROR(VLOOKUP($A50,'All Running Order working doc'!$A$4:$CO$60,AY$100,FALSE),"-")</f>
        <v>-</v>
      </c>
      <c r="AZ50" s="12" t="str">
        <f>IFERROR(VLOOKUP($A50,'All Running Order working doc'!$A$4:$CO$60,AZ$100,FALSE),"-")</f>
        <v>-</v>
      </c>
      <c r="BA50" s="12" t="str">
        <f>IFERROR(VLOOKUP($A50,'All Running Order working doc'!$A$4:$CO$60,BA$100,FALSE),"-")</f>
        <v>-</v>
      </c>
      <c r="BB50" s="12" t="str">
        <f>IFERROR(VLOOKUP($A50,'All Running Order working doc'!$A$4:$CO$60,BB$100,FALSE),"-")</f>
        <v>-</v>
      </c>
      <c r="BC50" s="12" t="str">
        <f>IFERROR(VLOOKUP($A50,'All Running Order working doc'!$A$4:$CO$60,BC$100,FALSE),"-")</f>
        <v>-</v>
      </c>
      <c r="BD50" s="12" t="str">
        <f>IFERROR(VLOOKUP($A50,'All Running Order working doc'!$A$4:$CO$60,BD$100,FALSE),"-")</f>
        <v>-</v>
      </c>
      <c r="BE50" s="12" t="str">
        <f>IFERROR(VLOOKUP($A50,'All Running Order working doc'!$A$4:$CO$60,BE$100,FALSE),"-")</f>
        <v>-</v>
      </c>
      <c r="BF50" s="12" t="str">
        <f>IFERROR(VLOOKUP($A50,'All Running Order working doc'!$A$4:$CO$60,BF$100,FALSE),"-")</f>
        <v>-</v>
      </c>
      <c r="BG50" s="12" t="str">
        <f>IFERROR(VLOOKUP($A50,'All Running Order working doc'!$A$4:$CO$60,BG$100,FALSE),"-")</f>
        <v>-</v>
      </c>
      <c r="BH50" s="12" t="str">
        <f>IFERROR(VLOOKUP($A50,'All Running Order working doc'!$A$4:$CO$60,BH$100,FALSE),"-")</f>
        <v>-</v>
      </c>
      <c r="BI50" s="12" t="str">
        <f>IFERROR(VLOOKUP($A50,'All Running Order working doc'!$A$4:$CO$60,BI$100,FALSE),"-")</f>
        <v>-</v>
      </c>
      <c r="BJ50" s="12" t="str">
        <f>IFERROR(VLOOKUP($A50,'All Running Order working doc'!$A$4:$CO$60,BJ$100,FALSE),"-")</f>
        <v>-</v>
      </c>
      <c r="BK50" s="12" t="str">
        <f>IFERROR(VLOOKUP($A50,'All Running Order working doc'!$A$4:$CO$60,BK$100,FALSE),"-")</f>
        <v>-</v>
      </c>
      <c r="BL50" s="12" t="str">
        <f>IFERROR(VLOOKUP($A50,'All Running Order working doc'!$A$4:$CO$60,BL$100,FALSE),"-")</f>
        <v>-</v>
      </c>
      <c r="BM50" s="12" t="str">
        <f>IFERROR(VLOOKUP($A50,'All Running Order working doc'!$A$4:$CO$60,BM$100,FALSE),"-")</f>
        <v>-</v>
      </c>
      <c r="BN50" s="12" t="str">
        <f>IFERROR(VLOOKUP($A50,'All Running Order working doc'!$A$4:$CO$60,BN$100,FALSE),"-")</f>
        <v>-</v>
      </c>
      <c r="BO50" s="12" t="str">
        <f>IFERROR(VLOOKUP($A50,'All Running Order working doc'!$A$4:$CO$60,BO$100,FALSE),"-")</f>
        <v>-</v>
      </c>
      <c r="BP50" s="12" t="str">
        <f>IFERROR(VLOOKUP($A50,'All Running Order working doc'!$A$4:$CO$60,BP$100,FALSE),"-")</f>
        <v>-</v>
      </c>
      <c r="BQ50" s="12" t="str">
        <f>IFERROR(VLOOKUP($A50,'All Running Order working doc'!$A$4:$CO$60,BQ$100,FALSE),"-")</f>
        <v>-</v>
      </c>
      <c r="BR50" s="12" t="str">
        <f>IFERROR(VLOOKUP($A50,'All Running Order working doc'!$A$4:$CO$60,BR$100,FALSE),"-")</f>
        <v>-</v>
      </c>
      <c r="BS50" s="12" t="str">
        <f>IFERROR(VLOOKUP($A50,'All Running Order working doc'!$A$4:$CO$60,BS$100,FALSE),"-")</f>
        <v>-</v>
      </c>
      <c r="BT50" s="12" t="str">
        <f>IFERROR(VLOOKUP($A50,'All Running Order working doc'!$A$4:$CO$60,BT$100,FALSE),"-")</f>
        <v>-</v>
      </c>
      <c r="BU50" s="12" t="str">
        <f>IFERROR(VLOOKUP($A50,'All Running Order working doc'!$A$4:$CO$60,BU$100,FALSE),"-")</f>
        <v>-</v>
      </c>
      <c r="BV50" s="12" t="str">
        <f>IFERROR(VLOOKUP($A50,'All Running Order working doc'!$A$4:$CO$60,BV$100,FALSE),"-")</f>
        <v>-</v>
      </c>
      <c r="BW50" s="12" t="str">
        <f>IFERROR(VLOOKUP($A50,'All Running Order working doc'!$A$4:$CO$60,BW$100,FALSE),"-")</f>
        <v>-</v>
      </c>
      <c r="BX50" s="12" t="str">
        <f>IFERROR(VLOOKUP($A50,'All Running Order working doc'!$A$4:$CO$60,BX$100,FALSE),"-")</f>
        <v>-</v>
      </c>
      <c r="BY50" s="12" t="str">
        <f>IFERROR(VLOOKUP($A50,'All Running Order working doc'!$A$4:$CO$60,BY$100,FALSE),"-")</f>
        <v>-</v>
      </c>
      <c r="BZ50" s="12" t="str">
        <f>IFERROR(VLOOKUP($A50,'All Running Order working doc'!$A$4:$CO$60,BZ$100,FALSE),"-")</f>
        <v>-</v>
      </c>
      <c r="CA50" s="12" t="str">
        <f>IFERROR(VLOOKUP($A50,'All Running Order working doc'!$A$4:$CO$60,CA$100,FALSE),"-")</f>
        <v>-</v>
      </c>
      <c r="CB50" s="12" t="str">
        <f>IFERROR(VLOOKUP($A50,'All Running Order working doc'!$A$4:$CO$60,CB$100,FALSE),"-")</f>
        <v>-</v>
      </c>
      <c r="CC50" s="12" t="str">
        <f>IFERROR(VLOOKUP($A50,'All Running Order working doc'!$A$4:$CO$60,CC$100,FALSE),"-")</f>
        <v>-</v>
      </c>
      <c r="CD50" s="12" t="str">
        <f>IFERROR(VLOOKUP($A50,'All Running Order working doc'!$A$4:$CO$60,CD$100,FALSE),"-")</f>
        <v>-</v>
      </c>
      <c r="CE50" s="12" t="str">
        <f>IFERROR(VLOOKUP($A50,'All Running Order working doc'!$A$4:$CO$60,CE$100,FALSE),"-")</f>
        <v>-</v>
      </c>
      <c r="CF50" s="12" t="str">
        <f>IFERROR(VLOOKUP($A50,'All Running Order working doc'!$A$4:$CO$60,CF$100,FALSE),"-")</f>
        <v>-</v>
      </c>
      <c r="CG50" s="12" t="str">
        <f>IFERROR(VLOOKUP($A50,'All Running Order working doc'!$A$4:$CO$60,CG$100,FALSE),"-")</f>
        <v>-</v>
      </c>
      <c r="CH50" s="12" t="str">
        <f>IFERROR(VLOOKUP($A50,'All Running Order working doc'!$A$4:$CO$60,CH$100,FALSE),"-")</f>
        <v>-</v>
      </c>
      <c r="CI50" s="12" t="str">
        <f>IFERROR(VLOOKUP($A50,'All Running Order working doc'!$A$4:$CO$60,CI$100,FALSE),"-")</f>
        <v>-</v>
      </c>
      <c r="CJ50" s="12" t="str">
        <f>IFERROR(VLOOKUP($A50,'All Running Order working doc'!$A$4:$CO$60,CJ$100,FALSE),"-")</f>
        <v>-</v>
      </c>
      <c r="CK50" s="12" t="str">
        <f>IFERROR(VLOOKUP($A50,'All Running Order working doc'!$A$4:$CO$60,CK$100,FALSE),"-")</f>
        <v>-</v>
      </c>
      <c r="CL50" s="12" t="str">
        <f>IFERROR(VLOOKUP($A50,'All Running Order working doc'!$A$4:$CO$60,CL$100,FALSE),"-")</f>
        <v>-</v>
      </c>
      <c r="CM50" s="12" t="str">
        <f>IFERROR(VLOOKUP($A50,'All Running Order working doc'!$A$4:$CO$60,CM$100,FALSE),"-")</f>
        <v>-</v>
      </c>
      <c r="CN50" s="12" t="str">
        <f>IFERROR(VLOOKUP($A50,'All Running Order working doc'!$A$4:$CO$60,CN$100,FALSE),"-")</f>
        <v>-</v>
      </c>
      <c r="CQ50" s="3">
        <v>47</v>
      </c>
    </row>
    <row r="51" spans="1:95" x14ac:dyDescent="0.2">
      <c r="A51" s="3" t="str">
        <f>CONCATENATE(Constants!$B$4,CQ51,)</f>
        <v>Rookie48</v>
      </c>
      <c r="B51" s="12" t="str">
        <f>IFERROR(VLOOKUP($A51,'All Running Order working doc'!$A$4:$CO$60,B$100,FALSE),"-")</f>
        <v>-</v>
      </c>
      <c r="C51" s="12" t="str">
        <f>IFERROR(VLOOKUP($A51,'All Running Order working doc'!$A$4:$CO$60,C$100,FALSE),"-")</f>
        <v>-</v>
      </c>
      <c r="D51" s="12" t="str">
        <f>IFERROR(VLOOKUP($A51,'All Running Order working doc'!$A$4:$CO$60,D$100,FALSE),"-")</f>
        <v>-</v>
      </c>
      <c r="E51" s="12" t="str">
        <f>IFERROR(VLOOKUP($A51,'All Running Order working doc'!$A$4:$CO$60,E$100,FALSE),"-")</f>
        <v>-</v>
      </c>
      <c r="F51" s="12" t="str">
        <f>IFERROR(VLOOKUP($A51,'All Running Order working doc'!$A$4:$CO$60,F$100,FALSE),"-")</f>
        <v>-</v>
      </c>
      <c r="G51" s="12" t="str">
        <f>IFERROR(VLOOKUP($A51,'All Running Order working doc'!$A$4:$CO$60,G$100,FALSE),"-")</f>
        <v>-</v>
      </c>
      <c r="H51" s="12" t="str">
        <f>IFERROR(VLOOKUP($A51,'All Running Order working doc'!$A$4:$CO$60,H$100,FALSE),"-")</f>
        <v>-</v>
      </c>
      <c r="I51" s="12" t="str">
        <f>IFERROR(VLOOKUP($A51,'All Running Order working doc'!$A$4:$CO$60,I$100,FALSE),"-")</f>
        <v>-</v>
      </c>
      <c r="J51" s="12" t="str">
        <f>IFERROR(VLOOKUP($A51,'All Running Order working doc'!$A$4:$CO$60,J$100,FALSE),"-")</f>
        <v>-</v>
      </c>
      <c r="K51" s="12" t="str">
        <f>IFERROR(VLOOKUP($A51,'All Running Order working doc'!$A$4:$CO$60,K$100,FALSE),"-")</f>
        <v>-</v>
      </c>
      <c r="L51" s="12" t="str">
        <f>IFERROR(VLOOKUP($A51,'All Running Order working doc'!$A$4:$CO$60,L$100,FALSE),"-")</f>
        <v>-</v>
      </c>
      <c r="M51" s="12" t="str">
        <f>IFERROR(VLOOKUP($A51,'All Running Order working doc'!$A$4:$CO$60,M$100,FALSE),"-")</f>
        <v>-</v>
      </c>
      <c r="N51" s="12" t="str">
        <f>IFERROR(VLOOKUP($A51,'All Running Order working doc'!$A$4:$CO$60,N$100,FALSE),"-")</f>
        <v>-</v>
      </c>
      <c r="O51" s="12" t="str">
        <f>IFERROR(VLOOKUP($A51,'All Running Order working doc'!$A$4:$CO$60,O$100,FALSE),"-")</f>
        <v>-</v>
      </c>
      <c r="P51" s="12" t="str">
        <f>IFERROR(VLOOKUP($A51,'All Running Order working doc'!$A$4:$CO$60,P$100,FALSE),"-")</f>
        <v>-</v>
      </c>
      <c r="Q51" s="12" t="str">
        <f>IFERROR(VLOOKUP($A51,'All Running Order working doc'!$A$4:$CO$60,Q$100,FALSE),"-")</f>
        <v>-</v>
      </c>
      <c r="R51" s="12" t="str">
        <f>IFERROR(VLOOKUP($A51,'All Running Order working doc'!$A$4:$CO$60,R$100,FALSE),"-")</f>
        <v>-</v>
      </c>
      <c r="S51" s="12" t="str">
        <f>IFERROR(VLOOKUP($A51,'All Running Order working doc'!$A$4:$CO$60,S$100,FALSE),"-")</f>
        <v>-</v>
      </c>
      <c r="T51" s="12" t="str">
        <f>IFERROR(VLOOKUP($A51,'All Running Order working doc'!$A$4:$CO$60,T$100,FALSE),"-")</f>
        <v>-</v>
      </c>
      <c r="U51" s="12" t="str">
        <f>IFERROR(VLOOKUP($A51,'All Running Order working doc'!$A$4:$CO$60,U$100,FALSE),"-")</f>
        <v>-</v>
      </c>
      <c r="V51" s="12" t="str">
        <f>IFERROR(VLOOKUP($A51,'All Running Order working doc'!$A$4:$CO$60,V$100,FALSE),"-")</f>
        <v>-</v>
      </c>
      <c r="W51" s="12" t="str">
        <f>IFERROR(VLOOKUP($A51,'All Running Order working doc'!$A$4:$CO$60,W$100,FALSE),"-")</f>
        <v>-</v>
      </c>
      <c r="X51" s="12" t="str">
        <f>IFERROR(VLOOKUP($A51,'All Running Order working doc'!$A$4:$CO$60,X$100,FALSE),"-")</f>
        <v>-</v>
      </c>
      <c r="Y51" s="12" t="str">
        <f>IFERROR(VLOOKUP($A51,'All Running Order working doc'!$A$4:$CO$60,Y$100,FALSE),"-")</f>
        <v>-</v>
      </c>
      <c r="Z51" s="12" t="str">
        <f>IFERROR(VLOOKUP($A51,'All Running Order working doc'!$A$4:$CO$60,Z$100,FALSE),"-")</f>
        <v>-</v>
      </c>
      <c r="AA51" s="12" t="str">
        <f>IFERROR(VLOOKUP($A51,'All Running Order working doc'!$A$4:$CO$60,AA$100,FALSE),"-")</f>
        <v>-</v>
      </c>
      <c r="AB51" s="12" t="str">
        <f>IFERROR(VLOOKUP($A51,'All Running Order working doc'!$A$4:$CO$60,AB$100,FALSE),"-")</f>
        <v>-</v>
      </c>
      <c r="AC51" s="12" t="str">
        <f>IFERROR(VLOOKUP($A51,'All Running Order working doc'!$A$4:$CO$60,AC$100,FALSE),"-")</f>
        <v>-</v>
      </c>
      <c r="AD51" s="12" t="str">
        <f>IFERROR(VLOOKUP($A51,'All Running Order working doc'!$A$4:$CO$60,AD$100,FALSE),"-")</f>
        <v>-</v>
      </c>
      <c r="AE51" s="12" t="str">
        <f>IFERROR(VLOOKUP($A51,'All Running Order working doc'!$A$4:$CO$60,AE$100,FALSE),"-")</f>
        <v>-</v>
      </c>
      <c r="AF51" s="12" t="str">
        <f>IFERROR(VLOOKUP($A51,'All Running Order working doc'!$A$4:$CO$60,AF$100,FALSE),"-")</f>
        <v>-</v>
      </c>
      <c r="AG51" s="12" t="str">
        <f>IFERROR(VLOOKUP($A51,'All Running Order working doc'!$A$4:$CO$60,AG$100,FALSE),"-")</f>
        <v>-</v>
      </c>
      <c r="AH51" s="12" t="str">
        <f>IFERROR(VLOOKUP($A51,'All Running Order working doc'!$A$4:$CO$60,AH$100,FALSE),"-")</f>
        <v>-</v>
      </c>
      <c r="AI51" s="12" t="str">
        <f>IFERROR(VLOOKUP($A51,'All Running Order working doc'!$A$4:$CO$60,AI$100,FALSE),"-")</f>
        <v>-</v>
      </c>
      <c r="AJ51" s="12" t="str">
        <f>IFERROR(VLOOKUP($A51,'All Running Order working doc'!$A$4:$CO$60,AJ$100,FALSE),"-")</f>
        <v>-</v>
      </c>
      <c r="AK51" s="12" t="str">
        <f>IFERROR(VLOOKUP($A51,'All Running Order working doc'!$A$4:$CO$60,AK$100,FALSE),"-")</f>
        <v>-</v>
      </c>
      <c r="AL51" s="12" t="str">
        <f>IFERROR(VLOOKUP($A51,'All Running Order working doc'!$A$4:$CO$60,AL$100,FALSE),"-")</f>
        <v>-</v>
      </c>
      <c r="AM51" s="12" t="str">
        <f>IFERROR(VLOOKUP($A51,'All Running Order working doc'!$A$4:$CO$60,AM$100,FALSE),"-")</f>
        <v>-</v>
      </c>
      <c r="AN51" s="12" t="str">
        <f>IFERROR(VLOOKUP($A51,'All Running Order working doc'!$A$4:$CO$60,AN$100,FALSE),"-")</f>
        <v>-</v>
      </c>
      <c r="AO51" s="12" t="str">
        <f>IFERROR(VLOOKUP($A51,'All Running Order working doc'!$A$4:$CO$60,AO$100,FALSE),"-")</f>
        <v>-</v>
      </c>
      <c r="AP51" s="12" t="str">
        <f>IFERROR(VLOOKUP($A51,'All Running Order working doc'!$A$4:$CO$60,AP$100,FALSE),"-")</f>
        <v>-</v>
      </c>
      <c r="AQ51" s="12" t="str">
        <f>IFERROR(VLOOKUP($A51,'All Running Order working doc'!$A$4:$CO$60,AQ$100,FALSE),"-")</f>
        <v>-</v>
      </c>
      <c r="AR51" s="12" t="str">
        <f>IFERROR(VLOOKUP($A51,'All Running Order working doc'!$A$4:$CO$60,AR$100,FALSE),"-")</f>
        <v>-</v>
      </c>
      <c r="AS51" s="12" t="str">
        <f>IFERROR(VLOOKUP($A51,'All Running Order working doc'!$A$4:$CO$60,AS$100,FALSE),"-")</f>
        <v>-</v>
      </c>
      <c r="AT51" s="12" t="str">
        <f>IFERROR(VLOOKUP($A51,'All Running Order working doc'!$A$4:$CO$60,AT$100,FALSE),"-")</f>
        <v>-</v>
      </c>
      <c r="AU51" s="12" t="str">
        <f>IFERROR(VLOOKUP($A51,'All Running Order working doc'!$A$4:$CO$60,AU$100,FALSE),"-")</f>
        <v>-</v>
      </c>
      <c r="AV51" s="12" t="str">
        <f>IFERROR(VLOOKUP($A51,'All Running Order working doc'!$A$4:$CO$60,AV$100,FALSE),"-")</f>
        <v>-</v>
      </c>
      <c r="AW51" s="12" t="str">
        <f>IFERROR(VLOOKUP($A51,'All Running Order working doc'!$A$4:$CO$60,AW$100,FALSE),"-")</f>
        <v>-</v>
      </c>
      <c r="AX51" s="12" t="str">
        <f>IFERROR(VLOOKUP($A51,'All Running Order working doc'!$A$4:$CO$60,AX$100,FALSE),"-")</f>
        <v>-</v>
      </c>
      <c r="AY51" s="12" t="str">
        <f>IFERROR(VLOOKUP($A51,'All Running Order working doc'!$A$4:$CO$60,AY$100,FALSE),"-")</f>
        <v>-</v>
      </c>
      <c r="AZ51" s="12" t="str">
        <f>IFERROR(VLOOKUP($A51,'All Running Order working doc'!$A$4:$CO$60,AZ$100,FALSE),"-")</f>
        <v>-</v>
      </c>
      <c r="BA51" s="12" t="str">
        <f>IFERROR(VLOOKUP($A51,'All Running Order working doc'!$A$4:$CO$60,BA$100,FALSE),"-")</f>
        <v>-</v>
      </c>
      <c r="BB51" s="12" t="str">
        <f>IFERROR(VLOOKUP($A51,'All Running Order working doc'!$A$4:$CO$60,BB$100,FALSE),"-")</f>
        <v>-</v>
      </c>
      <c r="BC51" s="12" t="str">
        <f>IFERROR(VLOOKUP($A51,'All Running Order working doc'!$A$4:$CO$60,BC$100,FALSE),"-")</f>
        <v>-</v>
      </c>
      <c r="BD51" s="12" t="str">
        <f>IFERROR(VLOOKUP($A51,'All Running Order working doc'!$A$4:$CO$60,BD$100,FALSE),"-")</f>
        <v>-</v>
      </c>
      <c r="BE51" s="12" t="str">
        <f>IFERROR(VLOOKUP($A51,'All Running Order working doc'!$A$4:$CO$60,BE$100,FALSE),"-")</f>
        <v>-</v>
      </c>
      <c r="BF51" s="12" t="str">
        <f>IFERROR(VLOOKUP($A51,'All Running Order working doc'!$A$4:$CO$60,BF$100,FALSE),"-")</f>
        <v>-</v>
      </c>
      <c r="BG51" s="12" t="str">
        <f>IFERROR(VLOOKUP($A51,'All Running Order working doc'!$A$4:$CO$60,BG$100,FALSE),"-")</f>
        <v>-</v>
      </c>
      <c r="BH51" s="12" t="str">
        <f>IFERROR(VLOOKUP($A51,'All Running Order working doc'!$A$4:$CO$60,BH$100,FALSE),"-")</f>
        <v>-</v>
      </c>
      <c r="BI51" s="12" t="str">
        <f>IFERROR(VLOOKUP($A51,'All Running Order working doc'!$A$4:$CO$60,BI$100,FALSE),"-")</f>
        <v>-</v>
      </c>
      <c r="BJ51" s="12" t="str">
        <f>IFERROR(VLOOKUP($A51,'All Running Order working doc'!$A$4:$CO$60,BJ$100,FALSE),"-")</f>
        <v>-</v>
      </c>
      <c r="BK51" s="12" t="str">
        <f>IFERROR(VLOOKUP($A51,'All Running Order working doc'!$A$4:$CO$60,BK$100,FALSE),"-")</f>
        <v>-</v>
      </c>
      <c r="BL51" s="12" t="str">
        <f>IFERROR(VLOOKUP($A51,'All Running Order working doc'!$A$4:$CO$60,BL$100,FALSE),"-")</f>
        <v>-</v>
      </c>
      <c r="BM51" s="12" t="str">
        <f>IFERROR(VLOOKUP($A51,'All Running Order working doc'!$A$4:$CO$60,BM$100,FALSE),"-")</f>
        <v>-</v>
      </c>
      <c r="BN51" s="12" t="str">
        <f>IFERROR(VLOOKUP($A51,'All Running Order working doc'!$A$4:$CO$60,BN$100,FALSE),"-")</f>
        <v>-</v>
      </c>
      <c r="BO51" s="12" t="str">
        <f>IFERROR(VLOOKUP($A51,'All Running Order working doc'!$A$4:$CO$60,BO$100,FALSE),"-")</f>
        <v>-</v>
      </c>
      <c r="BP51" s="12" t="str">
        <f>IFERROR(VLOOKUP($A51,'All Running Order working doc'!$A$4:$CO$60,BP$100,FALSE),"-")</f>
        <v>-</v>
      </c>
      <c r="BQ51" s="12" t="str">
        <f>IFERROR(VLOOKUP($A51,'All Running Order working doc'!$A$4:$CO$60,BQ$100,FALSE),"-")</f>
        <v>-</v>
      </c>
      <c r="BR51" s="12" t="str">
        <f>IFERROR(VLOOKUP($A51,'All Running Order working doc'!$A$4:$CO$60,BR$100,FALSE),"-")</f>
        <v>-</v>
      </c>
      <c r="BS51" s="12" t="str">
        <f>IFERROR(VLOOKUP($A51,'All Running Order working doc'!$A$4:$CO$60,BS$100,FALSE),"-")</f>
        <v>-</v>
      </c>
      <c r="BT51" s="12" t="str">
        <f>IFERROR(VLOOKUP($A51,'All Running Order working doc'!$A$4:$CO$60,BT$100,FALSE),"-")</f>
        <v>-</v>
      </c>
      <c r="BU51" s="12" t="str">
        <f>IFERROR(VLOOKUP($A51,'All Running Order working doc'!$A$4:$CO$60,BU$100,FALSE),"-")</f>
        <v>-</v>
      </c>
      <c r="BV51" s="12" t="str">
        <f>IFERROR(VLOOKUP($A51,'All Running Order working doc'!$A$4:$CO$60,BV$100,FALSE),"-")</f>
        <v>-</v>
      </c>
      <c r="BW51" s="12" t="str">
        <f>IFERROR(VLOOKUP($A51,'All Running Order working doc'!$A$4:$CO$60,BW$100,FALSE),"-")</f>
        <v>-</v>
      </c>
      <c r="BX51" s="12" t="str">
        <f>IFERROR(VLOOKUP($A51,'All Running Order working doc'!$A$4:$CO$60,BX$100,FALSE),"-")</f>
        <v>-</v>
      </c>
      <c r="BY51" s="12" t="str">
        <f>IFERROR(VLOOKUP($A51,'All Running Order working doc'!$A$4:$CO$60,BY$100,FALSE),"-")</f>
        <v>-</v>
      </c>
      <c r="BZ51" s="12" t="str">
        <f>IFERROR(VLOOKUP($A51,'All Running Order working doc'!$A$4:$CO$60,BZ$100,FALSE),"-")</f>
        <v>-</v>
      </c>
      <c r="CA51" s="12" t="str">
        <f>IFERROR(VLOOKUP($A51,'All Running Order working doc'!$A$4:$CO$60,CA$100,FALSE),"-")</f>
        <v>-</v>
      </c>
      <c r="CB51" s="12" t="str">
        <f>IFERROR(VLOOKUP($A51,'All Running Order working doc'!$A$4:$CO$60,CB$100,FALSE),"-")</f>
        <v>-</v>
      </c>
      <c r="CC51" s="12" t="str">
        <f>IFERROR(VLOOKUP($A51,'All Running Order working doc'!$A$4:$CO$60,CC$100,FALSE),"-")</f>
        <v>-</v>
      </c>
      <c r="CD51" s="12" t="str">
        <f>IFERROR(VLOOKUP($A51,'All Running Order working doc'!$A$4:$CO$60,CD$100,FALSE),"-")</f>
        <v>-</v>
      </c>
      <c r="CE51" s="12" t="str">
        <f>IFERROR(VLOOKUP($A51,'All Running Order working doc'!$A$4:$CO$60,CE$100,FALSE),"-")</f>
        <v>-</v>
      </c>
      <c r="CF51" s="12" t="str">
        <f>IFERROR(VLOOKUP($A51,'All Running Order working doc'!$A$4:$CO$60,CF$100,FALSE),"-")</f>
        <v>-</v>
      </c>
      <c r="CG51" s="12" t="str">
        <f>IFERROR(VLOOKUP($A51,'All Running Order working doc'!$A$4:$CO$60,CG$100,FALSE),"-")</f>
        <v>-</v>
      </c>
      <c r="CH51" s="12" t="str">
        <f>IFERROR(VLOOKUP($A51,'All Running Order working doc'!$A$4:$CO$60,CH$100,FALSE),"-")</f>
        <v>-</v>
      </c>
      <c r="CI51" s="12" t="str">
        <f>IFERROR(VLOOKUP($A51,'All Running Order working doc'!$A$4:$CO$60,CI$100,FALSE),"-")</f>
        <v>-</v>
      </c>
      <c r="CJ51" s="12" t="str">
        <f>IFERROR(VLOOKUP($A51,'All Running Order working doc'!$A$4:$CO$60,CJ$100,FALSE),"-")</f>
        <v>-</v>
      </c>
      <c r="CK51" s="12" t="str">
        <f>IFERROR(VLOOKUP($A51,'All Running Order working doc'!$A$4:$CO$60,CK$100,FALSE),"-")</f>
        <v>-</v>
      </c>
      <c r="CL51" s="12" t="str">
        <f>IFERROR(VLOOKUP($A51,'All Running Order working doc'!$A$4:$CO$60,CL$100,FALSE),"-")</f>
        <v>-</v>
      </c>
      <c r="CM51" s="12" t="str">
        <f>IFERROR(VLOOKUP($A51,'All Running Order working doc'!$A$4:$CO$60,CM$100,FALSE),"-")</f>
        <v>-</v>
      </c>
      <c r="CN51" s="12" t="str">
        <f>IFERROR(VLOOKUP($A51,'All Running Order working doc'!$A$4:$CO$60,CN$100,FALSE),"-")</f>
        <v>-</v>
      </c>
      <c r="CQ51" s="3">
        <v>48</v>
      </c>
    </row>
    <row r="52" spans="1:95" x14ac:dyDescent="0.2">
      <c r="A52" s="3" t="str">
        <f>CONCATENATE(Constants!$B$4,CQ52,)</f>
        <v>Rookie49</v>
      </c>
      <c r="B52" s="12" t="str">
        <f>IFERROR(VLOOKUP($A52,'All Running Order working doc'!$A$4:$CO$60,B$100,FALSE),"-")</f>
        <v>-</v>
      </c>
      <c r="C52" s="12" t="str">
        <f>IFERROR(VLOOKUP($A52,'All Running Order working doc'!$A$4:$CO$60,C$100,FALSE),"-")</f>
        <v>-</v>
      </c>
      <c r="D52" s="12" t="str">
        <f>IFERROR(VLOOKUP($A52,'All Running Order working doc'!$A$4:$CO$60,D$100,FALSE),"-")</f>
        <v>-</v>
      </c>
      <c r="E52" s="12" t="str">
        <f>IFERROR(VLOOKUP($A52,'All Running Order working doc'!$A$4:$CO$60,E$100,FALSE),"-")</f>
        <v>-</v>
      </c>
      <c r="F52" s="12" t="str">
        <f>IFERROR(VLOOKUP($A52,'All Running Order working doc'!$A$4:$CO$60,F$100,FALSE),"-")</f>
        <v>-</v>
      </c>
      <c r="G52" s="12" t="str">
        <f>IFERROR(VLOOKUP($A52,'All Running Order working doc'!$A$4:$CO$60,G$100,FALSE),"-")</f>
        <v>-</v>
      </c>
      <c r="H52" s="12" t="str">
        <f>IFERROR(VLOOKUP($A52,'All Running Order working doc'!$A$4:$CO$60,H$100,FALSE),"-")</f>
        <v>-</v>
      </c>
      <c r="I52" s="12" t="str">
        <f>IFERROR(VLOOKUP($A52,'All Running Order working doc'!$A$4:$CO$60,I$100,FALSE),"-")</f>
        <v>-</v>
      </c>
      <c r="J52" s="12" t="str">
        <f>IFERROR(VLOOKUP($A52,'All Running Order working doc'!$A$4:$CO$60,J$100,FALSE),"-")</f>
        <v>-</v>
      </c>
      <c r="K52" s="12" t="str">
        <f>IFERROR(VLOOKUP($A52,'All Running Order working doc'!$A$4:$CO$60,K$100,FALSE),"-")</f>
        <v>-</v>
      </c>
      <c r="L52" s="12" t="str">
        <f>IFERROR(VLOOKUP($A52,'All Running Order working doc'!$A$4:$CO$60,L$100,FALSE),"-")</f>
        <v>-</v>
      </c>
      <c r="M52" s="12" t="str">
        <f>IFERROR(VLOOKUP($A52,'All Running Order working doc'!$A$4:$CO$60,M$100,FALSE),"-")</f>
        <v>-</v>
      </c>
      <c r="N52" s="12" t="str">
        <f>IFERROR(VLOOKUP($A52,'All Running Order working doc'!$A$4:$CO$60,N$100,FALSE),"-")</f>
        <v>-</v>
      </c>
      <c r="O52" s="12" t="str">
        <f>IFERROR(VLOOKUP($A52,'All Running Order working doc'!$A$4:$CO$60,O$100,FALSE),"-")</f>
        <v>-</v>
      </c>
      <c r="P52" s="12" t="str">
        <f>IFERROR(VLOOKUP($A52,'All Running Order working doc'!$A$4:$CO$60,P$100,FALSE),"-")</f>
        <v>-</v>
      </c>
      <c r="Q52" s="12" t="str">
        <f>IFERROR(VLOOKUP($A52,'All Running Order working doc'!$A$4:$CO$60,Q$100,FALSE),"-")</f>
        <v>-</v>
      </c>
      <c r="R52" s="12" t="str">
        <f>IFERROR(VLOOKUP($A52,'All Running Order working doc'!$A$4:$CO$60,R$100,FALSE),"-")</f>
        <v>-</v>
      </c>
      <c r="S52" s="12" t="str">
        <f>IFERROR(VLOOKUP($A52,'All Running Order working doc'!$A$4:$CO$60,S$100,FALSE),"-")</f>
        <v>-</v>
      </c>
      <c r="T52" s="12" t="str">
        <f>IFERROR(VLOOKUP($A52,'All Running Order working doc'!$A$4:$CO$60,T$100,FALSE),"-")</f>
        <v>-</v>
      </c>
      <c r="U52" s="12" t="str">
        <f>IFERROR(VLOOKUP($A52,'All Running Order working doc'!$A$4:$CO$60,U$100,FALSE),"-")</f>
        <v>-</v>
      </c>
      <c r="V52" s="12" t="str">
        <f>IFERROR(VLOOKUP($A52,'All Running Order working doc'!$A$4:$CO$60,V$100,FALSE),"-")</f>
        <v>-</v>
      </c>
      <c r="W52" s="12" t="str">
        <f>IFERROR(VLOOKUP($A52,'All Running Order working doc'!$A$4:$CO$60,W$100,FALSE),"-")</f>
        <v>-</v>
      </c>
      <c r="X52" s="12" t="str">
        <f>IFERROR(VLOOKUP($A52,'All Running Order working doc'!$A$4:$CO$60,X$100,FALSE),"-")</f>
        <v>-</v>
      </c>
      <c r="Y52" s="12" t="str">
        <f>IFERROR(VLOOKUP($A52,'All Running Order working doc'!$A$4:$CO$60,Y$100,FALSE),"-")</f>
        <v>-</v>
      </c>
      <c r="Z52" s="12" t="str">
        <f>IFERROR(VLOOKUP($A52,'All Running Order working doc'!$A$4:$CO$60,Z$100,FALSE),"-")</f>
        <v>-</v>
      </c>
      <c r="AA52" s="12" t="str">
        <f>IFERROR(VLOOKUP($A52,'All Running Order working doc'!$A$4:$CO$60,AA$100,FALSE),"-")</f>
        <v>-</v>
      </c>
      <c r="AB52" s="12" t="str">
        <f>IFERROR(VLOOKUP($A52,'All Running Order working doc'!$A$4:$CO$60,AB$100,FALSE),"-")</f>
        <v>-</v>
      </c>
      <c r="AC52" s="12" t="str">
        <f>IFERROR(VLOOKUP($A52,'All Running Order working doc'!$A$4:$CO$60,AC$100,FALSE),"-")</f>
        <v>-</v>
      </c>
      <c r="AD52" s="12" t="str">
        <f>IFERROR(VLOOKUP($A52,'All Running Order working doc'!$A$4:$CO$60,AD$100,FALSE),"-")</f>
        <v>-</v>
      </c>
      <c r="AE52" s="12" t="str">
        <f>IFERROR(VLOOKUP($A52,'All Running Order working doc'!$A$4:$CO$60,AE$100,FALSE),"-")</f>
        <v>-</v>
      </c>
      <c r="AF52" s="12" t="str">
        <f>IFERROR(VLOOKUP($A52,'All Running Order working doc'!$A$4:$CO$60,AF$100,FALSE),"-")</f>
        <v>-</v>
      </c>
      <c r="AG52" s="12" t="str">
        <f>IFERROR(VLOOKUP($A52,'All Running Order working doc'!$A$4:$CO$60,AG$100,FALSE),"-")</f>
        <v>-</v>
      </c>
      <c r="AH52" s="12" t="str">
        <f>IFERROR(VLOOKUP($A52,'All Running Order working doc'!$A$4:$CO$60,AH$100,FALSE),"-")</f>
        <v>-</v>
      </c>
      <c r="AI52" s="12" t="str">
        <f>IFERROR(VLOOKUP($A52,'All Running Order working doc'!$A$4:$CO$60,AI$100,FALSE),"-")</f>
        <v>-</v>
      </c>
      <c r="AJ52" s="12" t="str">
        <f>IFERROR(VLOOKUP($A52,'All Running Order working doc'!$A$4:$CO$60,AJ$100,FALSE),"-")</f>
        <v>-</v>
      </c>
      <c r="AK52" s="12" t="str">
        <f>IFERROR(VLOOKUP($A52,'All Running Order working doc'!$A$4:$CO$60,AK$100,FALSE),"-")</f>
        <v>-</v>
      </c>
      <c r="AL52" s="12" t="str">
        <f>IFERROR(VLOOKUP($A52,'All Running Order working doc'!$A$4:$CO$60,AL$100,FALSE),"-")</f>
        <v>-</v>
      </c>
      <c r="AM52" s="12" t="str">
        <f>IFERROR(VLOOKUP($A52,'All Running Order working doc'!$A$4:$CO$60,AM$100,FALSE),"-")</f>
        <v>-</v>
      </c>
      <c r="AN52" s="12" t="str">
        <f>IFERROR(VLOOKUP($A52,'All Running Order working doc'!$A$4:$CO$60,AN$100,FALSE),"-")</f>
        <v>-</v>
      </c>
      <c r="AO52" s="12" t="str">
        <f>IFERROR(VLOOKUP($A52,'All Running Order working doc'!$A$4:$CO$60,AO$100,FALSE),"-")</f>
        <v>-</v>
      </c>
      <c r="AP52" s="12" t="str">
        <f>IFERROR(VLOOKUP($A52,'All Running Order working doc'!$A$4:$CO$60,AP$100,FALSE),"-")</f>
        <v>-</v>
      </c>
      <c r="AQ52" s="12" t="str">
        <f>IFERROR(VLOOKUP($A52,'All Running Order working doc'!$A$4:$CO$60,AQ$100,FALSE),"-")</f>
        <v>-</v>
      </c>
      <c r="AR52" s="12" t="str">
        <f>IFERROR(VLOOKUP($A52,'All Running Order working doc'!$A$4:$CO$60,AR$100,FALSE),"-")</f>
        <v>-</v>
      </c>
      <c r="AS52" s="12" t="str">
        <f>IFERROR(VLOOKUP($A52,'All Running Order working doc'!$A$4:$CO$60,AS$100,FALSE),"-")</f>
        <v>-</v>
      </c>
      <c r="AT52" s="12" t="str">
        <f>IFERROR(VLOOKUP($A52,'All Running Order working doc'!$A$4:$CO$60,AT$100,FALSE),"-")</f>
        <v>-</v>
      </c>
      <c r="AU52" s="12" t="str">
        <f>IFERROR(VLOOKUP($A52,'All Running Order working doc'!$A$4:$CO$60,AU$100,FALSE),"-")</f>
        <v>-</v>
      </c>
      <c r="AV52" s="12" t="str">
        <f>IFERROR(VLOOKUP($A52,'All Running Order working doc'!$A$4:$CO$60,AV$100,FALSE),"-")</f>
        <v>-</v>
      </c>
      <c r="AW52" s="12" t="str">
        <f>IFERROR(VLOOKUP($A52,'All Running Order working doc'!$A$4:$CO$60,AW$100,FALSE),"-")</f>
        <v>-</v>
      </c>
      <c r="AX52" s="12" t="str">
        <f>IFERROR(VLOOKUP($A52,'All Running Order working doc'!$A$4:$CO$60,AX$100,FALSE),"-")</f>
        <v>-</v>
      </c>
      <c r="AY52" s="12" t="str">
        <f>IFERROR(VLOOKUP($A52,'All Running Order working doc'!$A$4:$CO$60,AY$100,FALSE),"-")</f>
        <v>-</v>
      </c>
      <c r="AZ52" s="12" t="str">
        <f>IFERROR(VLOOKUP($A52,'All Running Order working doc'!$A$4:$CO$60,AZ$100,FALSE),"-")</f>
        <v>-</v>
      </c>
      <c r="BA52" s="12" t="str">
        <f>IFERROR(VLOOKUP($A52,'All Running Order working doc'!$A$4:$CO$60,BA$100,FALSE),"-")</f>
        <v>-</v>
      </c>
      <c r="BB52" s="12" t="str">
        <f>IFERROR(VLOOKUP($A52,'All Running Order working doc'!$A$4:$CO$60,BB$100,FALSE),"-")</f>
        <v>-</v>
      </c>
      <c r="BC52" s="12" t="str">
        <f>IFERROR(VLOOKUP($A52,'All Running Order working doc'!$A$4:$CO$60,BC$100,FALSE),"-")</f>
        <v>-</v>
      </c>
      <c r="BD52" s="12" t="str">
        <f>IFERROR(VLOOKUP($A52,'All Running Order working doc'!$A$4:$CO$60,BD$100,FALSE),"-")</f>
        <v>-</v>
      </c>
      <c r="BE52" s="12" t="str">
        <f>IFERROR(VLOOKUP($A52,'All Running Order working doc'!$A$4:$CO$60,BE$100,FALSE),"-")</f>
        <v>-</v>
      </c>
      <c r="BF52" s="12" t="str">
        <f>IFERROR(VLOOKUP($A52,'All Running Order working doc'!$A$4:$CO$60,BF$100,FALSE),"-")</f>
        <v>-</v>
      </c>
      <c r="BG52" s="12" t="str">
        <f>IFERROR(VLOOKUP($A52,'All Running Order working doc'!$A$4:$CO$60,BG$100,FALSE),"-")</f>
        <v>-</v>
      </c>
      <c r="BH52" s="12" t="str">
        <f>IFERROR(VLOOKUP($A52,'All Running Order working doc'!$A$4:$CO$60,BH$100,FALSE),"-")</f>
        <v>-</v>
      </c>
      <c r="BI52" s="12" t="str">
        <f>IFERROR(VLOOKUP($A52,'All Running Order working doc'!$A$4:$CO$60,BI$100,FALSE),"-")</f>
        <v>-</v>
      </c>
      <c r="BJ52" s="12" t="str">
        <f>IFERROR(VLOOKUP($A52,'All Running Order working doc'!$A$4:$CO$60,BJ$100,FALSE),"-")</f>
        <v>-</v>
      </c>
      <c r="BK52" s="12" t="str">
        <f>IFERROR(VLOOKUP($A52,'All Running Order working doc'!$A$4:$CO$60,BK$100,FALSE),"-")</f>
        <v>-</v>
      </c>
      <c r="BL52" s="12" t="str">
        <f>IFERROR(VLOOKUP($A52,'All Running Order working doc'!$A$4:$CO$60,BL$100,FALSE),"-")</f>
        <v>-</v>
      </c>
      <c r="BM52" s="12" t="str">
        <f>IFERROR(VLOOKUP($A52,'All Running Order working doc'!$A$4:$CO$60,BM$100,FALSE),"-")</f>
        <v>-</v>
      </c>
      <c r="BN52" s="12" t="str">
        <f>IFERROR(VLOOKUP($A52,'All Running Order working doc'!$A$4:$CO$60,BN$100,FALSE),"-")</f>
        <v>-</v>
      </c>
      <c r="BO52" s="12" t="str">
        <f>IFERROR(VLOOKUP($A52,'All Running Order working doc'!$A$4:$CO$60,BO$100,FALSE),"-")</f>
        <v>-</v>
      </c>
      <c r="BP52" s="12" t="str">
        <f>IFERROR(VLOOKUP($A52,'All Running Order working doc'!$A$4:$CO$60,BP$100,FALSE),"-")</f>
        <v>-</v>
      </c>
      <c r="BQ52" s="12" t="str">
        <f>IFERROR(VLOOKUP($A52,'All Running Order working doc'!$A$4:$CO$60,BQ$100,FALSE),"-")</f>
        <v>-</v>
      </c>
      <c r="BR52" s="12" t="str">
        <f>IFERROR(VLOOKUP($A52,'All Running Order working doc'!$A$4:$CO$60,BR$100,FALSE),"-")</f>
        <v>-</v>
      </c>
      <c r="BS52" s="12" t="str">
        <f>IFERROR(VLOOKUP($A52,'All Running Order working doc'!$A$4:$CO$60,BS$100,FALSE),"-")</f>
        <v>-</v>
      </c>
      <c r="BT52" s="12" t="str">
        <f>IFERROR(VLOOKUP($A52,'All Running Order working doc'!$A$4:$CO$60,BT$100,FALSE),"-")</f>
        <v>-</v>
      </c>
      <c r="BU52" s="12" t="str">
        <f>IFERROR(VLOOKUP($A52,'All Running Order working doc'!$A$4:$CO$60,BU$100,FALSE),"-")</f>
        <v>-</v>
      </c>
      <c r="BV52" s="12" t="str">
        <f>IFERROR(VLOOKUP($A52,'All Running Order working doc'!$A$4:$CO$60,BV$100,FALSE),"-")</f>
        <v>-</v>
      </c>
      <c r="BW52" s="12" t="str">
        <f>IFERROR(VLOOKUP($A52,'All Running Order working doc'!$A$4:$CO$60,BW$100,FALSE),"-")</f>
        <v>-</v>
      </c>
      <c r="BX52" s="12" t="str">
        <f>IFERROR(VLOOKUP($A52,'All Running Order working doc'!$A$4:$CO$60,BX$100,FALSE),"-")</f>
        <v>-</v>
      </c>
      <c r="BY52" s="12" t="str">
        <f>IFERROR(VLOOKUP($A52,'All Running Order working doc'!$A$4:$CO$60,BY$100,FALSE),"-")</f>
        <v>-</v>
      </c>
      <c r="BZ52" s="12" t="str">
        <f>IFERROR(VLOOKUP($A52,'All Running Order working doc'!$A$4:$CO$60,BZ$100,FALSE),"-")</f>
        <v>-</v>
      </c>
      <c r="CA52" s="12" t="str">
        <f>IFERROR(VLOOKUP($A52,'All Running Order working doc'!$A$4:$CO$60,CA$100,FALSE),"-")</f>
        <v>-</v>
      </c>
      <c r="CB52" s="12" t="str">
        <f>IFERROR(VLOOKUP($A52,'All Running Order working doc'!$A$4:$CO$60,CB$100,FALSE),"-")</f>
        <v>-</v>
      </c>
      <c r="CC52" s="12" t="str">
        <f>IFERROR(VLOOKUP($A52,'All Running Order working doc'!$A$4:$CO$60,CC$100,FALSE),"-")</f>
        <v>-</v>
      </c>
      <c r="CD52" s="12" t="str">
        <f>IFERROR(VLOOKUP($A52,'All Running Order working doc'!$A$4:$CO$60,CD$100,FALSE),"-")</f>
        <v>-</v>
      </c>
      <c r="CE52" s="12" t="str">
        <f>IFERROR(VLOOKUP($A52,'All Running Order working doc'!$A$4:$CO$60,CE$100,FALSE),"-")</f>
        <v>-</v>
      </c>
      <c r="CF52" s="12" t="str">
        <f>IFERROR(VLOOKUP($A52,'All Running Order working doc'!$A$4:$CO$60,CF$100,FALSE),"-")</f>
        <v>-</v>
      </c>
      <c r="CG52" s="12" t="str">
        <f>IFERROR(VLOOKUP($A52,'All Running Order working doc'!$A$4:$CO$60,CG$100,FALSE),"-")</f>
        <v>-</v>
      </c>
      <c r="CH52" s="12" t="str">
        <f>IFERROR(VLOOKUP($A52,'All Running Order working doc'!$A$4:$CO$60,CH$100,FALSE),"-")</f>
        <v>-</v>
      </c>
      <c r="CI52" s="12" t="str">
        <f>IFERROR(VLOOKUP($A52,'All Running Order working doc'!$A$4:$CO$60,CI$100,FALSE),"-")</f>
        <v>-</v>
      </c>
      <c r="CJ52" s="12" t="str">
        <f>IFERROR(VLOOKUP($A52,'All Running Order working doc'!$A$4:$CO$60,CJ$100,FALSE),"-")</f>
        <v>-</v>
      </c>
      <c r="CK52" s="12" t="str">
        <f>IFERROR(VLOOKUP($A52,'All Running Order working doc'!$A$4:$CO$60,CK$100,FALSE),"-")</f>
        <v>-</v>
      </c>
      <c r="CL52" s="12" t="str">
        <f>IFERROR(VLOOKUP($A52,'All Running Order working doc'!$A$4:$CO$60,CL$100,FALSE),"-")</f>
        <v>-</v>
      </c>
      <c r="CM52" s="12" t="str">
        <f>IFERROR(VLOOKUP($A52,'All Running Order working doc'!$A$4:$CO$60,CM$100,FALSE),"-")</f>
        <v>-</v>
      </c>
      <c r="CN52" s="12" t="str">
        <f>IFERROR(VLOOKUP($A52,'All Running Order working doc'!$A$4:$CO$60,CN$100,FALSE),"-")</f>
        <v>-</v>
      </c>
      <c r="CQ52" s="3">
        <v>49</v>
      </c>
    </row>
    <row r="53" spans="1:95" x14ac:dyDescent="0.2">
      <c r="A53" s="3" t="str">
        <f>CONCATENATE(Constants!$B$4,CQ53,)</f>
        <v>Rookie50</v>
      </c>
      <c r="B53" s="12" t="str">
        <f>IFERROR(VLOOKUP($A53,'All Running Order working doc'!$A$4:$CO$60,B$100,FALSE),"-")</f>
        <v>-</v>
      </c>
      <c r="C53" s="12" t="str">
        <f>IFERROR(VLOOKUP($A53,'All Running Order working doc'!$A$4:$CO$60,C$100,FALSE),"-")</f>
        <v>-</v>
      </c>
      <c r="D53" s="12" t="str">
        <f>IFERROR(VLOOKUP($A53,'All Running Order working doc'!$A$4:$CO$60,D$100,FALSE),"-")</f>
        <v>-</v>
      </c>
      <c r="E53" s="12" t="str">
        <f>IFERROR(VLOOKUP($A53,'All Running Order working doc'!$A$4:$CO$60,E$100,FALSE),"-")</f>
        <v>-</v>
      </c>
      <c r="F53" s="12" t="str">
        <f>IFERROR(VLOOKUP($A53,'All Running Order working doc'!$A$4:$CO$60,F$100,FALSE),"-")</f>
        <v>-</v>
      </c>
      <c r="G53" s="12" t="str">
        <f>IFERROR(VLOOKUP($A53,'All Running Order working doc'!$A$4:$CO$60,G$100,FALSE),"-")</f>
        <v>-</v>
      </c>
      <c r="H53" s="12" t="str">
        <f>IFERROR(VLOOKUP($A53,'All Running Order working doc'!$A$4:$CO$60,H$100,FALSE),"-")</f>
        <v>-</v>
      </c>
      <c r="I53" s="12" t="str">
        <f>IFERROR(VLOOKUP($A53,'All Running Order working doc'!$A$4:$CO$60,I$100,FALSE),"-")</f>
        <v>-</v>
      </c>
      <c r="J53" s="12" t="str">
        <f>IFERROR(VLOOKUP($A53,'All Running Order working doc'!$A$4:$CO$60,J$100,FALSE),"-")</f>
        <v>-</v>
      </c>
      <c r="K53" s="12" t="str">
        <f>IFERROR(VLOOKUP($A53,'All Running Order working doc'!$A$4:$CO$60,K$100,FALSE),"-")</f>
        <v>-</v>
      </c>
      <c r="L53" s="12" t="str">
        <f>IFERROR(VLOOKUP($A53,'All Running Order working doc'!$A$4:$CO$60,L$100,FALSE),"-")</f>
        <v>-</v>
      </c>
      <c r="M53" s="12" t="str">
        <f>IFERROR(VLOOKUP($A53,'All Running Order working doc'!$A$4:$CO$60,M$100,FALSE),"-")</f>
        <v>-</v>
      </c>
      <c r="N53" s="12" t="str">
        <f>IFERROR(VLOOKUP($A53,'All Running Order working doc'!$A$4:$CO$60,N$100,FALSE),"-")</f>
        <v>-</v>
      </c>
      <c r="O53" s="12" t="str">
        <f>IFERROR(VLOOKUP($A53,'All Running Order working doc'!$A$4:$CO$60,O$100,FALSE),"-")</f>
        <v>-</v>
      </c>
      <c r="P53" s="12" t="str">
        <f>IFERROR(VLOOKUP($A53,'All Running Order working doc'!$A$4:$CO$60,P$100,FALSE),"-")</f>
        <v>-</v>
      </c>
      <c r="Q53" s="12" t="str">
        <f>IFERROR(VLOOKUP($A53,'All Running Order working doc'!$A$4:$CO$60,Q$100,FALSE),"-")</f>
        <v>-</v>
      </c>
      <c r="R53" s="12" t="str">
        <f>IFERROR(VLOOKUP($A53,'All Running Order working doc'!$A$4:$CO$60,R$100,FALSE),"-")</f>
        <v>-</v>
      </c>
      <c r="S53" s="12" t="str">
        <f>IFERROR(VLOOKUP($A53,'All Running Order working doc'!$A$4:$CO$60,S$100,FALSE),"-")</f>
        <v>-</v>
      </c>
      <c r="T53" s="12" t="str">
        <f>IFERROR(VLOOKUP($A53,'All Running Order working doc'!$A$4:$CO$60,T$100,FALSE),"-")</f>
        <v>-</v>
      </c>
      <c r="U53" s="12" t="str">
        <f>IFERROR(VLOOKUP($A53,'All Running Order working doc'!$A$4:$CO$60,U$100,FALSE),"-")</f>
        <v>-</v>
      </c>
      <c r="V53" s="12" t="str">
        <f>IFERROR(VLOOKUP($A53,'All Running Order working doc'!$A$4:$CO$60,V$100,FALSE),"-")</f>
        <v>-</v>
      </c>
      <c r="W53" s="12" t="str">
        <f>IFERROR(VLOOKUP($A53,'All Running Order working doc'!$A$4:$CO$60,W$100,FALSE),"-")</f>
        <v>-</v>
      </c>
      <c r="X53" s="12" t="str">
        <f>IFERROR(VLOOKUP($A53,'All Running Order working doc'!$A$4:$CO$60,X$100,FALSE),"-")</f>
        <v>-</v>
      </c>
      <c r="Y53" s="12" t="str">
        <f>IFERROR(VLOOKUP($A53,'All Running Order working doc'!$A$4:$CO$60,Y$100,FALSE),"-")</f>
        <v>-</v>
      </c>
      <c r="Z53" s="12" t="str">
        <f>IFERROR(VLOOKUP($A53,'All Running Order working doc'!$A$4:$CO$60,Z$100,FALSE),"-")</f>
        <v>-</v>
      </c>
      <c r="AA53" s="12" t="str">
        <f>IFERROR(VLOOKUP($A53,'All Running Order working doc'!$A$4:$CO$60,AA$100,FALSE),"-")</f>
        <v>-</v>
      </c>
      <c r="AB53" s="12" t="str">
        <f>IFERROR(VLOOKUP($A53,'All Running Order working doc'!$A$4:$CO$60,AB$100,FALSE),"-")</f>
        <v>-</v>
      </c>
      <c r="AC53" s="12" t="str">
        <f>IFERROR(VLOOKUP($A53,'All Running Order working doc'!$A$4:$CO$60,AC$100,FALSE),"-")</f>
        <v>-</v>
      </c>
      <c r="AD53" s="12" t="str">
        <f>IFERROR(VLOOKUP($A53,'All Running Order working doc'!$A$4:$CO$60,AD$100,FALSE),"-")</f>
        <v>-</v>
      </c>
      <c r="AE53" s="12" t="str">
        <f>IFERROR(VLOOKUP($A53,'All Running Order working doc'!$A$4:$CO$60,AE$100,FALSE),"-")</f>
        <v>-</v>
      </c>
      <c r="AF53" s="12" t="str">
        <f>IFERROR(VLOOKUP($A53,'All Running Order working doc'!$A$4:$CO$60,AF$100,FALSE),"-")</f>
        <v>-</v>
      </c>
      <c r="AG53" s="12" t="str">
        <f>IFERROR(VLOOKUP($A53,'All Running Order working doc'!$A$4:$CO$60,AG$100,FALSE),"-")</f>
        <v>-</v>
      </c>
      <c r="AH53" s="12" t="str">
        <f>IFERROR(VLOOKUP($A53,'All Running Order working doc'!$A$4:$CO$60,AH$100,FALSE),"-")</f>
        <v>-</v>
      </c>
      <c r="AI53" s="12" t="str">
        <f>IFERROR(VLOOKUP($A53,'All Running Order working doc'!$A$4:$CO$60,AI$100,FALSE),"-")</f>
        <v>-</v>
      </c>
      <c r="AJ53" s="12" t="str">
        <f>IFERROR(VLOOKUP($A53,'All Running Order working doc'!$A$4:$CO$60,AJ$100,FALSE),"-")</f>
        <v>-</v>
      </c>
      <c r="AK53" s="12" t="str">
        <f>IFERROR(VLOOKUP($A53,'All Running Order working doc'!$A$4:$CO$60,AK$100,FALSE),"-")</f>
        <v>-</v>
      </c>
      <c r="AL53" s="12" t="str">
        <f>IFERROR(VLOOKUP($A53,'All Running Order working doc'!$A$4:$CO$60,AL$100,FALSE),"-")</f>
        <v>-</v>
      </c>
      <c r="AM53" s="12" t="str">
        <f>IFERROR(VLOOKUP($A53,'All Running Order working doc'!$A$4:$CO$60,AM$100,FALSE),"-")</f>
        <v>-</v>
      </c>
      <c r="AN53" s="12" t="str">
        <f>IFERROR(VLOOKUP($A53,'All Running Order working doc'!$A$4:$CO$60,AN$100,FALSE),"-")</f>
        <v>-</v>
      </c>
      <c r="AO53" s="12" t="str">
        <f>IFERROR(VLOOKUP($A53,'All Running Order working doc'!$A$4:$CO$60,AO$100,FALSE),"-")</f>
        <v>-</v>
      </c>
      <c r="AP53" s="12" t="str">
        <f>IFERROR(VLOOKUP($A53,'All Running Order working doc'!$A$4:$CO$60,AP$100,FALSE),"-")</f>
        <v>-</v>
      </c>
      <c r="AQ53" s="12" t="str">
        <f>IFERROR(VLOOKUP($A53,'All Running Order working doc'!$A$4:$CO$60,AQ$100,FALSE),"-")</f>
        <v>-</v>
      </c>
      <c r="AR53" s="12" t="str">
        <f>IFERROR(VLOOKUP($A53,'All Running Order working doc'!$A$4:$CO$60,AR$100,FALSE),"-")</f>
        <v>-</v>
      </c>
      <c r="AS53" s="12" t="str">
        <f>IFERROR(VLOOKUP($A53,'All Running Order working doc'!$A$4:$CO$60,AS$100,FALSE),"-")</f>
        <v>-</v>
      </c>
      <c r="AT53" s="12" t="str">
        <f>IFERROR(VLOOKUP($A53,'All Running Order working doc'!$A$4:$CO$60,AT$100,FALSE),"-")</f>
        <v>-</v>
      </c>
      <c r="AU53" s="12" t="str">
        <f>IFERROR(VLOOKUP($A53,'All Running Order working doc'!$A$4:$CO$60,AU$100,FALSE),"-")</f>
        <v>-</v>
      </c>
      <c r="AV53" s="12" t="str">
        <f>IFERROR(VLOOKUP($A53,'All Running Order working doc'!$A$4:$CO$60,AV$100,FALSE),"-")</f>
        <v>-</v>
      </c>
      <c r="AW53" s="12" t="str">
        <f>IFERROR(VLOOKUP($A53,'All Running Order working doc'!$A$4:$CO$60,AW$100,FALSE),"-")</f>
        <v>-</v>
      </c>
      <c r="AX53" s="12" t="str">
        <f>IFERROR(VLOOKUP($A53,'All Running Order working doc'!$A$4:$CO$60,AX$100,FALSE),"-")</f>
        <v>-</v>
      </c>
      <c r="AY53" s="12" t="str">
        <f>IFERROR(VLOOKUP($A53,'All Running Order working doc'!$A$4:$CO$60,AY$100,FALSE),"-")</f>
        <v>-</v>
      </c>
      <c r="AZ53" s="12" t="str">
        <f>IFERROR(VLOOKUP($A53,'All Running Order working doc'!$A$4:$CO$60,AZ$100,FALSE),"-")</f>
        <v>-</v>
      </c>
      <c r="BA53" s="12" t="str">
        <f>IFERROR(VLOOKUP($A53,'All Running Order working doc'!$A$4:$CO$60,BA$100,FALSE),"-")</f>
        <v>-</v>
      </c>
      <c r="BB53" s="12" t="str">
        <f>IFERROR(VLOOKUP($A53,'All Running Order working doc'!$A$4:$CO$60,BB$100,FALSE),"-")</f>
        <v>-</v>
      </c>
      <c r="BC53" s="12" t="str">
        <f>IFERROR(VLOOKUP($A53,'All Running Order working doc'!$A$4:$CO$60,BC$100,FALSE),"-")</f>
        <v>-</v>
      </c>
      <c r="BD53" s="12" t="str">
        <f>IFERROR(VLOOKUP($A53,'All Running Order working doc'!$A$4:$CO$60,BD$100,FALSE),"-")</f>
        <v>-</v>
      </c>
      <c r="BE53" s="12" t="str">
        <f>IFERROR(VLOOKUP($A53,'All Running Order working doc'!$A$4:$CO$60,BE$100,FALSE),"-")</f>
        <v>-</v>
      </c>
      <c r="BF53" s="12" t="str">
        <f>IFERROR(VLOOKUP($A53,'All Running Order working doc'!$A$4:$CO$60,BF$100,FALSE),"-")</f>
        <v>-</v>
      </c>
      <c r="BG53" s="12" t="str">
        <f>IFERROR(VLOOKUP($A53,'All Running Order working doc'!$A$4:$CO$60,BG$100,FALSE),"-")</f>
        <v>-</v>
      </c>
      <c r="BH53" s="12" t="str">
        <f>IFERROR(VLOOKUP($A53,'All Running Order working doc'!$A$4:$CO$60,BH$100,FALSE),"-")</f>
        <v>-</v>
      </c>
      <c r="BI53" s="12" t="str">
        <f>IFERROR(VLOOKUP($A53,'All Running Order working doc'!$A$4:$CO$60,BI$100,FALSE),"-")</f>
        <v>-</v>
      </c>
      <c r="BJ53" s="12" t="str">
        <f>IFERROR(VLOOKUP($A53,'All Running Order working doc'!$A$4:$CO$60,BJ$100,FALSE),"-")</f>
        <v>-</v>
      </c>
      <c r="BK53" s="12" t="str">
        <f>IFERROR(VLOOKUP($A53,'All Running Order working doc'!$A$4:$CO$60,BK$100,FALSE),"-")</f>
        <v>-</v>
      </c>
      <c r="BL53" s="12" t="str">
        <f>IFERROR(VLOOKUP($A53,'All Running Order working doc'!$A$4:$CO$60,BL$100,FALSE),"-")</f>
        <v>-</v>
      </c>
      <c r="BM53" s="12" t="str">
        <f>IFERROR(VLOOKUP($A53,'All Running Order working doc'!$A$4:$CO$60,BM$100,FALSE),"-")</f>
        <v>-</v>
      </c>
      <c r="BN53" s="12" t="str">
        <f>IFERROR(VLOOKUP($A53,'All Running Order working doc'!$A$4:$CO$60,BN$100,FALSE),"-")</f>
        <v>-</v>
      </c>
      <c r="BO53" s="12" t="str">
        <f>IFERROR(VLOOKUP($A53,'All Running Order working doc'!$A$4:$CO$60,BO$100,FALSE),"-")</f>
        <v>-</v>
      </c>
      <c r="BP53" s="12" t="str">
        <f>IFERROR(VLOOKUP($A53,'All Running Order working doc'!$A$4:$CO$60,BP$100,FALSE),"-")</f>
        <v>-</v>
      </c>
      <c r="BQ53" s="12" t="str">
        <f>IFERROR(VLOOKUP($A53,'All Running Order working doc'!$A$4:$CO$60,BQ$100,FALSE),"-")</f>
        <v>-</v>
      </c>
      <c r="BR53" s="12" t="str">
        <f>IFERROR(VLOOKUP($A53,'All Running Order working doc'!$A$4:$CO$60,BR$100,FALSE),"-")</f>
        <v>-</v>
      </c>
      <c r="BS53" s="12" t="str">
        <f>IFERROR(VLOOKUP($A53,'All Running Order working doc'!$A$4:$CO$60,BS$100,FALSE),"-")</f>
        <v>-</v>
      </c>
      <c r="BT53" s="12" t="str">
        <f>IFERROR(VLOOKUP($A53,'All Running Order working doc'!$A$4:$CO$60,BT$100,FALSE),"-")</f>
        <v>-</v>
      </c>
      <c r="BU53" s="12" t="str">
        <f>IFERROR(VLOOKUP($A53,'All Running Order working doc'!$A$4:$CO$60,BU$100,FALSE),"-")</f>
        <v>-</v>
      </c>
      <c r="BV53" s="12" t="str">
        <f>IFERROR(VLOOKUP($A53,'All Running Order working doc'!$A$4:$CO$60,BV$100,FALSE),"-")</f>
        <v>-</v>
      </c>
      <c r="BW53" s="12" t="str">
        <f>IFERROR(VLOOKUP($A53,'All Running Order working doc'!$A$4:$CO$60,BW$100,FALSE),"-")</f>
        <v>-</v>
      </c>
      <c r="BX53" s="12" t="str">
        <f>IFERROR(VLOOKUP($A53,'All Running Order working doc'!$A$4:$CO$60,BX$100,FALSE),"-")</f>
        <v>-</v>
      </c>
      <c r="BY53" s="12" t="str">
        <f>IFERROR(VLOOKUP($A53,'All Running Order working doc'!$A$4:$CO$60,BY$100,FALSE),"-")</f>
        <v>-</v>
      </c>
      <c r="BZ53" s="12" t="str">
        <f>IFERROR(VLOOKUP($A53,'All Running Order working doc'!$A$4:$CO$60,BZ$100,FALSE),"-")</f>
        <v>-</v>
      </c>
      <c r="CA53" s="12" t="str">
        <f>IFERROR(VLOOKUP($A53,'All Running Order working doc'!$A$4:$CO$60,CA$100,FALSE),"-")</f>
        <v>-</v>
      </c>
      <c r="CB53" s="12" t="str">
        <f>IFERROR(VLOOKUP($A53,'All Running Order working doc'!$A$4:$CO$60,CB$100,FALSE),"-")</f>
        <v>-</v>
      </c>
      <c r="CC53" s="12" t="str">
        <f>IFERROR(VLOOKUP($A53,'All Running Order working doc'!$A$4:$CO$60,CC$100,FALSE),"-")</f>
        <v>-</v>
      </c>
      <c r="CD53" s="12" t="str">
        <f>IFERROR(VLOOKUP($A53,'All Running Order working doc'!$A$4:$CO$60,CD$100,FALSE),"-")</f>
        <v>-</v>
      </c>
      <c r="CE53" s="12" t="str">
        <f>IFERROR(VLOOKUP($A53,'All Running Order working doc'!$A$4:$CO$60,CE$100,FALSE),"-")</f>
        <v>-</v>
      </c>
      <c r="CF53" s="12" t="str">
        <f>IFERROR(VLOOKUP($A53,'All Running Order working doc'!$A$4:$CO$60,CF$100,FALSE),"-")</f>
        <v>-</v>
      </c>
      <c r="CG53" s="12" t="str">
        <f>IFERROR(VLOOKUP($A53,'All Running Order working doc'!$A$4:$CO$60,CG$100,FALSE),"-")</f>
        <v>-</v>
      </c>
      <c r="CH53" s="12" t="str">
        <f>IFERROR(VLOOKUP($A53,'All Running Order working doc'!$A$4:$CO$60,CH$100,FALSE),"-")</f>
        <v>-</v>
      </c>
      <c r="CI53" s="12" t="str">
        <f>IFERROR(VLOOKUP($A53,'All Running Order working doc'!$A$4:$CO$60,CI$100,FALSE),"-")</f>
        <v>-</v>
      </c>
      <c r="CJ53" s="12" t="str">
        <f>IFERROR(VLOOKUP($A53,'All Running Order working doc'!$A$4:$CO$60,CJ$100,FALSE),"-")</f>
        <v>-</v>
      </c>
      <c r="CK53" s="12" t="str">
        <f>IFERROR(VLOOKUP($A53,'All Running Order working doc'!$A$4:$CO$60,CK$100,FALSE),"-")</f>
        <v>-</v>
      </c>
      <c r="CL53" s="12" t="str">
        <f>IFERROR(VLOOKUP($A53,'All Running Order working doc'!$A$4:$CO$60,CL$100,FALSE),"-")</f>
        <v>-</v>
      </c>
      <c r="CM53" s="12" t="str">
        <f>IFERROR(VLOOKUP($A53,'All Running Order working doc'!$A$4:$CO$60,CM$100,FALSE),"-")</f>
        <v>-</v>
      </c>
      <c r="CN53" s="12" t="str">
        <f>IFERROR(VLOOKUP($A53,'All Running Order working doc'!$A$4:$CO$60,CN$100,FALSE),"-")</f>
        <v>-</v>
      </c>
      <c r="CQ53" s="3">
        <v>50</v>
      </c>
    </row>
    <row r="54" spans="1:95" x14ac:dyDescent="0.2">
      <c r="A54" s="3" t="str">
        <f>CONCATENATE(Constants!$B$4,CQ54,)</f>
        <v>Rookie51</v>
      </c>
      <c r="B54" s="12" t="str">
        <f>IFERROR(VLOOKUP($A54,'All Running Order working doc'!$A$4:$CO$60,B$100,FALSE),"-")</f>
        <v>-</v>
      </c>
      <c r="C54" s="12" t="str">
        <f>IFERROR(VLOOKUP($A54,'All Running Order working doc'!$A$4:$CO$60,C$100,FALSE),"-")</f>
        <v>-</v>
      </c>
      <c r="D54" s="12" t="str">
        <f>IFERROR(VLOOKUP($A54,'All Running Order working doc'!$A$4:$CO$60,D$100,FALSE),"-")</f>
        <v>-</v>
      </c>
      <c r="E54" s="12" t="str">
        <f>IFERROR(VLOOKUP($A54,'All Running Order working doc'!$A$4:$CO$60,E$100,FALSE),"-")</f>
        <v>-</v>
      </c>
      <c r="F54" s="12" t="str">
        <f>IFERROR(VLOOKUP($A54,'All Running Order working doc'!$A$4:$CO$60,F$100,FALSE),"-")</f>
        <v>-</v>
      </c>
      <c r="G54" s="12" t="str">
        <f>IFERROR(VLOOKUP($A54,'All Running Order working doc'!$A$4:$CO$60,G$100,FALSE),"-")</f>
        <v>-</v>
      </c>
      <c r="H54" s="12" t="str">
        <f>IFERROR(VLOOKUP($A54,'All Running Order working doc'!$A$4:$CO$60,H$100,FALSE),"-")</f>
        <v>-</v>
      </c>
      <c r="I54" s="12" t="str">
        <f>IFERROR(VLOOKUP($A54,'All Running Order working doc'!$A$4:$CO$60,I$100,FALSE),"-")</f>
        <v>-</v>
      </c>
      <c r="J54" s="12" t="str">
        <f>IFERROR(VLOOKUP($A54,'All Running Order working doc'!$A$4:$CO$60,J$100,FALSE),"-")</f>
        <v>-</v>
      </c>
      <c r="K54" s="12" t="str">
        <f>IFERROR(VLOOKUP($A54,'All Running Order working doc'!$A$4:$CO$60,K$100,FALSE),"-")</f>
        <v>-</v>
      </c>
      <c r="L54" s="12" t="str">
        <f>IFERROR(VLOOKUP($A54,'All Running Order working doc'!$A$4:$CO$60,L$100,FALSE),"-")</f>
        <v>-</v>
      </c>
      <c r="M54" s="12" t="str">
        <f>IFERROR(VLOOKUP($A54,'All Running Order working doc'!$A$4:$CO$60,M$100,FALSE),"-")</f>
        <v>-</v>
      </c>
      <c r="N54" s="12" t="str">
        <f>IFERROR(VLOOKUP($A54,'All Running Order working doc'!$A$4:$CO$60,N$100,FALSE),"-")</f>
        <v>-</v>
      </c>
      <c r="O54" s="12" t="str">
        <f>IFERROR(VLOOKUP($A54,'All Running Order working doc'!$A$4:$CO$60,O$100,FALSE),"-")</f>
        <v>-</v>
      </c>
      <c r="P54" s="12" t="str">
        <f>IFERROR(VLOOKUP($A54,'All Running Order working doc'!$A$4:$CO$60,P$100,FALSE),"-")</f>
        <v>-</v>
      </c>
      <c r="Q54" s="12" t="str">
        <f>IFERROR(VLOOKUP($A54,'All Running Order working doc'!$A$4:$CO$60,Q$100,FALSE),"-")</f>
        <v>-</v>
      </c>
      <c r="R54" s="12" t="str">
        <f>IFERROR(VLOOKUP($A54,'All Running Order working doc'!$A$4:$CO$60,R$100,FALSE),"-")</f>
        <v>-</v>
      </c>
      <c r="S54" s="12" t="str">
        <f>IFERROR(VLOOKUP($A54,'All Running Order working doc'!$A$4:$CO$60,S$100,FALSE),"-")</f>
        <v>-</v>
      </c>
      <c r="T54" s="12" t="str">
        <f>IFERROR(VLOOKUP($A54,'All Running Order working doc'!$A$4:$CO$60,T$100,FALSE),"-")</f>
        <v>-</v>
      </c>
      <c r="U54" s="12" t="str">
        <f>IFERROR(VLOOKUP($A54,'All Running Order working doc'!$A$4:$CO$60,U$100,FALSE),"-")</f>
        <v>-</v>
      </c>
      <c r="V54" s="12" t="str">
        <f>IFERROR(VLOOKUP($A54,'All Running Order working doc'!$A$4:$CO$60,V$100,FALSE),"-")</f>
        <v>-</v>
      </c>
      <c r="W54" s="12" t="str">
        <f>IFERROR(VLOOKUP($A54,'All Running Order working doc'!$A$4:$CO$60,W$100,FALSE),"-")</f>
        <v>-</v>
      </c>
      <c r="X54" s="12" t="str">
        <f>IFERROR(VLOOKUP($A54,'All Running Order working doc'!$A$4:$CO$60,X$100,FALSE),"-")</f>
        <v>-</v>
      </c>
      <c r="Y54" s="12" t="str">
        <f>IFERROR(VLOOKUP($A54,'All Running Order working doc'!$A$4:$CO$60,Y$100,FALSE),"-")</f>
        <v>-</v>
      </c>
      <c r="Z54" s="12" t="str">
        <f>IFERROR(VLOOKUP($A54,'All Running Order working doc'!$A$4:$CO$60,Z$100,FALSE),"-")</f>
        <v>-</v>
      </c>
      <c r="AA54" s="12" t="str">
        <f>IFERROR(VLOOKUP($A54,'All Running Order working doc'!$A$4:$CO$60,AA$100,FALSE),"-")</f>
        <v>-</v>
      </c>
      <c r="AB54" s="12" t="str">
        <f>IFERROR(VLOOKUP($A54,'All Running Order working doc'!$A$4:$CO$60,AB$100,FALSE),"-")</f>
        <v>-</v>
      </c>
      <c r="AC54" s="12" t="str">
        <f>IFERROR(VLOOKUP($A54,'All Running Order working doc'!$A$4:$CO$60,AC$100,FALSE),"-")</f>
        <v>-</v>
      </c>
      <c r="AD54" s="12" t="str">
        <f>IFERROR(VLOOKUP($A54,'All Running Order working doc'!$A$4:$CO$60,AD$100,FALSE),"-")</f>
        <v>-</v>
      </c>
      <c r="AE54" s="12" t="str">
        <f>IFERROR(VLOOKUP($A54,'All Running Order working doc'!$A$4:$CO$60,AE$100,FALSE),"-")</f>
        <v>-</v>
      </c>
      <c r="AF54" s="12" t="str">
        <f>IFERROR(VLOOKUP($A54,'All Running Order working doc'!$A$4:$CO$60,AF$100,FALSE),"-")</f>
        <v>-</v>
      </c>
      <c r="AG54" s="12" t="str">
        <f>IFERROR(VLOOKUP($A54,'All Running Order working doc'!$A$4:$CO$60,AG$100,FALSE),"-")</f>
        <v>-</v>
      </c>
      <c r="AH54" s="12" t="str">
        <f>IFERROR(VLOOKUP($A54,'All Running Order working doc'!$A$4:$CO$60,AH$100,FALSE),"-")</f>
        <v>-</v>
      </c>
      <c r="AI54" s="12" t="str">
        <f>IFERROR(VLOOKUP($A54,'All Running Order working doc'!$A$4:$CO$60,AI$100,FALSE),"-")</f>
        <v>-</v>
      </c>
      <c r="AJ54" s="12" t="str">
        <f>IFERROR(VLOOKUP($A54,'All Running Order working doc'!$A$4:$CO$60,AJ$100,FALSE),"-")</f>
        <v>-</v>
      </c>
      <c r="AK54" s="12" t="str">
        <f>IFERROR(VLOOKUP($A54,'All Running Order working doc'!$A$4:$CO$60,AK$100,FALSE),"-")</f>
        <v>-</v>
      </c>
      <c r="AL54" s="12" t="str">
        <f>IFERROR(VLOOKUP($A54,'All Running Order working doc'!$A$4:$CO$60,AL$100,FALSE),"-")</f>
        <v>-</v>
      </c>
      <c r="AM54" s="12" t="str">
        <f>IFERROR(VLOOKUP($A54,'All Running Order working doc'!$A$4:$CO$60,AM$100,FALSE),"-")</f>
        <v>-</v>
      </c>
      <c r="AN54" s="12" t="str">
        <f>IFERROR(VLOOKUP($A54,'All Running Order working doc'!$A$4:$CO$60,AN$100,FALSE),"-")</f>
        <v>-</v>
      </c>
      <c r="AO54" s="12" t="str">
        <f>IFERROR(VLOOKUP($A54,'All Running Order working doc'!$A$4:$CO$60,AO$100,FALSE),"-")</f>
        <v>-</v>
      </c>
      <c r="AP54" s="12" t="str">
        <f>IFERROR(VLOOKUP($A54,'All Running Order working doc'!$A$4:$CO$60,AP$100,FALSE),"-")</f>
        <v>-</v>
      </c>
      <c r="AQ54" s="12" t="str">
        <f>IFERROR(VLOOKUP($A54,'All Running Order working doc'!$A$4:$CO$60,AQ$100,FALSE),"-")</f>
        <v>-</v>
      </c>
      <c r="AR54" s="12" t="str">
        <f>IFERROR(VLOOKUP($A54,'All Running Order working doc'!$A$4:$CO$60,AR$100,FALSE),"-")</f>
        <v>-</v>
      </c>
      <c r="AS54" s="12" t="str">
        <f>IFERROR(VLOOKUP($A54,'All Running Order working doc'!$A$4:$CO$60,AS$100,FALSE),"-")</f>
        <v>-</v>
      </c>
      <c r="AT54" s="12" t="str">
        <f>IFERROR(VLOOKUP($A54,'All Running Order working doc'!$A$4:$CO$60,AT$100,FALSE),"-")</f>
        <v>-</v>
      </c>
      <c r="AU54" s="12" t="str">
        <f>IFERROR(VLOOKUP($A54,'All Running Order working doc'!$A$4:$CO$60,AU$100,FALSE),"-")</f>
        <v>-</v>
      </c>
      <c r="AV54" s="12" t="str">
        <f>IFERROR(VLOOKUP($A54,'All Running Order working doc'!$A$4:$CO$60,AV$100,FALSE),"-")</f>
        <v>-</v>
      </c>
      <c r="AW54" s="12" t="str">
        <f>IFERROR(VLOOKUP($A54,'All Running Order working doc'!$A$4:$CO$60,AW$100,FALSE),"-")</f>
        <v>-</v>
      </c>
      <c r="AX54" s="12" t="str">
        <f>IFERROR(VLOOKUP($A54,'All Running Order working doc'!$A$4:$CO$60,AX$100,FALSE),"-")</f>
        <v>-</v>
      </c>
      <c r="AY54" s="12" t="str">
        <f>IFERROR(VLOOKUP($A54,'All Running Order working doc'!$A$4:$CO$60,AY$100,FALSE),"-")</f>
        <v>-</v>
      </c>
      <c r="AZ54" s="12" t="str">
        <f>IFERROR(VLOOKUP($A54,'All Running Order working doc'!$A$4:$CO$60,AZ$100,FALSE),"-")</f>
        <v>-</v>
      </c>
      <c r="BA54" s="12" t="str">
        <f>IFERROR(VLOOKUP($A54,'All Running Order working doc'!$A$4:$CO$60,BA$100,FALSE),"-")</f>
        <v>-</v>
      </c>
      <c r="BB54" s="12" t="str">
        <f>IFERROR(VLOOKUP($A54,'All Running Order working doc'!$A$4:$CO$60,BB$100,FALSE),"-")</f>
        <v>-</v>
      </c>
      <c r="BC54" s="12" t="str">
        <f>IFERROR(VLOOKUP($A54,'All Running Order working doc'!$A$4:$CO$60,BC$100,FALSE),"-")</f>
        <v>-</v>
      </c>
      <c r="BD54" s="12" t="str">
        <f>IFERROR(VLOOKUP($A54,'All Running Order working doc'!$A$4:$CO$60,BD$100,FALSE),"-")</f>
        <v>-</v>
      </c>
      <c r="BE54" s="12" t="str">
        <f>IFERROR(VLOOKUP($A54,'All Running Order working doc'!$A$4:$CO$60,BE$100,FALSE),"-")</f>
        <v>-</v>
      </c>
      <c r="BF54" s="12" t="str">
        <f>IFERROR(VLOOKUP($A54,'All Running Order working doc'!$A$4:$CO$60,BF$100,FALSE),"-")</f>
        <v>-</v>
      </c>
      <c r="BG54" s="12" t="str">
        <f>IFERROR(VLOOKUP($A54,'All Running Order working doc'!$A$4:$CO$60,BG$100,FALSE),"-")</f>
        <v>-</v>
      </c>
      <c r="BH54" s="12" t="str">
        <f>IFERROR(VLOOKUP($A54,'All Running Order working doc'!$A$4:$CO$60,BH$100,FALSE),"-")</f>
        <v>-</v>
      </c>
      <c r="BI54" s="12" t="str">
        <f>IFERROR(VLOOKUP($A54,'All Running Order working doc'!$A$4:$CO$60,BI$100,FALSE),"-")</f>
        <v>-</v>
      </c>
      <c r="BJ54" s="12" t="str">
        <f>IFERROR(VLOOKUP($A54,'All Running Order working doc'!$A$4:$CO$60,BJ$100,FALSE),"-")</f>
        <v>-</v>
      </c>
      <c r="BK54" s="12" t="str">
        <f>IFERROR(VLOOKUP($A54,'All Running Order working doc'!$A$4:$CO$60,BK$100,FALSE),"-")</f>
        <v>-</v>
      </c>
      <c r="BL54" s="12" t="str">
        <f>IFERROR(VLOOKUP($A54,'All Running Order working doc'!$A$4:$CO$60,BL$100,FALSE),"-")</f>
        <v>-</v>
      </c>
      <c r="BM54" s="12" t="str">
        <f>IFERROR(VLOOKUP($A54,'All Running Order working doc'!$A$4:$CO$60,BM$100,FALSE),"-")</f>
        <v>-</v>
      </c>
      <c r="BN54" s="12" t="str">
        <f>IFERROR(VLOOKUP($A54,'All Running Order working doc'!$A$4:$CO$60,BN$100,FALSE),"-")</f>
        <v>-</v>
      </c>
      <c r="BO54" s="12" t="str">
        <f>IFERROR(VLOOKUP($A54,'All Running Order working doc'!$A$4:$CO$60,BO$100,FALSE),"-")</f>
        <v>-</v>
      </c>
      <c r="BP54" s="12" t="str">
        <f>IFERROR(VLOOKUP($A54,'All Running Order working doc'!$A$4:$CO$60,BP$100,FALSE),"-")</f>
        <v>-</v>
      </c>
      <c r="BQ54" s="12" t="str">
        <f>IFERROR(VLOOKUP($A54,'All Running Order working doc'!$A$4:$CO$60,BQ$100,FALSE),"-")</f>
        <v>-</v>
      </c>
      <c r="BR54" s="12" t="str">
        <f>IFERROR(VLOOKUP($A54,'All Running Order working doc'!$A$4:$CO$60,BR$100,FALSE),"-")</f>
        <v>-</v>
      </c>
      <c r="BS54" s="12" t="str">
        <f>IFERROR(VLOOKUP($A54,'All Running Order working doc'!$A$4:$CO$60,BS$100,FALSE),"-")</f>
        <v>-</v>
      </c>
      <c r="BT54" s="12" t="str">
        <f>IFERROR(VLOOKUP($A54,'All Running Order working doc'!$A$4:$CO$60,BT$100,FALSE),"-")</f>
        <v>-</v>
      </c>
      <c r="BU54" s="12" t="str">
        <f>IFERROR(VLOOKUP($A54,'All Running Order working doc'!$A$4:$CO$60,BU$100,FALSE),"-")</f>
        <v>-</v>
      </c>
      <c r="BV54" s="12" t="str">
        <f>IFERROR(VLOOKUP($A54,'All Running Order working doc'!$A$4:$CO$60,BV$100,FALSE),"-")</f>
        <v>-</v>
      </c>
      <c r="BW54" s="12" t="str">
        <f>IFERROR(VLOOKUP($A54,'All Running Order working doc'!$A$4:$CO$60,BW$100,FALSE),"-")</f>
        <v>-</v>
      </c>
      <c r="BX54" s="12" t="str">
        <f>IFERROR(VLOOKUP($A54,'All Running Order working doc'!$A$4:$CO$60,BX$100,FALSE),"-")</f>
        <v>-</v>
      </c>
      <c r="BY54" s="12" t="str">
        <f>IFERROR(VLOOKUP($A54,'All Running Order working doc'!$A$4:$CO$60,BY$100,FALSE),"-")</f>
        <v>-</v>
      </c>
      <c r="BZ54" s="12" t="str">
        <f>IFERROR(VLOOKUP($A54,'All Running Order working doc'!$A$4:$CO$60,BZ$100,FALSE),"-")</f>
        <v>-</v>
      </c>
      <c r="CA54" s="12" t="str">
        <f>IFERROR(VLOOKUP($A54,'All Running Order working doc'!$A$4:$CO$60,CA$100,FALSE),"-")</f>
        <v>-</v>
      </c>
      <c r="CB54" s="12" t="str">
        <f>IFERROR(VLOOKUP($A54,'All Running Order working doc'!$A$4:$CO$60,CB$100,FALSE),"-")</f>
        <v>-</v>
      </c>
      <c r="CC54" s="12" t="str">
        <f>IFERROR(VLOOKUP($A54,'All Running Order working doc'!$A$4:$CO$60,CC$100,FALSE),"-")</f>
        <v>-</v>
      </c>
      <c r="CD54" s="12" t="str">
        <f>IFERROR(VLOOKUP($A54,'All Running Order working doc'!$A$4:$CO$60,CD$100,FALSE),"-")</f>
        <v>-</v>
      </c>
      <c r="CE54" s="12" t="str">
        <f>IFERROR(VLOOKUP($A54,'All Running Order working doc'!$A$4:$CO$60,CE$100,FALSE),"-")</f>
        <v>-</v>
      </c>
      <c r="CF54" s="12" t="str">
        <f>IFERROR(VLOOKUP($A54,'All Running Order working doc'!$A$4:$CO$60,CF$100,FALSE),"-")</f>
        <v>-</v>
      </c>
      <c r="CG54" s="12" t="str">
        <f>IFERROR(VLOOKUP($A54,'All Running Order working doc'!$A$4:$CO$60,CG$100,FALSE),"-")</f>
        <v>-</v>
      </c>
      <c r="CH54" s="12" t="str">
        <f>IFERROR(VLOOKUP($A54,'All Running Order working doc'!$A$4:$CO$60,CH$100,FALSE),"-")</f>
        <v>-</v>
      </c>
      <c r="CI54" s="12" t="str">
        <f>IFERROR(VLOOKUP($A54,'All Running Order working doc'!$A$4:$CO$60,CI$100,FALSE),"-")</f>
        <v>-</v>
      </c>
      <c r="CJ54" s="12" t="str">
        <f>IFERROR(VLOOKUP($A54,'All Running Order working doc'!$A$4:$CO$60,CJ$100,FALSE),"-")</f>
        <v>-</v>
      </c>
      <c r="CK54" s="12" t="str">
        <f>IFERROR(VLOOKUP($A54,'All Running Order working doc'!$A$4:$CO$60,CK$100,FALSE),"-")</f>
        <v>-</v>
      </c>
      <c r="CL54" s="12" t="str">
        <f>IFERROR(VLOOKUP($A54,'All Running Order working doc'!$A$4:$CO$60,CL$100,FALSE),"-")</f>
        <v>-</v>
      </c>
      <c r="CM54" s="12" t="str">
        <f>IFERROR(VLOOKUP($A54,'All Running Order working doc'!$A$4:$CO$60,CM$100,FALSE),"-")</f>
        <v>-</v>
      </c>
      <c r="CN54" s="12" t="str">
        <f>IFERROR(VLOOKUP($A54,'All Running Order working doc'!$A$4:$CO$60,CN$100,FALSE),"-")</f>
        <v>-</v>
      </c>
      <c r="CQ54" s="3">
        <v>51</v>
      </c>
    </row>
    <row r="55" spans="1:95" x14ac:dyDescent="0.2">
      <c r="A55" s="3" t="str">
        <f>CONCATENATE(Constants!$B$4,CQ55,)</f>
        <v>Rookie52</v>
      </c>
      <c r="B55" s="12" t="str">
        <f>IFERROR(VLOOKUP($A55,'All Running Order working doc'!$A$4:$CO$60,B$100,FALSE),"-")</f>
        <v>-</v>
      </c>
      <c r="C55" s="12" t="str">
        <f>IFERROR(VLOOKUP($A55,'All Running Order working doc'!$A$4:$CO$60,C$100,FALSE),"-")</f>
        <v>-</v>
      </c>
      <c r="D55" s="12" t="str">
        <f>IFERROR(VLOOKUP($A55,'All Running Order working doc'!$A$4:$CO$60,D$100,FALSE),"-")</f>
        <v>-</v>
      </c>
      <c r="E55" s="12" t="str">
        <f>IFERROR(VLOOKUP($A55,'All Running Order working doc'!$A$4:$CO$60,E$100,FALSE),"-")</f>
        <v>-</v>
      </c>
      <c r="F55" s="12" t="str">
        <f>IFERROR(VLOOKUP($A55,'All Running Order working doc'!$A$4:$CO$60,F$100,FALSE),"-")</f>
        <v>-</v>
      </c>
      <c r="G55" s="12" t="str">
        <f>IFERROR(VLOOKUP($A55,'All Running Order working doc'!$A$4:$CO$60,G$100,FALSE),"-")</f>
        <v>-</v>
      </c>
      <c r="H55" s="12" t="str">
        <f>IFERROR(VLOOKUP($A55,'All Running Order working doc'!$A$4:$CO$60,H$100,FALSE),"-")</f>
        <v>-</v>
      </c>
      <c r="I55" s="12" t="str">
        <f>IFERROR(VLOOKUP($A55,'All Running Order working doc'!$A$4:$CO$60,I$100,FALSE),"-")</f>
        <v>-</v>
      </c>
      <c r="J55" s="12" t="str">
        <f>IFERROR(VLOOKUP($A55,'All Running Order working doc'!$A$4:$CO$60,J$100,FALSE),"-")</f>
        <v>-</v>
      </c>
      <c r="K55" s="12" t="str">
        <f>IFERROR(VLOOKUP($A55,'All Running Order working doc'!$A$4:$CO$60,K$100,FALSE),"-")</f>
        <v>-</v>
      </c>
      <c r="L55" s="12" t="str">
        <f>IFERROR(VLOOKUP($A55,'All Running Order working doc'!$A$4:$CO$60,L$100,FALSE),"-")</f>
        <v>-</v>
      </c>
      <c r="M55" s="12" t="str">
        <f>IFERROR(VLOOKUP($A55,'All Running Order working doc'!$A$4:$CO$60,M$100,FALSE),"-")</f>
        <v>-</v>
      </c>
      <c r="N55" s="12" t="str">
        <f>IFERROR(VLOOKUP($A55,'All Running Order working doc'!$A$4:$CO$60,N$100,FALSE),"-")</f>
        <v>-</v>
      </c>
      <c r="O55" s="12" t="str">
        <f>IFERROR(VLOOKUP($A55,'All Running Order working doc'!$A$4:$CO$60,O$100,FALSE),"-")</f>
        <v>-</v>
      </c>
      <c r="P55" s="12" t="str">
        <f>IFERROR(VLOOKUP($A55,'All Running Order working doc'!$A$4:$CO$60,P$100,FALSE),"-")</f>
        <v>-</v>
      </c>
      <c r="Q55" s="12" t="str">
        <f>IFERROR(VLOOKUP($A55,'All Running Order working doc'!$A$4:$CO$60,Q$100,FALSE),"-")</f>
        <v>-</v>
      </c>
      <c r="R55" s="12" t="str">
        <f>IFERROR(VLOOKUP($A55,'All Running Order working doc'!$A$4:$CO$60,R$100,FALSE),"-")</f>
        <v>-</v>
      </c>
      <c r="S55" s="12" t="str">
        <f>IFERROR(VLOOKUP($A55,'All Running Order working doc'!$A$4:$CO$60,S$100,FALSE),"-")</f>
        <v>-</v>
      </c>
      <c r="T55" s="12" t="str">
        <f>IFERROR(VLOOKUP($A55,'All Running Order working doc'!$A$4:$CO$60,T$100,FALSE),"-")</f>
        <v>-</v>
      </c>
      <c r="U55" s="12" t="str">
        <f>IFERROR(VLOOKUP($A55,'All Running Order working doc'!$A$4:$CO$60,U$100,FALSE),"-")</f>
        <v>-</v>
      </c>
      <c r="V55" s="12" t="str">
        <f>IFERROR(VLOOKUP($A55,'All Running Order working doc'!$A$4:$CO$60,V$100,FALSE),"-")</f>
        <v>-</v>
      </c>
      <c r="W55" s="12" t="str">
        <f>IFERROR(VLOOKUP($A55,'All Running Order working doc'!$A$4:$CO$60,W$100,FALSE),"-")</f>
        <v>-</v>
      </c>
      <c r="X55" s="12" t="str">
        <f>IFERROR(VLOOKUP($A55,'All Running Order working doc'!$A$4:$CO$60,X$100,FALSE),"-")</f>
        <v>-</v>
      </c>
      <c r="Y55" s="12" t="str">
        <f>IFERROR(VLOOKUP($A55,'All Running Order working doc'!$A$4:$CO$60,Y$100,FALSE),"-")</f>
        <v>-</v>
      </c>
      <c r="Z55" s="12" t="str">
        <f>IFERROR(VLOOKUP($A55,'All Running Order working doc'!$A$4:$CO$60,Z$100,FALSE),"-")</f>
        <v>-</v>
      </c>
      <c r="AA55" s="12" t="str">
        <f>IFERROR(VLOOKUP($A55,'All Running Order working doc'!$A$4:$CO$60,AA$100,FALSE),"-")</f>
        <v>-</v>
      </c>
      <c r="AB55" s="12" t="str">
        <f>IFERROR(VLOOKUP($A55,'All Running Order working doc'!$A$4:$CO$60,AB$100,FALSE),"-")</f>
        <v>-</v>
      </c>
      <c r="AC55" s="12" t="str">
        <f>IFERROR(VLOOKUP($A55,'All Running Order working doc'!$A$4:$CO$60,AC$100,FALSE),"-")</f>
        <v>-</v>
      </c>
      <c r="AD55" s="12" t="str">
        <f>IFERROR(VLOOKUP($A55,'All Running Order working doc'!$A$4:$CO$60,AD$100,FALSE),"-")</f>
        <v>-</v>
      </c>
      <c r="AE55" s="12" t="str">
        <f>IFERROR(VLOOKUP($A55,'All Running Order working doc'!$A$4:$CO$60,AE$100,FALSE),"-")</f>
        <v>-</v>
      </c>
      <c r="AF55" s="12" t="str">
        <f>IFERROR(VLOOKUP($A55,'All Running Order working doc'!$A$4:$CO$60,AF$100,FALSE),"-")</f>
        <v>-</v>
      </c>
      <c r="AG55" s="12" t="str">
        <f>IFERROR(VLOOKUP($A55,'All Running Order working doc'!$A$4:$CO$60,AG$100,FALSE),"-")</f>
        <v>-</v>
      </c>
      <c r="AH55" s="12" t="str">
        <f>IFERROR(VLOOKUP($A55,'All Running Order working doc'!$A$4:$CO$60,AH$100,FALSE),"-")</f>
        <v>-</v>
      </c>
      <c r="AI55" s="12" t="str">
        <f>IFERROR(VLOOKUP($A55,'All Running Order working doc'!$A$4:$CO$60,AI$100,FALSE),"-")</f>
        <v>-</v>
      </c>
      <c r="AJ55" s="12" t="str">
        <f>IFERROR(VLOOKUP($A55,'All Running Order working doc'!$A$4:$CO$60,AJ$100,FALSE),"-")</f>
        <v>-</v>
      </c>
      <c r="AK55" s="12" t="str">
        <f>IFERROR(VLOOKUP($A55,'All Running Order working doc'!$A$4:$CO$60,AK$100,FALSE),"-")</f>
        <v>-</v>
      </c>
      <c r="AL55" s="12" t="str">
        <f>IFERROR(VLOOKUP($A55,'All Running Order working doc'!$A$4:$CO$60,AL$100,FALSE),"-")</f>
        <v>-</v>
      </c>
      <c r="AM55" s="12" t="str">
        <f>IFERROR(VLOOKUP($A55,'All Running Order working doc'!$A$4:$CO$60,AM$100,FALSE),"-")</f>
        <v>-</v>
      </c>
      <c r="AN55" s="12" t="str">
        <f>IFERROR(VLOOKUP($A55,'All Running Order working doc'!$A$4:$CO$60,AN$100,FALSE),"-")</f>
        <v>-</v>
      </c>
      <c r="AO55" s="12" t="str">
        <f>IFERROR(VLOOKUP($A55,'All Running Order working doc'!$A$4:$CO$60,AO$100,FALSE),"-")</f>
        <v>-</v>
      </c>
      <c r="AP55" s="12" t="str">
        <f>IFERROR(VLOOKUP($A55,'All Running Order working doc'!$A$4:$CO$60,AP$100,FALSE),"-")</f>
        <v>-</v>
      </c>
      <c r="AQ55" s="12" t="str">
        <f>IFERROR(VLOOKUP($A55,'All Running Order working doc'!$A$4:$CO$60,AQ$100,FALSE),"-")</f>
        <v>-</v>
      </c>
      <c r="AR55" s="12" t="str">
        <f>IFERROR(VLOOKUP($A55,'All Running Order working doc'!$A$4:$CO$60,AR$100,FALSE),"-")</f>
        <v>-</v>
      </c>
      <c r="AS55" s="12" t="str">
        <f>IFERROR(VLOOKUP($A55,'All Running Order working doc'!$A$4:$CO$60,AS$100,FALSE),"-")</f>
        <v>-</v>
      </c>
      <c r="AT55" s="12" t="str">
        <f>IFERROR(VLOOKUP($A55,'All Running Order working doc'!$A$4:$CO$60,AT$100,FALSE),"-")</f>
        <v>-</v>
      </c>
      <c r="AU55" s="12" t="str">
        <f>IFERROR(VLOOKUP($A55,'All Running Order working doc'!$A$4:$CO$60,AU$100,FALSE),"-")</f>
        <v>-</v>
      </c>
      <c r="AV55" s="12" t="str">
        <f>IFERROR(VLOOKUP($A55,'All Running Order working doc'!$A$4:$CO$60,AV$100,FALSE),"-")</f>
        <v>-</v>
      </c>
      <c r="AW55" s="12" t="str">
        <f>IFERROR(VLOOKUP($A55,'All Running Order working doc'!$A$4:$CO$60,AW$100,FALSE),"-")</f>
        <v>-</v>
      </c>
      <c r="AX55" s="12" t="str">
        <f>IFERROR(VLOOKUP($A55,'All Running Order working doc'!$A$4:$CO$60,AX$100,FALSE),"-")</f>
        <v>-</v>
      </c>
      <c r="AY55" s="12" t="str">
        <f>IFERROR(VLOOKUP($A55,'All Running Order working doc'!$A$4:$CO$60,AY$100,FALSE),"-")</f>
        <v>-</v>
      </c>
      <c r="AZ55" s="12" t="str">
        <f>IFERROR(VLOOKUP($A55,'All Running Order working doc'!$A$4:$CO$60,AZ$100,FALSE),"-")</f>
        <v>-</v>
      </c>
      <c r="BA55" s="12" t="str">
        <f>IFERROR(VLOOKUP($A55,'All Running Order working doc'!$A$4:$CO$60,BA$100,FALSE),"-")</f>
        <v>-</v>
      </c>
      <c r="BB55" s="12" t="str">
        <f>IFERROR(VLOOKUP($A55,'All Running Order working doc'!$A$4:$CO$60,BB$100,FALSE),"-")</f>
        <v>-</v>
      </c>
      <c r="BC55" s="12" t="str">
        <f>IFERROR(VLOOKUP($A55,'All Running Order working doc'!$A$4:$CO$60,BC$100,FALSE),"-")</f>
        <v>-</v>
      </c>
      <c r="BD55" s="12" t="str">
        <f>IFERROR(VLOOKUP($A55,'All Running Order working doc'!$A$4:$CO$60,BD$100,FALSE),"-")</f>
        <v>-</v>
      </c>
      <c r="BE55" s="12" t="str">
        <f>IFERROR(VLOOKUP($A55,'All Running Order working doc'!$A$4:$CO$60,BE$100,FALSE),"-")</f>
        <v>-</v>
      </c>
      <c r="BF55" s="12" t="str">
        <f>IFERROR(VLOOKUP($A55,'All Running Order working doc'!$A$4:$CO$60,BF$100,FALSE),"-")</f>
        <v>-</v>
      </c>
      <c r="BG55" s="12" t="str">
        <f>IFERROR(VLOOKUP($A55,'All Running Order working doc'!$A$4:$CO$60,BG$100,FALSE),"-")</f>
        <v>-</v>
      </c>
      <c r="BH55" s="12" t="str">
        <f>IFERROR(VLOOKUP($A55,'All Running Order working doc'!$A$4:$CO$60,BH$100,FALSE),"-")</f>
        <v>-</v>
      </c>
      <c r="BI55" s="12" t="str">
        <f>IFERROR(VLOOKUP($A55,'All Running Order working doc'!$A$4:$CO$60,BI$100,FALSE),"-")</f>
        <v>-</v>
      </c>
      <c r="BJ55" s="12" t="str">
        <f>IFERROR(VLOOKUP($A55,'All Running Order working doc'!$A$4:$CO$60,BJ$100,FALSE),"-")</f>
        <v>-</v>
      </c>
      <c r="BK55" s="12" t="str">
        <f>IFERROR(VLOOKUP($A55,'All Running Order working doc'!$A$4:$CO$60,BK$100,FALSE),"-")</f>
        <v>-</v>
      </c>
      <c r="BL55" s="12" t="str">
        <f>IFERROR(VLOOKUP($A55,'All Running Order working doc'!$A$4:$CO$60,BL$100,FALSE),"-")</f>
        <v>-</v>
      </c>
      <c r="BM55" s="12" t="str">
        <f>IFERROR(VLOOKUP($A55,'All Running Order working doc'!$A$4:$CO$60,BM$100,FALSE),"-")</f>
        <v>-</v>
      </c>
      <c r="BN55" s="12" t="str">
        <f>IFERROR(VLOOKUP($A55,'All Running Order working doc'!$A$4:$CO$60,BN$100,FALSE),"-")</f>
        <v>-</v>
      </c>
      <c r="BO55" s="12" t="str">
        <f>IFERROR(VLOOKUP($A55,'All Running Order working doc'!$A$4:$CO$60,BO$100,FALSE),"-")</f>
        <v>-</v>
      </c>
      <c r="BP55" s="12" t="str">
        <f>IFERROR(VLOOKUP($A55,'All Running Order working doc'!$A$4:$CO$60,BP$100,FALSE),"-")</f>
        <v>-</v>
      </c>
      <c r="BQ55" s="12" t="str">
        <f>IFERROR(VLOOKUP($A55,'All Running Order working doc'!$A$4:$CO$60,BQ$100,FALSE),"-")</f>
        <v>-</v>
      </c>
      <c r="BR55" s="12" t="str">
        <f>IFERROR(VLOOKUP($A55,'All Running Order working doc'!$A$4:$CO$60,BR$100,FALSE),"-")</f>
        <v>-</v>
      </c>
      <c r="BS55" s="12" t="str">
        <f>IFERROR(VLOOKUP($A55,'All Running Order working doc'!$A$4:$CO$60,BS$100,FALSE),"-")</f>
        <v>-</v>
      </c>
      <c r="BT55" s="12" t="str">
        <f>IFERROR(VLOOKUP($A55,'All Running Order working doc'!$A$4:$CO$60,BT$100,FALSE),"-")</f>
        <v>-</v>
      </c>
      <c r="BU55" s="12" t="str">
        <f>IFERROR(VLOOKUP($A55,'All Running Order working doc'!$A$4:$CO$60,BU$100,FALSE),"-")</f>
        <v>-</v>
      </c>
      <c r="BV55" s="12" t="str">
        <f>IFERROR(VLOOKUP($A55,'All Running Order working doc'!$A$4:$CO$60,BV$100,FALSE),"-")</f>
        <v>-</v>
      </c>
      <c r="BW55" s="12" t="str">
        <f>IFERROR(VLOOKUP($A55,'All Running Order working doc'!$A$4:$CO$60,BW$100,FALSE),"-")</f>
        <v>-</v>
      </c>
      <c r="BX55" s="12" t="str">
        <f>IFERROR(VLOOKUP($A55,'All Running Order working doc'!$A$4:$CO$60,BX$100,FALSE),"-")</f>
        <v>-</v>
      </c>
      <c r="BY55" s="12" t="str">
        <f>IFERROR(VLOOKUP($A55,'All Running Order working doc'!$A$4:$CO$60,BY$100,FALSE),"-")</f>
        <v>-</v>
      </c>
      <c r="BZ55" s="12" t="str">
        <f>IFERROR(VLOOKUP($A55,'All Running Order working doc'!$A$4:$CO$60,BZ$100,FALSE),"-")</f>
        <v>-</v>
      </c>
      <c r="CA55" s="12" t="str">
        <f>IFERROR(VLOOKUP($A55,'All Running Order working doc'!$A$4:$CO$60,CA$100,FALSE),"-")</f>
        <v>-</v>
      </c>
      <c r="CB55" s="12" t="str">
        <f>IFERROR(VLOOKUP($A55,'All Running Order working doc'!$A$4:$CO$60,CB$100,FALSE),"-")</f>
        <v>-</v>
      </c>
      <c r="CC55" s="12" t="str">
        <f>IFERROR(VLOOKUP($A55,'All Running Order working doc'!$A$4:$CO$60,CC$100,FALSE),"-")</f>
        <v>-</v>
      </c>
      <c r="CD55" s="12" t="str">
        <f>IFERROR(VLOOKUP($A55,'All Running Order working doc'!$A$4:$CO$60,CD$100,FALSE),"-")</f>
        <v>-</v>
      </c>
      <c r="CE55" s="12" t="str">
        <f>IFERROR(VLOOKUP($A55,'All Running Order working doc'!$A$4:$CO$60,CE$100,FALSE),"-")</f>
        <v>-</v>
      </c>
      <c r="CF55" s="12" t="str">
        <f>IFERROR(VLOOKUP($A55,'All Running Order working doc'!$A$4:$CO$60,CF$100,FALSE),"-")</f>
        <v>-</v>
      </c>
      <c r="CG55" s="12" t="str">
        <f>IFERROR(VLOOKUP($A55,'All Running Order working doc'!$A$4:$CO$60,CG$100,FALSE),"-")</f>
        <v>-</v>
      </c>
      <c r="CH55" s="12" t="str">
        <f>IFERROR(VLOOKUP($A55,'All Running Order working doc'!$A$4:$CO$60,CH$100,FALSE),"-")</f>
        <v>-</v>
      </c>
      <c r="CI55" s="12" t="str">
        <f>IFERROR(VLOOKUP($A55,'All Running Order working doc'!$A$4:$CO$60,CI$100,FALSE),"-")</f>
        <v>-</v>
      </c>
      <c r="CJ55" s="12" t="str">
        <f>IFERROR(VLOOKUP($A55,'All Running Order working doc'!$A$4:$CO$60,CJ$100,FALSE),"-")</f>
        <v>-</v>
      </c>
      <c r="CK55" s="12" t="str">
        <f>IFERROR(VLOOKUP($A55,'All Running Order working doc'!$A$4:$CO$60,CK$100,FALSE),"-")</f>
        <v>-</v>
      </c>
      <c r="CL55" s="12" t="str">
        <f>IFERROR(VLOOKUP($A55,'All Running Order working doc'!$A$4:$CO$60,CL$100,FALSE),"-")</f>
        <v>-</v>
      </c>
      <c r="CM55" s="12" t="str">
        <f>IFERROR(VLOOKUP($A55,'All Running Order working doc'!$A$4:$CO$60,CM$100,FALSE),"-")</f>
        <v>-</v>
      </c>
      <c r="CN55" s="12" t="str">
        <f>IFERROR(VLOOKUP($A55,'All Running Order working doc'!$A$4:$CO$60,CN$100,FALSE),"-")</f>
        <v>-</v>
      </c>
      <c r="CQ55" s="3">
        <v>52</v>
      </c>
    </row>
    <row r="56" spans="1:95" x14ac:dyDescent="0.2">
      <c r="A56" s="3" t="str">
        <f>CONCATENATE(Constants!$B$4,CQ56,)</f>
        <v>Rookie53</v>
      </c>
      <c r="B56" s="12" t="str">
        <f>IFERROR(VLOOKUP($A56,'All Running Order working doc'!$A$4:$CO$60,B$100,FALSE),"-")</f>
        <v>-</v>
      </c>
      <c r="C56" s="12" t="str">
        <f>IFERROR(VLOOKUP($A56,'All Running Order working doc'!$A$4:$CO$60,C$100,FALSE),"-")</f>
        <v>-</v>
      </c>
      <c r="D56" s="12" t="str">
        <f>IFERROR(VLOOKUP($A56,'All Running Order working doc'!$A$4:$CO$60,D$100,FALSE),"-")</f>
        <v>-</v>
      </c>
      <c r="E56" s="12" t="str">
        <f>IFERROR(VLOOKUP($A56,'All Running Order working doc'!$A$4:$CO$60,E$100,FALSE),"-")</f>
        <v>-</v>
      </c>
      <c r="F56" s="12" t="str">
        <f>IFERROR(VLOOKUP($A56,'All Running Order working doc'!$A$4:$CO$60,F$100,FALSE),"-")</f>
        <v>-</v>
      </c>
      <c r="G56" s="12" t="str">
        <f>IFERROR(VLOOKUP($A56,'All Running Order working doc'!$A$4:$CO$60,G$100,FALSE),"-")</f>
        <v>-</v>
      </c>
      <c r="H56" s="12" t="str">
        <f>IFERROR(VLOOKUP($A56,'All Running Order working doc'!$A$4:$CO$60,H$100,FALSE),"-")</f>
        <v>-</v>
      </c>
      <c r="I56" s="12" t="str">
        <f>IFERROR(VLOOKUP($A56,'All Running Order working doc'!$A$4:$CO$60,I$100,FALSE),"-")</f>
        <v>-</v>
      </c>
      <c r="J56" s="12" t="str">
        <f>IFERROR(VLOOKUP($A56,'All Running Order working doc'!$A$4:$CO$60,J$100,FALSE),"-")</f>
        <v>-</v>
      </c>
      <c r="K56" s="12" t="str">
        <f>IFERROR(VLOOKUP($A56,'All Running Order working doc'!$A$4:$CO$60,K$100,FALSE),"-")</f>
        <v>-</v>
      </c>
      <c r="L56" s="12" t="str">
        <f>IFERROR(VLOOKUP($A56,'All Running Order working doc'!$A$4:$CO$60,L$100,FALSE),"-")</f>
        <v>-</v>
      </c>
      <c r="M56" s="12" t="str">
        <f>IFERROR(VLOOKUP($A56,'All Running Order working doc'!$A$4:$CO$60,M$100,FALSE),"-")</f>
        <v>-</v>
      </c>
      <c r="N56" s="12" t="str">
        <f>IFERROR(VLOOKUP($A56,'All Running Order working doc'!$A$4:$CO$60,N$100,FALSE),"-")</f>
        <v>-</v>
      </c>
      <c r="O56" s="12" t="str">
        <f>IFERROR(VLOOKUP($A56,'All Running Order working doc'!$A$4:$CO$60,O$100,FALSE),"-")</f>
        <v>-</v>
      </c>
      <c r="P56" s="12" t="str">
        <f>IFERROR(VLOOKUP($A56,'All Running Order working doc'!$A$4:$CO$60,P$100,FALSE),"-")</f>
        <v>-</v>
      </c>
      <c r="Q56" s="12" t="str">
        <f>IFERROR(VLOOKUP($A56,'All Running Order working doc'!$A$4:$CO$60,Q$100,FALSE),"-")</f>
        <v>-</v>
      </c>
      <c r="R56" s="12" t="str">
        <f>IFERROR(VLOOKUP($A56,'All Running Order working doc'!$A$4:$CO$60,R$100,FALSE),"-")</f>
        <v>-</v>
      </c>
      <c r="S56" s="12" t="str">
        <f>IFERROR(VLOOKUP($A56,'All Running Order working doc'!$A$4:$CO$60,S$100,FALSE),"-")</f>
        <v>-</v>
      </c>
      <c r="T56" s="12" t="str">
        <f>IFERROR(VLOOKUP($A56,'All Running Order working doc'!$A$4:$CO$60,T$100,FALSE),"-")</f>
        <v>-</v>
      </c>
      <c r="U56" s="12" t="str">
        <f>IFERROR(VLOOKUP($A56,'All Running Order working doc'!$A$4:$CO$60,U$100,FALSE),"-")</f>
        <v>-</v>
      </c>
      <c r="V56" s="12" t="str">
        <f>IFERROR(VLOOKUP($A56,'All Running Order working doc'!$A$4:$CO$60,V$100,FALSE),"-")</f>
        <v>-</v>
      </c>
      <c r="W56" s="12" t="str">
        <f>IFERROR(VLOOKUP($A56,'All Running Order working doc'!$A$4:$CO$60,W$100,FALSE),"-")</f>
        <v>-</v>
      </c>
      <c r="X56" s="12" t="str">
        <f>IFERROR(VLOOKUP($A56,'All Running Order working doc'!$A$4:$CO$60,X$100,FALSE),"-")</f>
        <v>-</v>
      </c>
      <c r="Y56" s="12" t="str">
        <f>IFERROR(VLOOKUP($A56,'All Running Order working doc'!$A$4:$CO$60,Y$100,FALSE),"-")</f>
        <v>-</v>
      </c>
      <c r="Z56" s="12" t="str">
        <f>IFERROR(VLOOKUP($A56,'All Running Order working doc'!$A$4:$CO$60,Z$100,FALSE),"-")</f>
        <v>-</v>
      </c>
      <c r="AA56" s="12" t="str">
        <f>IFERROR(VLOOKUP($A56,'All Running Order working doc'!$A$4:$CO$60,AA$100,FALSE),"-")</f>
        <v>-</v>
      </c>
      <c r="AB56" s="12" t="str">
        <f>IFERROR(VLOOKUP($A56,'All Running Order working doc'!$A$4:$CO$60,AB$100,FALSE),"-")</f>
        <v>-</v>
      </c>
      <c r="AC56" s="12" t="str">
        <f>IFERROR(VLOOKUP($A56,'All Running Order working doc'!$A$4:$CO$60,AC$100,FALSE),"-")</f>
        <v>-</v>
      </c>
      <c r="AD56" s="12" t="str">
        <f>IFERROR(VLOOKUP($A56,'All Running Order working doc'!$A$4:$CO$60,AD$100,FALSE),"-")</f>
        <v>-</v>
      </c>
      <c r="AE56" s="12" t="str">
        <f>IFERROR(VLOOKUP($A56,'All Running Order working doc'!$A$4:$CO$60,AE$100,FALSE),"-")</f>
        <v>-</v>
      </c>
      <c r="AF56" s="12" t="str">
        <f>IFERROR(VLOOKUP($A56,'All Running Order working doc'!$A$4:$CO$60,AF$100,FALSE),"-")</f>
        <v>-</v>
      </c>
      <c r="AG56" s="12" t="str">
        <f>IFERROR(VLOOKUP($A56,'All Running Order working doc'!$A$4:$CO$60,AG$100,FALSE),"-")</f>
        <v>-</v>
      </c>
      <c r="AH56" s="12" t="str">
        <f>IFERROR(VLOOKUP($A56,'All Running Order working doc'!$A$4:$CO$60,AH$100,FALSE),"-")</f>
        <v>-</v>
      </c>
      <c r="AI56" s="12" t="str">
        <f>IFERROR(VLOOKUP($A56,'All Running Order working doc'!$A$4:$CO$60,AI$100,FALSE),"-")</f>
        <v>-</v>
      </c>
      <c r="AJ56" s="12" t="str">
        <f>IFERROR(VLOOKUP($A56,'All Running Order working doc'!$A$4:$CO$60,AJ$100,FALSE),"-")</f>
        <v>-</v>
      </c>
      <c r="AK56" s="12" t="str">
        <f>IFERROR(VLOOKUP($A56,'All Running Order working doc'!$A$4:$CO$60,AK$100,FALSE),"-")</f>
        <v>-</v>
      </c>
      <c r="AL56" s="12" t="str">
        <f>IFERROR(VLOOKUP($A56,'All Running Order working doc'!$A$4:$CO$60,AL$100,FALSE),"-")</f>
        <v>-</v>
      </c>
      <c r="AM56" s="12" t="str">
        <f>IFERROR(VLOOKUP($A56,'All Running Order working doc'!$A$4:$CO$60,AM$100,FALSE),"-")</f>
        <v>-</v>
      </c>
      <c r="AN56" s="12" t="str">
        <f>IFERROR(VLOOKUP($A56,'All Running Order working doc'!$A$4:$CO$60,AN$100,FALSE),"-")</f>
        <v>-</v>
      </c>
      <c r="AO56" s="12" t="str">
        <f>IFERROR(VLOOKUP($A56,'All Running Order working doc'!$A$4:$CO$60,AO$100,FALSE),"-")</f>
        <v>-</v>
      </c>
      <c r="AP56" s="12" t="str">
        <f>IFERROR(VLOOKUP($A56,'All Running Order working doc'!$A$4:$CO$60,AP$100,FALSE),"-")</f>
        <v>-</v>
      </c>
      <c r="AQ56" s="12" t="str">
        <f>IFERROR(VLOOKUP($A56,'All Running Order working doc'!$A$4:$CO$60,AQ$100,FALSE),"-")</f>
        <v>-</v>
      </c>
      <c r="AR56" s="12" t="str">
        <f>IFERROR(VLOOKUP($A56,'All Running Order working doc'!$A$4:$CO$60,AR$100,FALSE),"-")</f>
        <v>-</v>
      </c>
      <c r="AS56" s="12" t="str">
        <f>IFERROR(VLOOKUP($A56,'All Running Order working doc'!$A$4:$CO$60,AS$100,FALSE),"-")</f>
        <v>-</v>
      </c>
      <c r="AT56" s="12" t="str">
        <f>IFERROR(VLOOKUP($A56,'All Running Order working doc'!$A$4:$CO$60,AT$100,FALSE),"-")</f>
        <v>-</v>
      </c>
      <c r="AU56" s="12" t="str">
        <f>IFERROR(VLOOKUP($A56,'All Running Order working doc'!$A$4:$CO$60,AU$100,FALSE),"-")</f>
        <v>-</v>
      </c>
      <c r="AV56" s="12" t="str">
        <f>IFERROR(VLOOKUP($A56,'All Running Order working doc'!$A$4:$CO$60,AV$100,FALSE),"-")</f>
        <v>-</v>
      </c>
      <c r="AW56" s="12" t="str">
        <f>IFERROR(VLOOKUP($A56,'All Running Order working doc'!$A$4:$CO$60,AW$100,FALSE),"-")</f>
        <v>-</v>
      </c>
      <c r="AX56" s="12" t="str">
        <f>IFERROR(VLOOKUP($A56,'All Running Order working doc'!$A$4:$CO$60,AX$100,FALSE),"-")</f>
        <v>-</v>
      </c>
      <c r="AY56" s="12" t="str">
        <f>IFERROR(VLOOKUP($A56,'All Running Order working doc'!$A$4:$CO$60,AY$100,FALSE),"-")</f>
        <v>-</v>
      </c>
      <c r="AZ56" s="12" t="str">
        <f>IFERROR(VLOOKUP($A56,'All Running Order working doc'!$A$4:$CO$60,AZ$100,FALSE),"-")</f>
        <v>-</v>
      </c>
      <c r="BA56" s="12" t="str">
        <f>IFERROR(VLOOKUP($A56,'All Running Order working doc'!$A$4:$CO$60,BA$100,FALSE),"-")</f>
        <v>-</v>
      </c>
      <c r="BB56" s="12" t="str">
        <f>IFERROR(VLOOKUP($A56,'All Running Order working doc'!$A$4:$CO$60,BB$100,FALSE),"-")</f>
        <v>-</v>
      </c>
      <c r="BC56" s="12" t="str">
        <f>IFERROR(VLOOKUP($A56,'All Running Order working doc'!$A$4:$CO$60,BC$100,FALSE),"-")</f>
        <v>-</v>
      </c>
      <c r="BD56" s="12" t="str">
        <f>IFERROR(VLOOKUP($A56,'All Running Order working doc'!$A$4:$CO$60,BD$100,FALSE),"-")</f>
        <v>-</v>
      </c>
      <c r="BE56" s="12" t="str">
        <f>IFERROR(VLOOKUP($A56,'All Running Order working doc'!$A$4:$CO$60,BE$100,FALSE),"-")</f>
        <v>-</v>
      </c>
      <c r="BF56" s="12" t="str">
        <f>IFERROR(VLOOKUP($A56,'All Running Order working doc'!$A$4:$CO$60,BF$100,FALSE),"-")</f>
        <v>-</v>
      </c>
      <c r="BG56" s="12" t="str">
        <f>IFERROR(VLOOKUP($A56,'All Running Order working doc'!$A$4:$CO$60,BG$100,FALSE),"-")</f>
        <v>-</v>
      </c>
      <c r="BH56" s="12" t="str">
        <f>IFERROR(VLOOKUP($A56,'All Running Order working doc'!$A$4:$CO$60,BH$100,FALSE),"-")</f>
        <v>-</v>
      </c>
      <c r="BI56" s="12" t="str">
        <f>IFERROR(VLOOKUP($A56,'All Running Order working doc'!$A$4:$CO$60,BI$100,FALSE),"-")</f>
        <v>-</v>
      </c>
      <c r="BJ56" s="12" t="str">
        <f>IFERROR(VLOOKUP($A56,'All Running Order working doc'!$A$4:$CO$60,BJ$100,FALSE),"-")</f>
        <v>-</v>
      </c>
      <c r="BK56" s="12" t="str">
        <f>IFERROR(VLOOKUP($A56,'All Running Order working doc'!$A$4:$CO$60,BK$100,FALSE),"-")</f>
        <v>-</v>
      </c>
      <c r="BL56" s="12" t="str">
        <f>IFERROR(VLOOKUP($A56,'All Running Order working doc'!$A$4:$CO$60,BL$100,FALSE),"-")</f>
        <v>-</v>
      </c>
      <c r="BM56" s="12" t="str">
        <f>IFERROR(VLOOKUP($A56,'All Running Order working doc'!$A$4:$CO$60,BM$100,FALSE),"-")</f>
        <v>-</v>
      </c>
      <c r="BN56" s="12" t="str">
        <f>IFERROR(VLOOKUP($A56,'All Running Order working doc'!$A$4:$CO$60,BN$100,FALSE),"-")</f>
        <v>-</v>
      </c>
      <c r="BO56" s="12" t="str">
        <f>IFERROR(VLOOKUP($A56,'All Running Order working doc'!$A$4:$CO$60,BO$100,FALSE),"-")</f>
        <v>-</v>
      </c>
      <c r="BP56" s="12" t="str">
        <f>IFERROR(VLOOKUP($A56,'All Running Order working doc'!$A$4:$CO$60,BP$100,FALSE),"-")</f>
        <v>-</v>
      </c>
      <c r="BQ56" s="12" t="str">
        <f>IFERROR(VLOOKUP($A56,'All Running Order working doc'!$A$4:$CO$60,BQ$100,FALSE),"-")</f>
        <v>-</v>
      </c>
      <c r="BR56" s="12" t="str">
        <f>IFERROR(VLOOKUP($A56,'All Running Order working doc'!$A$4:$CO$60,BR$100,FALSE),"-")</f>
        <v>-</v>
      </c>
      <c r="BS56" s="12" t="str">
        <f>IFERROR(VLOOKUP($A56,'All Running Order working doc'!$A$4:$CO$60,BS$100,FALSE),"-")</f>
        <v>-</v>
      </c>
      <c r="BT56" s="12" t="str">
        <f>IFERROR(VLOOKUP($A56,'All Running Order working doc'!$A$4:$CO$60,BT$100,FALSE),"-")</f>
        <v>-</v>
      </c>
      <c r="BU56" s="12" t="str">
        <f>IFERROR(VLOOKUP($A56,'All Running Order working doc'!$A$4:$CO$60,BU$100,FALSE),"-")</f>
        <v>-</v>
      </c>
      <c r="BV56" s="12" t="str">
        <f>IFERROR(VLOOKUP($A56,'All Running Order working doc'!$A$4:$CO$60,BV$100,FALSE),"-")</f>
        <v>-</v>
      </c>
      <c r="BW56" s="12" t="str">
        <f>IFERROR(VLOOKUP($A56,'All Running Order working doc'!$A$4:$CO$60,BW$100,FALSE),"-")</f>
        <v>-</v>
      </c>
      <c r="BX56" s="12" t="str">
        <f>IFERROR(VLOOKUP($A56,'All Running Order working doc'!$A$4:$CO$60,BX$100,FALSE),"-")</f>
        <v>-</v>
      </c>
      <c r="BY56" s="12" t="str">
        <f>IFERROR(VLOOKUP($A56,'All Running Order working doc'!$A$4:$CO$60,BY$100,FALSE),"-")</f>
        <v>-</v>
      </c>
      <c r="BZ56" s="12" t="str">
        <f>IFERROR(VLOOKUP($A56,'All Running Order working doc'!$A$4:$CO$60,BZ$100,FALSE),"-")</f>
        <v>-</v>
      </c>
      <c r="CA56" s="12" t="str">
        <f>IFERROR(VLOOKUP($A56,'All Running Order working doc'!$A$4:$CO$60,CA$100,FALSE),"-")</f>
        <v>-</v>
      </c>
      <c r="CB56" s="12" t="str">
        <f>IFERROR(VLOOKUP($A56,'All Running Order working doc'!$A$4:$CO$60,CB$100,FALSE),"-")</f>
        <v>-</v>
      </c>
      <c r="CC56" s="12" t="str">
        <f>IFERROR(VLOOKUP($A56,'All Running Order working doc'!$A$4:$CO$60,CC$100,FALSE),"-")</f>
        <v>-</v>
      </c>
      <c r="CD56" s="12" t="str">
        <f>IFERROR(VLOOKUP($A56,'All Running Order working doc'!$A$4:$CO$60,CD$100,FALSE),"-")</f>
        <v>-</v>
      </c>
      <c r="CE56" s="12" t="str">
        <f>IFERROR(VLOOKUP($A56,'All Running Order working doc'!$A$4:$CO$60,CE$100,FALSE),"-")</f>
        <v>-</v>
      </c>
      <c r="CF56" s="12" t="str">
        <f>IFERROR(VLOOKUP($A56,'All Running Order working doc'!$A$4:$CO$60,CF$100,FALSE),"-")</f>
        <v>-</v>
      </c>
      <c r="CG56" s="12" t="str">
        <f>IFERROR(VLOOKUP($A56,'All Running Order working doc'!$A$4:$CO$60,CG$100,FALSE),"-")</f>
        <v>-</v>
      </c>
      <c r="CH56" s="12" t="str">
        <f>IFERROR(VLOOKUP($A56,'All Running Order working doc'!$A$4:$CO$60,CH$100,FALSE),"-")</f>
        <v>-</v>
      </c>
      <c r="CI56" s="12" t="str">
        <f>IFERROR(VLOOKUP($A56,'All Running Order working doc'!$A$4:$CO$60,CI$100,FALSE),"-")</f>
        <v>-</v>
      </c>
      <c r="CJ56" s="12" t="str">
        <f>IFERROR(VLOOKUP($A56,'All Running Order working doc'!$A$4:$CO$60,CJ$100,FALSE),"-")</f>
        <v>-</v>
      </c>
      <c r="CK56" s="12" t="str">
        <f>IFERROR(VLOOKUP($A56,'All Running Order working doc'!$A$4:$CO$60,CK$100,FALSE),"-")</f>
        <v>-</v>
      </c>
      <c r="CL56" s="12" t="str">
        <f>IFERROR(VLOOKUP($A56,'All Running Order working doc'!$A$4:$CO$60,CL$100,FALSE),"-")</f>
        <v>-</v>
      </c>
      <c r="CM56" s="12" t="str">
        <f>IFERROR(VLOOKUP($A56,'All Running Order working doc'!$A$4:$CO$60,CM$100,FALSE),"-")</f>
        <v>-</v>
      </c>
      <c r="CN56" s="12" t="str">
        <f>IFERROR(VLOOKUP($A56,'All Running Order working doc'!$A$4:$CO$60,CN$100,FALSE),"-")</f>
        <v>-</v>
      </c>
      <c r="CQ56" s="3">
        <v>53</v>
      </c>
    </row>
    <row r="57" spans="1:95" x14ac:dyDescent="0.2">
      <c r="A57" s="3" t="str">
        <f>CONCATENATE(Constants!$B$4,CQ57,)</f>
        <v>Rookie54</v>
      </c>
      <c r="B57" s="12" t="str">
        <f>IFERROR(VLOOKUP($A57,'All Running Order working doc'!$A$4:$CO$60,B$100,FALSE),"-")</f>
        <v>-</v>
      </c>
      <c r="C57" s="12" t="str">
        <f>IFERROR(VLOOKUP($A57,'All Running Order working doc'!$A$4:$CO$60,C$100,FALSE),"-")</f>
        <v>-</v>
      </c>
      <c r="D57" s="12" t="str">
        <f>IFERROR(VLOOKUP($A57,'All Running Order working doc'!$A$4:$CO$60,D$100,FALSE),"-")</f>
        <v>-</v>
      </c>
      <c r="E57" s="12" t="str">
        <f>IFERROR(VLOOKUP($A57,'All Running Order working doc'!$A$4:$CO$60,E$100,FALSE),"-")</f>
        <v>-</v>
      </c>
      <c r="F57" s="12" t="str">
        <f>IFERROR(VLOOKUP($A57,'All Running Order working doc'!$A$4:$CO$60,F$100,FALSE),"-")</f>
        <v>-</v>
      </c>
      <c r="G57" s="12" t="str">
        <f>IFERROR(VLOOKUP($A57,'All Running Order working doc'!$A$4:$CO$60,G$100,FALSE),"-")</f>
        <v>-</v>
      </c>
      <c r="H57" s="12" t="str">
        <f>IFERROR(VLOOKUP($A57,'All Running Order working doc'!$A$4:$CO$60,H$100,FALSE),"-")</f>
        <v>-</v>
      </c>
      <c r="I57" s="12" t="str">
        <f>IFERROR(VLOOKUP($A57,'All Running Order working doc'!$A$4:$CO$60,I$100,FALSE),"-")</f>
        <v>-</v>
      </c>
      <c r="J57" s="12" t="str">
        <f>IFERROR(VLOOKUP($A57,'All Running Order working doc'!$A$4:$CO$60,J$100,FALSE),"-")</f>
        <v>-</v>
      </c>
      <c r="K57" s="12" t="str">
        <f>IFERROR(VLOOKUP($A57,'All Running Order working doc'!$A$4:$CO$60,K$100,FALSE),"-")</f>
        <v>-</v>
      </c>
      <c r="L57" s="12" t="str">
        <f>IFERROR(VLOOKUP($A57,'All Running Order working doc'!$A$4:$CO$60,L$100,FALSE),"-")</f>
        <v>-</v>
      </c>
      <c r="M57" s="12" t="str">
        <f>IFERROR(VLOOKUP($A57,'All Running Order working doc'!$A$4:$CO$60,M$100,FALSE),"-")</f>
        <v>-</v>
      </c>
      <c r="N57" s="12" t="str">
        <f>IFERROR(VLOOKUP($A57,'All Running Order working doc'!$A$4:$CO$60,N$100,FALSE),"-")</f>
        <v>-</v>
      </c>
      <c r="O57" s="12" t="str">
        <f>IFERROR(VLOOKUP($A57,'All Running Order working doc'!$A$4:$CO$60,O$100,FALSE),"-")</f>
        <v>-</v>
      </c>
      <c r="P57" s="12" t="str">
        <f>IFERROR(VLOOKUP($A57,'All Running Order working doc'!$A$4:$CO$60,P$100,FALSE),"-")</f>
        <v>-</v>
      </c>
      <c r="Q57" s="12" t="str">
        <f>IFERROR(VLOOKUP($A57,'All Running Order working doc'!$A$4:$CO$60,Q$100,FALSE),"-")</f>
        <v>-</v>
      </c>
      <c r="R57" s="12" t="str">
        <f>IFERROR(VLOOKUP($A57,'All Running Order working doc'!$A$4:$CO$60,R$100,FALSE),"-")</f>
        <v>-</v>
      </c>
      <c r="S57" s="12" t="str">
        <f>IFERROR(VLOOKUP($A57,'All Running Order working doc'!$A$4:$CO$60,S$100,FALSE),"-")</f>
        <v>-</v>
      </c>
      <c r="T57" s="12" t="str">
        <f>IFERROR(VLOOKUP($A57,'All Running Order working doc'!$A$4:$CO$60,T$100,FALSE),"-")</f>
        <v>-</v>
      </c>
      <c r="U57" s="12" t="str">
        <f>IFERROR(VLOOKUP($A57,'All Running Order working doc'!$A$4:$CO$60,U$100,FALSE),"-")</f>
        <v>-</v>
      </c>
      <c r="V57" s="12" t="str">
        <f>IFERROR(VLOOKUP($A57,'All Running Order working doc'!$A$4:$CO$60,V$100,FALSE),"-")</f>
        <v>-</v>
      </c>
      <c r="W57" s="12" t="str">
        <f>IFERROR(VLOOKUP($A57,'All Running Order working doc'!$A$4:$CO$60,W$100,FALSE),"-")</f>
        <v>-</v>
      </c>
      <c r="X57" s="12" t="str">
        <f>IFERROR(VLOOKUP($A57,'All Running Order working doc'!$A$4:$CO$60,X$100,FALSE),"-")</f>
        <v>-</v>
      </c>
      <c r="Y57" s="12" t="str">
        <f>IFERROR(VLOOKUP($A57,'All Running Order working doc'!$A$4:$CO$60,Y$100,FALSE),"-")</f>
        <v>-</v>
      </c>
      <c r="Z57" s="12" t="str">
        <f>IFERROR(VLOOKUP($A57,'All Running Order working doc'!$A$4:$CO$60,Z$100,FALSE),"-")</f>
        <v>-</v>
      </c>
      <c r="AA57" s="12" t="str">
        <f>IFERROR(VLOOKUP($A57,'All Running Order working doc'!$A$4:$CO$60,AA$100,FALSE),"-")</f>
        <v>-</v>
      </c>
      <c r="AB57" s="12" t="str">
        <f>IFERROR(VLOOKUP($A57,'All Running Order working doc'!$A$4:$CO$60,AB$100,FALSE),"-")</f>
        <v>-</v>
      </c>
      <c r="AC57" s="12" t="str">
        <f>IFERROR(VLOOKUP($A57,'All Running Order working doc'!$A$4:$CO$60,AC$100,FALSE),"-")</f>
        <v>-</v>
      </c>
      <c r="AD57" s="12" t="str">
        <f>IFERROR(VLOOKUP($A57,'All Running Order working doc'!$A$4:$CO$60,AD$100,FALSE),"-")</f>
        <v>-</v>
      </c>
      <c r="AE57" s="12" t="str">
        <f>IFERROR(VLOOKUP($A57,'All Running Order working doc'!$A$4:$CO$60,AE$100,FALSE),"-")</f>
        <v>-</v>
      </c>
      <c r="AF57" s="12" t="str">
        <f>IFERROR(VLOOKUP($A57,'All Running Order working doc'!$A$4:$CO$60,AF$100,FALSE),"-")</f>
        <v>-</v>
      </c>
      <c r="AG57" s="12" t="str">
        <f>IFERROR(VLOOKUP($A57,'All Running Order working doc'!$A$4:$CO$60,AG$100,FALSE),"-")</f>
        <v>-</v>
      </c>
      <c r="AH57" s="12" t="str">
        <f>IFERROR(VLOOKUP($A57,'All Running Order working doc'!$A$4:$CO$60,AH$100,FALSE),"-")</f>
        <v>-</v>
      </c>
      <c r="AI57" s="12" t="str">
        <f>IFERROR(VLOOKUP($A57,'All Running Order working doc'!$A$4:$CO$60,AI$100,FALSE),"-")</f>
        <v>-</v>
      </c>
      <c r="AJ57" s="12" t="str">
        <f>IFERROR(VLOOKUP($A57,'All Running Order working doc'!$A$4:$CO$60,AJ$100,FALSE),"-")</f>
        <v>-</v>
      </c>
      <c r="AK57" s="12" t="str">
        <f>IFERROR(VLOOKUP($A57,'All Running Order working doc'!$A$4:$CO$60,AK$100,FALSE),"-")</f>
        <v>-</v>
      </c>
      <c r="AL57" s="12" t="str">
        <f>IFERROR(VLOOKUP($A57,'All Running Order working doc'!$A$4:$CO$60,AL$100,FALSE),"-")</f>
        <v>-</v>
      </c>
      <c r="AM57" s="12" t="str">
        <f>IFERROR(VLOOKUP($A57,'All Running Order working doc'!$A$4:$CO$60,AM$100,FALSE),"-")</f>
        <v>-</v>
      </c>
      <c r="AN57" s="12" t="str">
        <f>IFERROR(VLOOKUP($A57,'All Running Order working doc'!$A$4:$CO$60,AN$100,FALSE),"-")</f>
        <v>-</v>
      </c>
      <c r="AO57" s="12" t="str">
        <f>IFERROR(VLOOKUP($A57,'All Running Order working doc'!$A$4:$CO$60,AO$100,FALSE),"-")</f>
        <v>-</v>
      </c>
      <c r="AP57" s="12" t="str">
        <f>IFERROR(VLOOKUP($A57,'All Running Order working doc'!$A$4:$CO$60,AP$100,FALSE),"-")</f>
        <v>-</v>
      </c>
      <c r="AQ57" s="12" t="str">
        <f>IFERROR(VLOOKUP($A57,'All Running Order working doc'!$A$4:$CO$60,AQ$100,FALSE),"-")</f>
        <v>-</v>
      </c>
      <c r="AR57" s="12" t="str">
        <f>IFERROR(VLOOKUP($A57,'All Running Order working doc'!$A$4:$CO$60,AR$100,FALSE),"-")</f>
        <v>-</v>
      </c>
      <c r="AS57" s="12" t="str">
        <f>IFERROR(VLOOKUP($A57,'All Running Order working doc'!$A$4:$CO$60,AS$100,FALSE),"-")</f>
        <v>-</v>
      </c>
      <c r="AT57" s="12" t="str">
        <f>IFERROR(VLOOKUP($A57,'All Running Order working doc'!$A$4:$CO$60,AT$100,FALSE),"-")</f>
        <v>-</v>
      </c>
      <c r="AU57" s="12" t="str">
        <f>IFERROR(VLOOKUP($A57,'All Running Order working doc'!$A$4:$CO$60,AU$100,FALSE),"-")</f>
        <v>-</v>
      </c>
      <c r="AV57" s="12" t="str">
        <f>IFERROR(VLOOKUP($A57,'All Running Order working doc'!$A$4:$CO$60,AV$100,FALSE),"-")</f>
        <v>-</v>
      </c>
      <c r="AW57" s="12" t="str">
        <f>IFERROR(VLOOKUP($A57,'All Running Order working doc'!$A$4:$CO$60,AW$100,FALSE),"-")</f>
        <v>-</v>
      </c>
      <c r="AX57" s="12" t="str">
        <f>IFERROR(VLOOKUP($A57,'All Running Order working doc'!$A$4:$CO$60,AX$100,FALSE),"-")</f>
        <v>-</v>
      </c>
      <c r="AY57" s="12" t="str">
        <f>IFERROR(VLOOKUP($A57,'All Running Order working doc'!$A$4:$CO$60,AY$100,FALSE),"-")</f>
        <v>-</v>
      </c>
      <c r="AZ57" s="12" t="str">
        <f>IFERROR(VLOOKUP($A57,'All Running Order working doc'!$A$4:$CO$60,AZ$100,FALSE),"-")</f>
        <v>-</v>
      </c>
      <c r="BA57" s="12" t="str">
        <f>IFERROR(VLOOKUP($A57,'All Running Order working doc'!$A$4:$CO$60,BA$100,FALSE),"-")</f>
        <v>-</v>
      </c>
      <c r="BB57" s="12" t="str">
        <f>IFERROR(VLOOKUP($A57,'All Running Order working doc'!$A$4:$CO$60,BB$100,FALSE),"-")</f>
        <v>-</v>
      </c>
      <c r="BC57" s="12" t="str">
        <f>IFERROR(VLOOKUP($A57,'All Running Order working doc'!$A$4:$CO$60,BC$100,FALSE),"-")</f>
        <v>-</v>
      </c>
      <c r="BD57" s="12" t="str">
        <f>IFERROR(VLOOKUP($A57,'All Running Order working doc'!$A$4:$CO$60,BD$100,FALSE),"-")</f>
        <v>-</v>
      </c>
      <c r="BE57" s="12" t="str">
        <f>IFERROR(VLOOKUP($A57,'All Running Order working doc'!$A$4:$CO$60,BE$100,FALSE),"-")</f>
        <v>-</v>
      </c>
      <c r="BF57" s="12" t="str">
        <f>IFERROR(VLOOKUP($A57,'All Running Order working doc'!$A$4:$CO$60,BF$100,FALSE),"-")</f>
        <v>-</v>
      </c>
      <c r="BG57" s="12" t="str">
        <f>IFERROR(VLOOKUP($A57,'All Running Order working doc'!$A$4:$CO$60,BG$100,FALSE),"-")</f>
        <v>-</v>
      </c>
      <c r="BH57" s="12" t="str">
        <f>IFERROR(VLOOKUP($A57,'All Running Order working doc'!$A$4:$CO$60,BH$100,FALSE),"-")</f>
        <v>-</v>
      </c>
      <c r="BI57" s="12" t="str">
        <f>IFERROR(VLOOKUP($A57,'All Running Order working doc'!$A$4:$CO$60,BI$100,FALSE),"-")</f>
        <v>-</v>
      </c>
      <c r="BJ57" s="12" t="str">
        <f>IFERROR(VLOOKUP($A57,'All Running Order working doc'!$A$4:$CO$60,BJ$100,FALSE),"-")</f>
        <v>-</v>
      </c>
      <c r="BK57" s="12" t="str">
        <f>IFERROR(VLOOKUP($A57,'All Running Order working doc'!$A$4:$CO$60,BK$100,FALSE),"-")</f>
        <v>-</v>
      </c>
      <c r="BL57" s="12" t="str">
        <f>IFERROR(VLOOKUP($A57,'All Running Order working doc'!$A$4:$CO$60,BL$100,FALSE),"-")</f>
        <v>-</v>
      </c>
      <c r="BM57" s="12" t="str">
        <f>IFERROR(VLOOKUP($A57,'All Running Order working doc'!$A$4:$CO$60,BM$100,FALSE),"-")</f>
        <v>-</v>
      </c>
      <c r="BN57" s="12" t="str">
        <f>IFERROR(VLOOKUP($A57,'All Running Order working doc'!$A$4:$CO$60,BN$100,FALSE),"-")</f>
        <v>-</v>
      </c>
      <c r="BO57" s="12" t="str">
        <f>IFERROR(VLOOKUP($A57,'All Running Order working doc'!$A$4:$CO$60,BO$100,FALSE),"-")</f>
        <v>-</v>
      </c>
      <c r="BP57" s="12" t="str">
        <f>IFERROR(VLOOKUP($A57,'All Running Order working doc'!$A$4:$CO$60,BP$100,FALSE),"-")</f>
        <v>-</v>
      </c>
      <c r="BQ57" s="12" t="str">
        <f>IFERROR(VLOOKUP($A57,'All Running Order working doc'!$A$4:$CO$60,BQ$100,FALSE),"-")</f>
        <v>-</v>
      </c>
      <c r="BR57" s="12" t="str">
        <f>IFERROR(VLOOKUP($A57,'All Running Order working doc'!$A$4:$CO$60,BR$100,FALSE),"-")</f>
        <v>-</v>
      </c>
      <c r="BS57" s="12" t="str">
        <f>IFERROR(VLOOKUP($A57,'All Running Order working doc'!$A$4:$CO$60,BS$100,FALSE),"-")</f>
        <v>-</v>
      </c>
      <c r="BT57" s="12" t="str">
        <f>IFERROR(VLOOKUP($A57,'All Running Order working doc'!$A$4:$CO$60,BT$100,FALSE),"-")</f>
        <v>-</v>
      </c>
      <c r="BU57" s="12" t="str">
        <f>IFERROR(VLOOKUP($A57,'All Running Order working doc'!$A$4:$CO$60,BU$100,FALSE),"-")</f>
        <v>-</v>
      </c>
      <c r="BV57" s="12" t="str">
        <f>IFERROR(VLOOKUP($A57,'All Running Order working doc'!$A$4:$CO$60,BV$100,FALSE),"-")</f>
        <v>-</v>
      </c>
      <c r="BW57" s="12" t="str">
        <f>IFERROR(VLOOKUP($A57,'All Running Order working doc'!$A$4:$CO$60,BW$100,FALSE),"-")</f>
        <v>-</v>
      </c>
      <c r="BX57" s="12" t="str">
        <f>IFERROR(VLOOKUP($A57,'All Running Order working doc'!$A$4:$CO$60,BX$100,FALSE),"-")</f>
        <v>-</v>
      </c>
      <c r="BY57" s="12" t="str">
        <f>IFERROR(VLOOKUP($A57,'All Running Order working doc'!$A$4:$CO$60,BY$100,FALSE),"-")</f>
        <v>-</v>
      </c>
      <c r="BZ57" s="12" t="str">
        <f>IFERROR(VLOOKUP($A57,'All Running Order working doc'!$A$4:$CO$60,BZ$100,FALSE),"-")</f>
        <v>-</v>
      </c>
      <c r="CA57" s="12" t="str">
        <f>IFERROR(VLOOKUP($A57,'All Running Order working doc'!$A$4:$CO$60,CA$100,FALSE),"-")</f>
        <v>-</v>
      </c>
      <c r="CB57" s="12" t="str">
        <f>IFERROR(VLOOKUP($A57,'All Running Order working doc'!$A$4:$CO$60,CB$100,FALSE),"-")</f>
        <v>-</v>
      </c>
      <c r="CC57" s="12" t="str">
        <f>IFERROR(VLOOKUP($A57,'All Running Order working doc'!$A$4:$CO$60,CC$100,FALSE),"-")</f>
        <v>-</v>
      </c>
      <c r="CD57" s="12" t="str">
        <f>IFERROR(VLOOKUP($A57,'All Running Order working doc'!$A$4:$CO$60,CD$100,FALSE),"-")</f>
        <v>-</v>
      </c>
      <c r="CE57" s="12" t="str">
        <f>IFERROR(VLOOKUP($A57,'All Running Order working doc'!$A$4:$CO$60,CE$100,FALSE),"-")</f>
        <v>-</v>
      </c>
      <c r="CF57" s="12" t="str">
        <f>IFERROR(VLOOKUP($A57,'All Running Order working doc'!$A$4:$CO$60,CF$100,FALSE),"-")</f>
        <v>-</v>
      </c>
      <c r="CG57" s="12" t="str">
        <f>IFERROR(VLOOKUP($A57,'All Running Order working doc'!$A$4:$CO$60,CG$100,FALSE),"-")</f>
        <v>-</v>
      </c>
      <c r="CH57" s="12" t="str">
        <f>IFERROR(VLOOKUP($A57,'All Running Order working doc'!$A$4:$CO$60,CH$100,FALSE),"-")</f>
        <v>-</v>
      </c>
      <c r="CI57" s="12" t="str">
        <f>IFERROR(VLOOKUP($A57,'All Running Order working doc'!$A$4:$CO$60,CI$100,FALSE),"-")</f>
        <v>-</v>
      </c>
      <c r="CJ57" s="12" t="str">
        <f>IFERROR(VLOOKUP($A57,'All Running Order working doc'!$A$4:$CO$60,CJ$100,FALSE),"-")</f>
        <v>-</v>
      </c>
      <c r="CK57" s="12" t="str">
        <f>IFERROR(VLOOKUP($A57,'All Running Order working doc'!$A$4:$CO$60,CK$100,FALSE),"-")</f>
        <v>-</v>
      </c>
      <c r="CL57" s="12" t="str">
        <f>IFERROR(VLOOKUP($A57,'All Running Order working doc'!$A$4:$CO$60,CL$100,FALSE),"-")</f>
        <v>-</v>
      </c>
      <c r="CM57" s="12" t="str">
        <f>IFERROR(VLOOKUP($A57,'All Running Order working doc'!$A$4:$CO$60,CM$100,FALSE),"-")</f>
        <v>-</v>
      </c>
      <c r="CN57" s="12" t="str">
        <f>IFERROR(VLOOKUP($A57,'All Running Order working doc'!$A$4:$CO$60,CN$100,FALSE),"-")</f>
        <v>-</v>
      </c>
      <c r="CQ57" s="3">
        <v>54</v>
      </c>
    </row>
    <row r="58" spans="1:95" x14ac:dyDescent="0.2">
      <c r="A58" s="3" t="str">
        <f>CONCATENATE(Constants!$B$4,CQ58,)</f>
        <v>Rookie55</v>
      </c>
      <c r="B58" s="12" t="str">
        <f>IFERROR(VLOOKUP($A58,'All Running Order working doc'!$A$4:$CO$60,B$100,FALSE),"-")</f>
        <v>-</v>
      </c>
      <c r="C58" s="12" t="str">
        <f>IFERROR(VLOOKUP($A58,'All Running Order working doc'!$A$4:$CO$60,C$100,FALSE),"-")</f>
        <v>-</v>
      </c>
      <c r="D58" s="12" t="str">
        <f>IFERROR(VLOOKUP($A58,'All Running Order working doc'!$A$4:$CO$60,D$100,FALSE),"-")</f>
        <v>-</v>
      </c>
      <c r="E58" s="12" t="str">
        <f>IFERROR(VLOOKUP($A58,'All Running Order working doc'!$A$4:$CO$60,E$100,FALSE),"-")</f>
        <v>-</v>
      </c>
      <c r="F58" s="12" t="str">
        <f>IFERROR(VLOOKUP($A58,'All Running Order working doc'!$A$4:$CO$60,F$100,FALSE),"-")</f>
        <v>-</v>
      </c>
      <c r="G58" s="12" t="str">
        <f>IFERROR(VLOOKUP($A58,'All Running Order working doc'!$A$4:$CO$60,G$100,FALSE),"-")</f>
        <v>-</v>
      </c>
      <c r="H58" s="12" t="str">
        <f>IFERROR(VLOOKUP($A58,'All Running Order working doc'!$A$4:$CO$60,H$100,FALSE),"-")</f>
        <v>-</v>
      </c>
      <c r="I58" s="12" t="str">
        <f>IFERROR(VLOOKUP($A58,'All Running Order working doc'!$A$4:$CO$60,I$100,FALSE),"-")</f>
        <v>-</v>
      </c>
      <c r="J58" s="12" t="str">
        <f>IFERROR(VLOOKUP($A58,'All Running Order working doc'!$A$4:$CO$60,J$100,FALSE),"-")</f>
        <v>-</v>
      </c>
      <c r="K58" s="12" t="str">
        <f>IFERROR(VLOOKUP($A58,'All Running Order working doc'!$A$4:$CO$60,K$100,FALSE),"-")</f>
        <v>-</v>
      </c>
      <c r="L58" s="12" t="str">
        <f>IFERROR(VLOOKUP($A58,'All Running Order working doc'!$A$4:$CO$60,L$100,FALSE),"-")</f>
        <v>-</v>
      </c>
      <c r="M58" s="12" t="str">
        <f>IFERROR(VLOOKUP($A58,'All Running Order working doc'!$A$4:$CO$60,M$100,FALSE),"-")</f>
        <v>-</v>
      </c>
      <c r="N58" s="12" t="str">
        <f>IFERROR(VLOOKUP($A58,'All Running Order working doc'!$A$4:$CO$60,N$100,FALSE),"-")</f>
        <v>-</v>
      </c>
      <c r="O58" s="12" t="str">
        <f>IFERROR(VLOOKUP($A58,'All Running Order working doc'!$A$4:$CO$60,O$100,FALSE),"-")</f>
        <v>-</v>
      </c>
      <c r="P58" s="12" t="str">
        <f>IFERROR(VLOOKUP($A58,'All Running Order working doc'!$A$4:$CO$60,P$100,FALSE),"-")</f>
        <v>-</v>
      </c>
      <c r="Q58" s="12" t="str">
        <f>IFERROR(VLOOKUP($A58,'All Running Order working doc'!$A$4:$CO$60,Q$100,FALSE),"-")</f>
        <v>-</v>
      </c>
      <c r="R58" s="12" t="str">
        <f>IFERROR(VLOOKUP($A58,'All Running Order working doc'!$A$4:$CO$60,R$100,FALSE),"-")</f>
        <v>-</v>
      </c>
      <c r="S58" s="12" t="str">
        <f>IFERROR(VLOOKUP($A58,'All Running Order working doc'!$A$4:$CO$60,S$100,FALSE),"-")</f>
        <v>-</v>
      </c>
      <c r="T58" s="12" t="str">
        <f>IFERROR(VLOOKUP($A58,'All Running Order working doc'!$A$4:$CO$60,T$100,FALSE),"-")</f>
        <v>-</v>
      </c>
      <c r="U58" s="12" t="str">
        <f>IFERROR(VLOOKUP($A58,'All Running Order working doc'!$A$4:$CO$60,U$100,FALSE),"-")</f>
        <v>-</v>
      </c>
      <c r="V58" s="12" t="str">
        <f>IFERROR(VLOOKUP($A58,'All Running Order working doc'!$A$4:$CO$60,V$100,FALSE),"-")</f>
        <v>-</v>
      </c>
      <c r="W58" s="12" t="str">
        <f>IFERROR(VLOOKUP($A58,'All Running Order working doc'!$A$4:$CO$60,W$100,FALSE),"-")</f>
        <v>-</v>
      </c>
      <c r="X58" s="12" t="str">
        <f>IFERROR(VLOOKUP($A58,'All Running Order working doc'!$A$4:$CO$60,X$100,FALSE),"-")</f>
        <v>-</v>
      </c>
      <c r="Y58" s="12" t="str">
        <f>IFERROR(VLOOKUP($A58,'All Running Order working doc'!$A$4:$CO$60,Y$100,FALSE),"-")</f>
        <v>-</v>
      </c>
      <c r="Z58" s="12" t="str">
        <f>IFERROR(VLOOKUP($A58,'All Running Order working doc'!$A$4:$CO$60,Z$100,FALSE),"-")</f>
        <v>-</v>
      </c>
      <c r="AA58" s="12" t="str">
        <f>IFERROR(VLOOKUP($A58,'All Running Order working doc'!$A$4:$CO$60,AA$100,FALSE),"-")</f>
        <v>-</v>
      </c>
      <c r="AB58" s="12" t="str">
        <f>IFERROR(VLOOKUP($A58,'All Running Order working doc'!$A$4:$CO$60,AB$100,FALSE),"-")</f>
        <v>-</v>
      </c>
      <c r="AC58" s="12" t="str">
        <f>IFERROR(VLOOKUP($A58,'All Running Order working doc'!$A$4:$CO$60,AC$100,FALSE),"-")</f>
        <v>-</v>
      </c>
      <c r="AD58" s="12" t="str">
        <f>IFERROR(VLOOKUP($A58,'All Running Order working doc'!$A$4:$CO$60,AD$100,FALSE),"-")</f>
        <v>-</v>
      </c>
      <c r="AE58" s="12" t="str">
        <f>IFERROR(VLOOKUP($A58,'All Running Order working doc'!$A$4:$CO$60,AE$100,FALSE),"-")</f>
        <v>-</v>
      </c>
      <c r="AF58" s="12" t="str">
        <f>IFERROR(VLOOKUP($A58,'All Running Order working doc'!$A$4:$CO$60,AF$100,FALSE),"-")</f>
        <v>-</v>
      </c>
      <c r="AG58" s="12" t="str">
        <f>IFERROR(VLOOKUP($A58,'All Running Order working doc'!$A$4:$CO$60,AG$100,FALSE),"-")</f>
        <v>-</v>
      </c>
      <c r="AH58" s="12" t="str">
        <f>IFERROR(VLOOKUP($A58,'All Running Order working doc'!$A$4:$CO$60,AH$100,FALSE),"-")</f>
        <v>-</v>
      </c>
      <c r="AI58" s="12" t="str">
        <f>IFERROR(VLOOKUP($A58,'All Running Order working doc'!$A$4:$CO$60,AI$100,FALSE),"-")</f>
        <v>-</v>
      </c>
      <c r="AJ58" s="12" t="str">
        <f>IFERROR(VLOOKUP($A58,'All Running Order working doc'!$A$4:$CO$60,AJ$100,FALSE),"-")</f>
        <v>-</v>
      </c>
      <c r="AK58" s="12" t="str">
        <f>IFERROR(VLOOKUP($A58,'All Running Order working doc'!$A$4:$CO$60,AK$100,FALSE),"-")</f>
        <v>-</v>
      </c>
      <c r="AL58" s="12" t="str">
        <f>IFERROR(VLOOKUP($A58,'All Running Order working doc'!$A$4:$CO$60,AL$100,FALSE),"-")</f>
        <v>-</v>
      </c>
      <c r="AM58" s="12" t="str">
        <f>IFERROR(VLOOKUP($A58,'All Running Order working doc'!$A$4:$CO$60,AM$100,FALSE),"-")</f>
        <v>-</v>
      </c>
      <c r="AN58" s="12" t="str">
        <f>IFERROR(VLOOKUP($A58,'All Running Order working doc'!$A$4:$CO$60,AN$100,FALSE),"-")</f>
        <v>-</v>
      </c>
      <c r="AO58" s="12" t="str">
        <f>IFERROR(VLOOKUP($A58,'All Running Order working doc'!$A$4:$CO$60,AO$100,FALSE),"-")</f>
        <v>-</v>
      </c>
      <c r="AP58" s="12" t="str">
        <f>IFERROR(VLOOKUP($A58,'All Running Order working doc'!$A$4:$CO$60,AP$100,FALSE),"-")</f>
        <v>-</v>
      </c>
      <c r="AQ58" s="12" t="str">
        <f>IFERROR(VLOOKUP($A58,'All Running Order working doc'!$A$4:$CO$60,AQ$100,FALSE),"-")</f>
        <v>-</v>
      </c>
      <c r="AR58" s="12" t="str">
        <f>IFERROR(VLOOKUP($A58,'All Running Order working doc'!$A$4:$CO$60,AR$100,FALSE),"-")</f>
        <v>-</v>
      </c>
      <c r="AS58" s="12" t="str">
        <f>IFERROR(VLOOKUP($A58,'All Running Order working doc'!$A$4:$CO$60,AS$100,FALSE),"-")</f>
        <v>-</v>
      </c>
      <c r="AT58" s="12" t="str">
        <f>IFERROR(VLOOKUP($A58,'All Running Order working doc'!$A$4:$CO$60,AT$100,FALSE),"-")</f>
        <v>-</v>
      </c>
      <c r="AU58" s="12" t="str">
        <f>IFERROR(VLOOKUP($A58,'All Running Order working doc'!$A$4:$CO$60,AU$100,FALSE),"-")</f>
        <v>-</v>
      </c>
      <c r="AV58" s="12" t="str">
        <f>IFERROR(VLOOKUP($A58,'All Running Order working doc'!$A$4:$CO$60,AV$100,FALSE),"-")</f>
        <v>-</v>
      </c>
      <c r="AW58" s="12" t="str">
        <f>IFERROR(VLOOKUP($A58,'All Running Order working doc'!$A$4:$CO$60,AW$100,FALSE),"-")</f>
        <v>-</v>
      </c>
      <c r="AX58" s="12" t="str">
        <f>IFERROR(VLOOKUP($A58,'All Running Order working doc'!$A$4:$CO$60,AX$100,FALSE),"-")</f>
        <v>-</v>
      </c>
      <c r="AY58" s="12" t="str">
        <f>IFERROR(VLOOKUP($A58,'All Running Order working doc'!$A$4:$CO$60,AY$100,FALSE),"-")</f>
        <v>-</v>
      </c>
      <c r="AZ58" s="12" t="str">
        <f>IFERROR(VLOOKUP($A58,'All Running Order working doc'!$A$4:$CO$60,AZ$100,FALSE),"-")</f>
        <v>-</v>
      </c>
      <c r="BA58" s="12" t="str">
        <f>IFERROR(VLOOKUP($A58,'All Running Order working doc'!$A$4:$CO$60,BA$100,FALSE),"-")</f>
        <v>-</v>
      </c>
      <c r="BB58" s="12" t="str">
        <f>IFERROR(VLOOKUP($A58,'All Running Order working doc'!$A$4:$CO$60,BB$100,FALSE),"-")</f>
        <v>-</v>
      </c>
      <c r="BC58" s="12" t="str">
        <f>IFERROR(VLOOKUP($A58,'All Running Order working doc'!$A$4:$CO$60,BC$100,FALSE),"-")</f>
        <v>-</v>
      </c>
      <c r="BD58" s="12" t="str">
        <f>IFERROR(VLOOKUP($A58,'All Running Order working doc'!$A$4:$CO$60,BD$100,FALSE),"-")</f>
        <v>-</v>
      </c>
      <c r="BE58" s="12" t="str">
        <f>IFERROR(VLOOKUP($A58,'All Running Order working doc'!$A$4:$CO$60,BE$100,FALSE),"-")</f>
        <v>-</v>
      </c>
      <c r="BF58" s="12" t="str">
        <f>IFERROR(VLOOKUP($A58,'All Running Order working doc'!$A$4:$CO$60,BF$100,FALSE),"-")</f>
        <v>-</v>
      </c>
      <c r="BG58" s="12" t="str">
        <f>IFERROR(VLOOKUP($A58,'All Running Order working doc'!$A$4:$CO$60,BG$100,FALSE),"-")</f>
        <v>-</v>
      </c>
      <c r="BH58" s="12" t="str">
        <f>IFERROR(VLOOKUP($A58,'All Running Order working doc'!$A$4:$CO$60,BH$100,FALSE),"-")</f>
        <v>-</v>
      </c>
      <c r="BI58" s="12" t="str">
        <f>IFERROR(VLOOKUP($A58,'All Running Order working doc'!$A$4:$CO$60,BI$100,FALSE),"-")</f>
        <v>-</v>
      </c>
      <c r="BJ58" s="12" t="str">
        <f>IFERROR(VLOOKUP($A58,'All Running Order working doc'!$A$4:$CO$60,BJ$100,FALSE),"-")</f>
        <v>-</v>
      </c>
      <c r="BK58" s="12" t="str">
        <f>IFERROR(VLOOKUP($A58,'All Running Order working doc'!$A$4:$CO$60,BK$100,FALSE),"-")</f>
        <v>-</v>
      </c>
      <c r="BL58" s="12" t="str">
        <f>IFERROR(VLOOKUP($A58,'All Running Order working doc'!$A$4:$CO$60,BL$100,FALSE),"-")</f>
        <v>-</v>
      </c>
      <c r="BM58" s="12" t="str">
        <f>IFERROR(VLOOKUP($A58,'All Running Order working doc'!$A$4:$CO$60,BM$100,FALSE),"-")</f>
        <v>-</v>
      </c>
      <c r="BN58" s="12" t="str">
        <f>IFERROR(VLOOKUP($A58,'All Running Order working doc'!$A$4:$CO$60,BN$100,FALSE),"-")</f>
        <v>-</v>
      </c>
      <c r="BO58" s="12" t="str">
        <f>IFERROR(VLOOKUP($A58,'All Running Order working doc'!$A$4:$CO$60,BO$100,FALSE),"-")</f>
        <v>-</v>
      </c>
      <c r="BP58" s="12" t="str">
        <f>IFERROR(VLOOKUP($A58,'All Running Order working doc'!$A$4:$CO$60,BP$100,FALSE),"-")</f>
        <v>-</v>
      </c>
      <c r="BQ58" s="12" t="str">
        <f>IFERROR(VLOOKUP($A58,'All Running Order working doc'!$A$4:$CO$60,BQ$100,FALSE),"-")</f>
        <v>-</v>
      </c>
      <c r="BR58" s="12" t="str">
        <f>IFERROR(VLOOKUP($A58,'All Running Order working doc'!$A$4:$CO$60,BR$100,FALSE),"-")</f>
        <v>-</v>
      </c>
      <c r="BS58" s="12" t="str">
        <f>IFERROR(VLOOKUP($A58,'All Running Order working doc'!$A$4:$CO$60,BS$100,FALSE),"-")</f>
        <v>-</v>
      </c>
      <c r="BT58" s="12" t="str">
        <f>IFERROR(VLOOKUP($A58,'All Running Order working doc'!$A$4:$CO$60,BT$100,FALSE),"-")</f>
        <v>-</v>
      </c>
      <c r="BU58" s="12" t="str">
        <f>IFERROR(VLOOKUP($A58,'All Running Order working doc'!$A$4:$CO$60,BU$100,FALSE),"-")</f>
        <v>-</v>
      </c>
      <c r="BV58" s="12" t="str">
        <f>IFERROR(VLOOKUP($A58,'All Running Order working doc'!$A$4:$CO$60,BV$100,FALSE),"-")</f>
        <v>-</v>
      </c>
      <c r="BW58" s="12" t="str">
        <f>IFERROR(VLOOKUP($A58,'All Running Order working doc'!$A$4:$CO$60,BW$100,FALSE),"-")</f>
        <v>-</v>
      </c>
      <c r="BX58" s="12" t="str">
        <f>IFERROR(VLOOKUP($A58,'All Running Order working doc'!$A$4:$CO$60,BX$100,FALSE),"-")</f>
        <v>-</v>
      </c>
      <c r="BY58" s="12" t="str">
        <f>IFERROR(VLOOKUP($A58,'All Running Order working doc'!$A$4:$CO$60,BY$100,FALSE),"-")</f>
        <v>-</v>
      </c>
      <c r="BZ58" s="12" t="str">
        <f>IFERROR(VLOOKUP($A58,'All Running Order working doc'!$A$4:$CO$60,BZ$100,FALSE),"-")</f>
        <v>-</v>
      </c>
      <c r="CA58" s="12" t="str">
        <f>IFERROR(VLOOKUP($A58,'All Running Order working doc'!$A$4:$CO$60,CA$100,FALSE),"-")</f>
        <v>-</v>
      </c>
      <c r="CB58" s="12" t="str">
        <f>IFERROR(VLOOKUP($A58,'All Running Order working doc'!$A$4:$CO$60,CB$100,FALSE),"-")</f>
        <v>-</v>
      </c>
      <c r="CC58" s="12" t="str">
        <f>IFERROR(VLOOKUP($A58,'All Running Order working doc'!$A$4:$CO$60,CC$100,FALSE),"-")</f>
        <v>-</v>
      </c>
      <c r="CD58" s="12" t="str">
        <f>IFERROR(VLOOKUP($A58,'All Running Order working doc'!$A$4:$CO$60,CD$100,FALSE),"-")</f>
        <v>-</v>
      </c>
      <c r="CE58" s="12" t="str">
        <f>IFERROR(VLOOKUP($A58,'All Running Order working doc'!$A$4:$CO$60,CE$100,FALSE),"-")</f>
        <v>-</v>
      </c>
      <c r="CF58" s="12" t="str">
        <f>IFERROR(VLOOKUP($A58,'All Running Order working doc'!$A$4:$CO$60,CF$100,FALSE),"-")</f>
        <v>-</v>
      </c>
      <c r="CG58" s="12" t="str">
        <f>IFERROR(VLOOKUP($A58,'All Running Order working doc'!$A$4:$CO$60,CG$100,FALSE),"-")</f>
        <v>-</v>
      </c>
      <c r="CH58" s="12" t="str">
        <f>IFERROR(VLOOKUP($A58,'All Running Order working doc'!$A$4:$CO$60,CH$100,FALSE),"-")</f>
        <v>-</v>
      </c>
      <c r="CI58" s="12" t="str">
        <f>IFERROR(VLOOKUP($A58,'All Running Order working doc'!$A$4:$CO$60,CI$100,FALSE),"-")</f>
        <v>-</v>
      </c>
      <c r="CJ58" s="12" t="str">
        <f>IFERROR(VLOOKUP($A58,'All Running Order working doc'!$A$4:$CO$60,CJ$100,FALSE),"-")</f>
        <v>-</v>
      </c>
      <c r="CK58" s="12" t="str">
        <f>IFERROR(VLOOKUP($A58,'All Running Order working doc'!$A$4:$CO$60,CK$100,FALSE),"-")</f>
        <v>-</v>
      </c>
      <c r="CL58" s="12" t="str">
        <f>IFERROR(VLOOKUP($A58,'All Running Order working doc'!$A$4:$CO$60,CL$100,FALSE),"-")</f>
        <v>-</v>
      </c>
      <c r="CM58" s="12" t="str">
        <f>IFERROR(VLOOKUP($A58,'All Running Order working doc'!$A$4:$CO$60,CM$100,FALSE),"-")</f>
        <v>-</v>
      </c>
      <c r="CN58" s="12" t="str">
        <f>IFERROR(VLOOKUP($A58,'All Running Order working doc'!$A$4:$CO$60,CN$100,FALSE),"-")</f>
        <v>-</v>
      </c>
      <c r="CQ58" s="3">
        <v>55</v>
      </c>
    </row>
    <row r="59" spans="1:95" x14ac:dyDescent="0.2">
      <c r="A59" s="3" t="str">
        <f>CONCATENATE(Constants!$B$4,CQ59,)</f>
        <v>Rookie56</v>
      </c>
      <c r="B59" s="12" t="str">
        <f>IFERROR(VLOOKUP($A59,'All Running Order working doc'!$A$4:$CO$60,B$100,FALSE),"-")</f>
        <v>-</v>
      </c>
      <c r="C59" s="12" t="str">
        <f>IFERROR(VLOOKUP($A59,'All Running Order working doc'!$A$4:$CO$60,C$100,FALSE),"-")</f>
        <v>-</v>
      </c>
      <c r="D59" s="12" t="str">
        <f>IFERROR(VLOOKUP($A59,'All Running Order working doc'!$A$4:$CO$60,D$100,FALSE),"-")</f>
        <v>-</v>
      </c>
      <c r="E59" s="12" t="str">
        <f>IFERROR(VLOOKUP($A59,'All Running Order working doc'!$A$4:$CO$60,E$100,FALSE),"-")</f>
        <v>-</v>
      </c>
      <c r="F59" s="12" t="str">
        <f>IFERROR(VLOOKUP($A59,'All Running Order working doc'!$A$4:$CO$60,F$100,FALSE),"-")</f>
        <v>-</v>
      </c>
      <c r="G59" s="12" t="str">
        <f>IFERROR(VLOOKUP($A59,'All Running Order working doc'!$A$4:$CO$60,G$100,FALSE),"-")</f>
        <v>-</v>
      </c>
      <c r="H59" s="12" t="str">
        <f>IFERROR(VLOOKUP($A59,'All Running Order working doc'!$A$4:$CO$60,H$100,FALSE),"-")</f>
        <v>-</v>
      </c>
      <c r="I59" s="12" t="str">
        <f>IFERROR(VLOOKUP($A59,'All Running Order working doc'!$A$4:$CO$60,I$100,FALSE),"-")</f>
        <v>-</v>
      </c>
      <c r="J59" s="12" t="str">
        <f>IFERROR(VLOOKUP($A59,'All Running Order working doc'!$A$4:$CO$60,J$100,FALSE),"-")</f>
        <v>-</v>
      </c>
      <c r="K59" s="12" t="str">
        <f>IFERROR(VLOOKUP($A59,'All Running Order working doc'!$A$4:$CO$60,K$100,FALSE),"-")</f>
        <v>-</v>
      </c>
      <c r="L59" s="12" t="str">
        <f>IFERROR(VLOOKUP($A59,'All Running Order working doc'!$A$4:$CO$60,L$100,FALSE),"-")</f>
        <v>-</v>
      </c>
      <c r="M59" s="12" t="str">
        <f>IFERROR(VLOOKUP($A59,'All Running Order working doc'!$A$4:$CO$60,M$100,FALSE),"-")</f>
        <v>-</v>
      </c>
      <c r="N59" s="12" t="str">
        <f>IFERROR(VLOOKUP($A59,'All Running Order working doc'!$A$4:$CO$60,N$100,FALSE),"-")</f>
        <v>-</v>
      </c>
      <c r="O59" s="12" t="str">
        <f>IFERROR(VLOOKUP($A59,'All Running Order working doc'!$A$4:$CO$60,O$100,FALSE),"-")</f>
        <v>-</v>
      </c>
      <c r="P59" s="12" t="str">
        <f>IFERROR(VLOOKUP($A59,'All Running Order working doc'!$A$4:$CO$60,P$100,FALSE),"-")</f>
        <v>-</v>
      </c>
      <c r="Q59" s="12" t="str">
        <f>IFERROR(VLOOKUP($A59,'All Running Order working doc'!$A$4:$CO$60,Q$100,FALSE),"-")</f>
        <v>-</v>
      </c>
      <c r="R59" s="12" t="str">
        <f>IFERROR(VLOOKUP($A59,'All Running Order working doc'!$A$4:$CO$60,R$100,FALSE),"-")</f>
        <v>-</v>
      </c>
      <c r="S59" s="12" t="str">
        <f>IFERROR(VLOOKUP($A59,'All Running Order working doc'!$A$4:$CO$60,S$100,FALSE),"-")</f>
        <v>-</v>
      </c>
      <c r="T59" s="12" t="str">
        <f>IFERROR(VLOOKUP($A59,'All Running Order working doc'!$A$4:$CO$60,T$100,FALSE),"-")</f>
        <v>-</v>
      </c>
      <c r="U59" s="12" t="str">
        <f>IFERROR(VLOOKUP($A59,'All Running Order working doc'!$A$4:$CO$60,U$100,FALSE),"-")</f>
        <v>-</v>
      </c>
      <c r="V59" s="12" t="str">
        <f>IFERROR(VLOOKUP($A59,'All Running Order working doc'!$A$4:$CO$60,V$100,FALSE),"-")</f>
        <v>-</v>
      </c>
      <c r="W59" s="12" t="str">
        <f>IFERROR(VLOOKUP($A59,'All Running Order working doc'!$A$4:$CO$60,W$100,FALSE),"-")</f>
        <v>-</v>
      </c>
      <c r="X59" s="12" t="str">
        <f>IFERROR(VLOOKUP($A59,'All Running Order working doc'!$A$4:$CO$60,X$100,FALSE),"-")</f>
        <v>-</v>
      </c>
      <c r="Y59" s="12" t="str">
        <f>IFERROR(VLOOKUP($A59,'All Running Order working doc'!$A$4:$CO$60,Y$100,FALSE),"-")</f>
        <v>-</v>
      </c>
      <c r="Z59" s="12" t="str">
        <f>IFERROR(VLOOKUP($A59,'All Running Order working doc'!$A$4:$CO$60,Z$100,FALSE),"-")</f>
        <v>-</v>
      </c>
      <c r="AA59" s="12" t="str">
        <f>IFERROR(VLOOKUP($A59,'All Running Order working doc'!$A$4:$CO$60,AA$100,FALSE),"-")</f>
        <v>-</v>
      </c>
      <c r="AB59" s="12" t="str">
        <f>IFERROR(VLOOKUP($A59,'All Running Order working doc'!$A$4:$CO$60,AB$100,FALSE),"-")</f>
        <v>-</v>
      </c>
      <c r="AC59" s="12" t="str">
        <f>IFERROR(VLOOKUP($A59,'All Running Order working doc'!$A$4:$CO$60,AC$100,FALSE),"-")</f>
        <v>-</v>
      </c>
      <c r="AD59" s="12" t="str">
        <f>IFERROR(VLOOKUP($A59,'All Running Order working doc'!$A$4:$CO$60,AD$100,FALSE),"-")</f>
        <v>-</v>
      </c>
      <c r="AE59" s="12" t="str">
        <f>IFERROR(VLOOKUP($A59,'All Running Order working doc'!$A$4:$CO$60,AE$100,FALSE),"-")</f>
        <v>-</v>
      </c>
      <c r="AF59" s="12" t="str">
        <f>IFERROR(VLOOKUP($A59,'All Running Order working doc'!$A$4:$CO$60,AF$100,FALSE),"-")</f>
        <v>-</v>
      </c>
      <c r="AG59" s="12" t="str">
        <f>IFERROR(VLOOKUP($A59,'All Running Order working doc'!$A$4:$CO$60,AG$100,FALSE),"-")</f>
        <v>-</v>
      </c>
      <c r="AH59" s="12" t="str">
        <f>IFERROR(VLOOKUP($A59,'All Running Order working doc'!$A$4:$CO$60,AH$100,FALSE),"-")</f>
        <v>-</v>
      </c>
      <c r="AI59" s="12" t="str">
        <f>IFERROR(VLOOKUP($A59,'All Running Order working doc'!$A$4:$CO$60,AI$100,FALSE),"-")</f>
        <v>-</v>
      </c>
      <c r="AJ59" s="12" t="str">
        <f>IFERROR(VLOOKUP($A59,'All Running Order working doc'!$A$4:$CO$60,AJ$100,FALSE),"-")</f>
        <v>-</v>
      </c>
      <c r="AK59" s="12" t="str">
        <f>IFERROR(VLOOKUP($A59,'All Running Order working doc'!$A$4:$CO$60,AK$100,FALSE),"-")</f>
        <v>-</v>
      </c>
      <c r="AL59" s="12" t="str">
        <f>IFERROR(VLOOKUP($A59,'All Running Order working doc'!$A$4:$CO$60,AL$100,FALSE),"-")</f>
        <v>-</v>
      </c>
      <c r="AM59" s="12" t="str">
        <f>IFERROR(VLOOKUP($A59,'All Running Order working doc'!$A$4:$CO$60,AM$100,FALSE),"-")</f>
        <v>-</v>
      </c>
      <c r="AN59" s="12" t="str">
        <f>IFERROR(VLOOKUP($A59,'All Running Order working doc'!$A$4:$CO$60,AN$100,FALSE),"-")</f>
        <v>-</v>
      </c>
      <c r="AO59" s="12" t="str">
        <f>IFERROR(VLOOKUP($A59,'All Running Order working doc'!$A$4:$CO$60,AO$100,FALSE),"-")</f>
        <v>-</v>
      </c>
      <c r="AP59" s="12" t="str">
        <f>IFERROR(VLOOKUP($A59,'All Running Order working doc'!$A$4:$CO$60,AP$100,FALSE),"-")</f>
        <v>-</v>
      </c>
      <c r="AQ59" s="12" t="str">
        <f>IFERROR(VLOOKUP($A59,'All Running Order working doc'!$A$4:$CO$60,AQ$100,FALSE),"-")</f>
        <v>-</v>
      </c>
      <c r="AR59" s="12" t="str">
        <f>IFERROR(VLOOKUP($A59,'All Running Order working doc'!$A$4:$CO$60,AR$100,FALSE),"-")</f>
        <v>-</v>
      </c>
      <c r="AS59" s="12" t="str">
        <f>IFERROR(VLOOKUP($A59,'All Running Order working doc'!$A$4:$CO$60,AS$100,FALSE),"-")</f>
        <v>-</v>
      </c>
      <c r="AT59" s="12" t="str">
        <f>IFERROR(VLOOKUP($A59,'All Running Order working doc'!$A$4:$CO$60,AT$100,FALSE),"-")</f>
        <v>-</v>
      </c>
      <c r="AU59" s="12" t="str">
        <f>IFERROR(VLOOKUP($A59,'All Running Order working doc'!$A$4:$CO$60,AU$100,FALSE),"-")</f>
        <v>-</v>
      </c>
      <c r="AV59" s="12" t="str">
        <f>IFERROR(VLOOKUP($A59,'All Running Order working doc'!$A$4:$CO$60,AV$100,FALSE),"-")</f>
        <v>-</v>
      </c>
      <c r="AW59" s="12" t="str">
        <f>IFERROR(VLOOKUP($A59,'All Running Order working doc'!$A$4:$CO$60,AW$100,FALSE),"-")</f>
        <v>-</v>
      </c>
      <c r="AX59" s="12" t="str">
        <f>IFERROR(VLOOKUP($A59,'All Running Order working doc'!$A$4:$CO$60,AX$100,FALSE),"-")</f>
        <v>-</v>
      </c>
      <c r="AY59" s="12" t="str">
        <f>IFERROR(VLOOKUP($A59,'All Running Order working doc'!$A$4:$CO$60,AY$100,FALSE),"-")</f>
        <v>-</v>
      </c>
      <c r="AZ59" s="12" t="str">
        <f>IFERROR(VLOOKUP($A59,'All Running Order working doc'!$A$4:$CO$60,AZ$100,FALSE),"-")</f>
        <v>-</v>
      </c>
      <c r="BA59" s="12" t="str">
        <f>IFERROR(VLOOKUP($A59,'All Running Order working doc'!$A$4:$CO$60,BA$100,FALSE),"-")</f>
        <v>-</v>
      </c>
      <c r="BB59" s="12" t="str">
        <f>IFERROR(VLOOKUP($A59,'All Running Order working doc'!$A$4:$CO$60,BB$100,FALSE),"-")</f>
        <v>-</v>
      </c>
      <c r="BC59" s="12" t="str">
        <f>IFERROR(VLOOKUP($A59,'All Running Order working doc'!$A$4:$CO$60,BC$100,FALSE),"-")</f>
        <v>-</v>
      </c>
      <c r="BD59" s="12" t="str">
        <f>IFERROR(VLOOKUP($A59,'All Running Order working doc'!$A$4:$CO$60,BD$100,FALSE),"-")</f>
        <v>-</v>
      </c>
      <c r="BE59" s="12" t="str">
        <f>IFERROR(VLOOKUP($A59,'All Running Order working doc'!$A$4:$CO$60,BE$100,FALSE),"-")</f>
        <v>-</v>
      </c>
      <c r="BF59" s="12" t="str">
        <f>IFERROR(VLOOKUP($A59,'All Running Order working doc'!$A$4:$CO$60,BF$100,FALSE),"-")</f>
        <v>-</v>
      </c>
      <c r="BG59" s="12" t="str">
        <f>IFERROR(VLOOKUP($A59,'All Running Order working doc'!$A$4:$CO$60,BG$100,FALSE),"-")</f>
        <v>-</v>
      </c>
      <c r="BH59" s="12" t="str">
        <f>IFERROR(VLOOKUP($A59,'All Running Order working doc'!$A$4:$CO$60,BH$100,FALSE),"-")</f>
        <v>-</v>
      </c>
      <c r="BI59" s="12" t="str">
        <f>IFERROR(VLOOKUP($A59,'All Running Order working doc'!$A$4:$CO$60,BI$100,FALSE),"-")</f>
        <v>-</v>
      </c>
      <c r="BJ59" s="12" t="str">
        <f>IFERROR(VLOOKUP($A59,'All Running Order working doc'!$A$4:$CO$60,BJ$100,FALSE),"-")</f>
        <v>-</v>
      </c>
      <c r="BK59" s="12" t="str">
        <f>IFERROR(VLOOKUP($A59,'All Running Order working doc'!$A$4:$CO$60,BK$100,FALSE),"-")</f>
        <v>-</v>
      </c>
      <c r="BL59" s="12" t="str">
        <f>IFERROR(VLOOKUP($A59,'All Running Order working doc'!$A$4:$CO$60,BL$100,FALSE),"-")</f>
        <v>-</v>
      </c>
      <c r="BM59" s="12" t="str">
        <f>IFERROR(VLOOKUP($A59,'All Running Order working doc'!$A$4:$CO$60,BM$100,FALSE),"-")</f>
        <v>-</v>
      </c>
      <c r="BN59" s="12" t="str">
        <f>IFERROR(VLOOKUP($A59,'All Running Order working doc'!$A$4:$CO$60,BN$100,FALSE),"-")</f>
        <v>-</v>
      </c>
      <c r="BO59" s="12" t="str">
        <f>IFERROR(VLOOKUP($A59,'All Running Order working doc'!$A$4:$CO$60,BO$100,FALSE),"-")</f>
        <v>-</v>
      </c>
      <c r="BP59" s="12" t="str">
        <f>IFERROR(VLOOKUP($A59,'All Running Order working doc'!$A$4:$CO$60,BP$100,FALSE),"-")</f>
        <v>-</v>
      </c>
      <c r="BQ59" s="12" t="str">
        <f>IFERROR(VLOOKUP($A59,'All Running Order working doc'!$A$4:$CO$60,BQ$100,FALSE),"-")</f>
        <v>-</v>
      </c>
      <c r="BR59" s="12" t="str">
        <f>IFERROR(VLOOKUP($A59,'All Running Order working doc'!$A$4:$CO$60,BR$100,FALSE),"-")</f>
        <v>-</v>
      </c>
      <c r="BS59" s="12" t="str">
        <f>IFERROR(VLOOKUP($A59,'All Running Order working doc'!$A$4:$CO$60,BS$100,FALSE),"-")</f>
        <v>-</v>
      </c>
      <c r="BT59" s="12" t="str">
        <f>IFERROR(VLOOKUP($A59,'All Running Order working doc'!$A$4:$CO$60,BT$100,FALSE),"-")</f>
        <v>-</v>
      </c>
      <c r="BU59" s="12" t="str">
        <f>IFERROR(VLOOKUP($A59,'All Running Order working doc'!$A$4:$CO$60,BU$100,FALSE),"-")</f>
        <v>-</v>
      </c>
      <c r="BV59" s="12" t="str">
        <f>IFERROR(VLOOKUP($A59,'All Running Order working doc'!$A$4:$CO$60,BV$100,FALSE),"-")</f>
        <v>-</v>
      </c>
      <c r="BW59" s="12" t="str">
        <f>IFERROR(VLOOKUP($A59,'All Running Order working doc'!$A$4:$CO$60,BW$100,FALSE),"-")</f>
        <v>-</v>
      </c>
      <c r="BX59" s="12" t="str">
        <f>IFERROR(VLOOKUP($A59,'All Running Order working doc'!$A$4:$CO$60,BX$100,FALSE),"-")</f>
        <v>-</v>
      </c>
      <c r="BY59" s="12" t="str">
        <f>IFERROR(VLOOKUP($A59,'All Running Order working doc'!$A$4:$CO$60,BY$100,FALSE),"-")</f>
        <v>-</v>
      </c>
      <c r="BZ59" s="12" t="str">
        <f>IFERROR(VLOOKUP($A59,'All Running Order working doc'!$A$4:$CO$60,BZ$100,FALSE),"-")</f>
        <v>-</v>
      </c>
      <c r="CA59" s="12" t="str">
        <f>IFERROR(VLOOKUP($A59,'All Running Order working doc'!$A$4:$CO$60,CA$100,FALSE),"-")</f>
        <v>-</v>
      </c>
      <c r="CB59" s="12" t="str">
        <f>IFERROR(VLOOKUP($A59,'All Running Order working doc'!$A$4:$CO$60,CB$100,FALSE),"-")</f>
        <v>-</v>
      </c>
      <c r="CC59" s="12" t="str">
        <f>IFERROR(VLOOKUP($A59,'All Running Order working doc'!$A$4:$CO$60,CC$100,FALSE),"-")</f>
        <v>-</v>
      </c>
      <c r="CD59" s="12" t="str">
        <f>IFERROR(VLOOKUP($A59,'All Running Order working doc'!$A$4:$CO$60,CD$100,FALSE),"-")</f>
        <v>-</v>
      </c>
      <c r="CE59" s="12" t="str">
        <f>IFERROR(VLOOKUP($A59,'All Running Order working doc'!$A$4:$CO$60,CE$100,FALSE),"-")</f>
        <v>-</v>
      </c>
      <c r="CF59" s="12" t="str">
        <f>IFERROR(VLOOKUP($A59,'All Running Order working doc'!$A$4:$CO$60,CF$100,FALSE),"-")</f>
        <v>-</v>
      </c>
      <c r="CG59" s="12" t="str">
        <f>IFERROR(VLOOKUP($A59,'All Running Order working doc'!$A$4:$CO$60,CG$100,FALSE),"-")</f>
        <v>-</v>
      </c>
      <c r="CH59" s="12" t="str">
        <f>IFERROR(VLOOKUP($A59,'All Running Order working doc'!$A$4:$CO$60,CH$100,FALSE),"-")</f>
        <v>-</v>
      </c>
      <c r="CI59" s="12" t="str">
        <f>IFERROR(VLOOKUP($A59,'All Running Order working doc'!$A$4:$CO$60,CI$100,FALSE),"-")</f>
        <v>-</v>
      </c>
      <c r="CJ59" s="12" t="str">
        <f>IFERROR(VLOOKUP($A59,'All Running Order working doc'!$A$4:$CO$60,CJ$100,FALSE),"-")</f>
        <v>-</v>
      </c>
      <c r="CK59" s="12" t="str">
        <f>IFERROR(VLOOKUP($A59,'All Running Order working doc'!$A$4:$CO$60,CK$100,FALSE),"-")</f>
        <v>-</v>
      </c>
      <c r="CL59" s="12" t="str">
        <f>IFERROR(VLOOKUP($A59,'All Running Order working doc'!$A$4:$CO$60,CL$100,FALSE),"-")</f>
        <v>-</v>
      </c>
      <c r="CM59" s="12" t="str">
        <f>IFERROR(VLOOKUP($A59,'All Running Order working doc'!$A$4:$CO$60,CM$100,FALSE),"-")</f>
        <v>-</v>
      </c>
      <c r="CN59" s="12" t="str">
        <f>IFERROR(VLOOKUP($A59,'All Running Order working doc'!$A$4:$CO$60,CN$100,FALSE),"-")</f>
        <v>-</v>
      </c>
      <c r="CQ59" s="3">
        <v>56</v>
      </c>
    </row>
    <row r="60" spans="1:95" x14ac:dyDescent="0.2">
      <c r="A60" s="3" t="str">
        <f>CONCATENATE(Constants!$B$4,CQ60,)</f>
        <v>Rookie57</v>
      </c>
      <c r="B60" s="12" t="str">
        <f>IFERROR(VLOOKUP($A60,'All Running Order working doc'!$A$4:$CO$60,B$100,FALSE),"-")</f>
        <v>-</v>
      </c>
      <c r="C60" s="12" t="str">
        <f>IFERROR(VLOOKUP($A60,'All Running Order working doc'!$A$4:$CO$60,C$100,FALSE),"-")</f>
        <v>-</v>
      </c>
      <c r="D60" s="12" t="str">
        <f>IFERROR(VLOOKUP($A60,'All Running Order working doc'!$A$4:$CO$60,D$100,FALSE),"-")</f>
        <v>-</v>
      </c>
      <c r="E60" s="12" t="str">
        <f>IFERROR(VLOOKUP($A60,'All Running Order working doc'!$A$4:$CO$60,E$100,FALSE),"-")</f>
        <v>-</v>
      </c>
      <c r="F60" s="12" t="str">
        <f>IFERROR(VLOOKUP($A60,'All Running Order working doc'!$A$4:$CO$60,F$100,FALSE),"-")</f>
        <v>-</v>
      </c>
      <c r="G60" s="12" t="str">
        <f>IFERROR(VLOOKUP($A60,'All Running Order working doc'!$A$4:$CO$60,G$100,FALSE),"-")</f>
        <v>-</v>
      </c>
      <c r="H60" s="12" t="str">
        <f>IFERROR(VLOOKUP($A60,'All Running Order working doc'!$A$4:$CO$60,H$100,FALSE),"-")</f>
        <v>-</v>
      </c>
      <c r="I60" s="12" t="str">
        <f>IFERROR(VLOOKUP($A60,'All Running Order working doc'!$A$4:$CO$60,I$100,FALSE),"-")</f>
        <v>-</v>
      </c>
      <c r="J60" s="12" t="str">
        <f>IFERROR(VLOOKUP($A60,'All Running Order working doc'!$A$4:$CO$60,J$100,FALSE),"-")</f>
        <v>-</v>
      </c>
      <c r="K60" s="12" t="str">
        <f>IFERROR(VLOOKUP($A60,'All Running Order working doc'!$A$4:$CO$60,K$100,FALSE),"-")</f>
        <v>-</v>
      </c>
      <c r="L60" s="12" t="str">
        <f>IFERROR(VLOOKUP($A60,'All Running Order working doc'!$A$4:$CO$60,L$100,FALSE),"-")</f>
        <v>-</v>
      </c>
      <c r="M60" s="12" t="str">
        <f>IFERROR(VLOOKUP($A60,'All Running Order working doc'!$A$4:$CO$60,M$100,FALSE),"-")</f>
        <v>-</v>
      </c>
      <c r="N60" s="12" t="str">
        <f>IFERROR(VLOOKUP($A60,'All Running Order working doc'!$A$4:$CO$60,N$100,FALSE),"-")</f>
        <v>-</v>
      </c>
      <c r="O60" s="12" t="str">
        <f>IFERROR(VLOOKUP($A60,'All Running Order working doc'!$A$4:$CO$60,O$100,FALSE),"-")</f>
        <v>-</v>
      </c>
      <c r="P60" s="12" t="str">
        <f>IFERROR(VLOOKUP($A60,'All Running Order working doc'!$A$4:$CO$60,P$100,FALSE),"-")</f>
        <v>-</v>
      </c>
      <c r="Q60" s="12" t="str">
        <f>IFERROR(VLOOKUP($A60,'All Running Order working doc'!$A$4:$CO$60,Q$100,FALSE),"-")</f>
        <v>-</v>
      </c>
      <c r="R60" s="12" t="str">
        <f>IFERROR(VLOOKUP($A60,'All Running Order working doc'!$A$4:$CO$60,R$100,FALSE),"-")</f>
        <v>-</v>
      </c>
      <c r="S60" s="12" t="str">
        <f>IFERROR(VLOOKUP($A60,'All Running Order working doc'!$A$4:$CO$60,S$100,FALSE),"-")</f>
        <v>-</v>
      </c>
      <c r="T60" s="12" t="str">
        <f>IFERROR(VLOOKUP($A60,'All Running Order working doc'!$A$4:$CO$60,T$100,FALSE),"-")</f>
        <v>-</v>
      </c>
      <c r="U60" s="12" t="str">
        <f>IFERROR(VLOOKUP($A60,'All Running Order working doc'!$A$4:$CO$60,U$100,FALSE),"-")</f>
        <v>-</v>
      </c>
      <c r="V60" s="12" t="str">
        <f>IFERROR(VLOOKUP($A60,'All Running Order working doc'!$A$4:$CO$60,V$100,FALSE),"-")</f>
        <v>-</v>
      </c>
      <c r="W60" s="12" t="str">
        <f>IFERROR(VLOOKUP($A60,'All Running Order working doc'!$A$4:$CO$60,W$100,FALSE),"-")</f>
        <v>-</v>
      </c>
      <c r="X60" s="12" t="str">
        <f>IFERROR(VLOOKUP($A60,'All Running Order working doc'!$A$4:$CO$60,X$100,FALSE),"-")</f>
        <v>-</v>
      </c>
      <c r="Y60" s="12" t="str">
        <f>IFERROR(VLOOKUP($A60,'All Running Order working doc'!$A$4:$CO$60,Y$100,FALSE),"-")</f>
        <v>-</v>
      </c>
      <c r="Z60" s="12" t="str">
        <f>IFERROR(VLOOKUP($A60,'All Running Order working doc'!$A$4:$CO$60,Z$100,FALSE),"-")</f>
        <v>-</v>
      </c>
      <c r="AA60" s="12" t="str">
        <f>IFERROR(VLOOKUP($A60,'All Running Order working doc'!$A$4:$CO$60,AA$100,FALSE),"-")</f>
        <v>-</v>
      </c>
      <c r="AB60" s="12" t="str">
        <f>IFERROR(VLOOKUP($A60,'All Running Order working doc'!$A$4:$CO$60,AB$100,FALSE),"-")</f>
        <v>-</v>
      </c>
      <c r="AC60" s="12" t="str">
        <f>IFERROR(VLOOKUP($A60,'All Running Order working doc'!$A$4:$CO$60,AC$100,FALSE),"-")</f>
        <v>-</v>
      </c>
      <c r="AD60" s="12" t="str">
        <f>IFERROR(VLOOKUP($A60,'All Running Order working doc'!$A$4:$CO$60,AD$100,FALSE),"-")</f>
        <v>-</v>
      </c>
      <c r="AE60" s="12" t="str">
        <f>IFERROR(VLOOKUP($A60,'All Running Order working doc'!$A$4:$CO$60,AE$100,FALSE),"-")</f>
        <v>-</v>
      </c>
      <c r="AF60" s="12" t="str">
        <f>IFERROR(VLOOKUP($A60,'All Running Order working doc'!$A$4:$CO$60,AF$100,FALSE),"-")</f>
        <v>-</v>
      </c>
      <c r="AG60" s="12" t="str">
        <f>IFERROR(VLOOKUP($A60,'All Running Order working doc'!$A$4:$CO$60,AG$100,FALSE),"-")</f>
        <v>-</v>
      </c>
      <c r="AH60" s="12" t="str">
        <f>IFERROR(VLOOKUP($A60,'All Running Order working doc'!$A$4:$CO$60,AH$100,FALSE),"-")</f>
        <v>-</v>
      </c>
      <c r="AI60" s="12" t="str">
        <f>IFERROR(VLOOKUP($A60,'All Running Order working doc'!$A$4:$CO$60,AI$100,FALSE),"-")</f>
        <v>-</v>
      </c>
      <c r="AJ60" s="12" t="str">
        <f>IFERROR(VLOOKUP($A60,'All Running Order working doc'!$A$4:$CO$60,AJ$100,FALSE),"-")</f>
        <v>-</v>
      </c>
      <c r="AK60" s="12" t="str">
        <f>IFERROR(VLOOKUP($A60,'All Running Order working doc'!$A$4:$CO$60,AK$100,FALSE),"-")</f>
        <v>-</v>
      </c>
      <c r="AL60" s="12" t="str">
        <f>IFERROR(VLOOKUP($A60,'All Running Order working doc'!$A$4:$CO$60,AL$100,FALSE),"-")</f>
        <v>-</v>
      </c>
      <c r="AM60" s="12" t="str">
        <f>IFERROR(VLOOKUP($A60,'All Running Order working doc'!$A$4:$CO$60,AM$100,FALSE),"-")</f>
        <v>-</v>
      </c>
      <c r="AN60" s="12" t="str">
        <f>IFERROR(VLOOKUP($A60,'All Running Order working doc'!$A$4:$CO$60,AN$100,FALSE),"-")</f>
        <v>-</v>
      </c>
      <c r="AO60" s="12" t="str">
        <f>IFERROR(VLOOKUP($A60,'All Running Order working doc'!$A$4:$CO$60,AO$100,FALSE),"-")</f>
        <v>-</v>
      </c>
      <c r="AP60" s="12" t="str">
        <f>IFERROR(VLOOKUP($A60,'All Running Order working doc'!$A$4:$CO$60,AP$100,FALSE),"-")</f>
        <v>-</v>
      </c>
      <c r="AQ60" s="12" t="str">
        <f>IFERROR(VLOOKUP($A60,'All Running Order working doc'!$A$4:$CO$60,AQ$100,FALSE),"-")</f>
        <v>-</v>
      </c>
      <c r="AR60" s="12" t="str">
        <f>IFERROR(VLOOKUP($A60,'All Running Order working doc'!$A$4:$CO$60,AR$100,FALSE),"-")</f>
        <v>-</v>
      </c>
      <c r="AS60" s="12" t="str">
        <f>IFERROR(VLOOKUP($A60,'All Running Order working doc'!$A$4:$CO$60,AS$100,FALSE),"-")</f>
        <v>-</v>
      </c>
      <c r="AT60" s="12" t="str">
        <f>IFERROR(VLOOKUP($A60,'All Running Order working doc'!$A$4:$CO$60,AT$100,FALSE),"-")</f>
        <v>-</v>
      </c>
      <c r="AU60" s="12" t="str">
        <f>IFERROR(VLOOKUP($A60,'All Running Order working doc'!$A$4:$CO$60,AU$100,FALSE),"-")</f>
        <v>-</v>
      </c>
      <c r="AV60" s="12" t="str">
        <f>IFERROR(VLOOKUP($A60,'All Running Order working doc'!$A$4:$CO$60,AV$100,FALSE),"-")</f>
        <v>-</v>
      </c>
      <c r="AW60" s="12" t="str">
        <f>IFERROR(VLOOKUP($A60,'All Running Order working doc'!$A$4:$CO$60,AW$100,FALSE),"-")</f>
        <v>-</v>
      </c>
      <c r="AX60" s="12" t="str">
        <f>IFERROR(VLOOKUP($A60,'All Running Order working doc'!$A$4:$CO$60,AX$100,FALSE),"-")</f>
        <v>-</v>
      </c>
      <c r="AY60" s="12" t="str">
        <f>IFERROR(VLOOKUP($A60,'All Running Order working doc'!$A$4:$CO$60,AY$100,FALSE),"-")</f>
        <v>-</v>
      </c>
      <c r="AZ60" s="12" t="str">
        <f>IFERROR(VLOOKUP($A60,'All Running Order working doc'!$A$4:$CO$60,AZ$100,FALSE),"-")</f>
        <v>-</v>
      </c>
      <c r="BA60" s="12" t="str">
        <f>IFERROR(VLOOKUP($A60,'All Running Order working doc'!$A$4:$CO$60,BA$100,FALSE),"-")</f>
        <v>-</v>
      </c>
      <c r="BB60" s="12" t="str">
        <f>IFERROR(VLOOKUP($A60,'All Running Order working doc'!$A$4:$CO$60,BB$100,FALSE),"-")</f>
        <v>-</v>
      </c>
      <c r="BC60" s="12" t="str">
        <f>IFERROR(VLOOKUP($A60,'All Running Order working doc'!$A$4:$CO$60,BC$100,FALSE),"-")</f>
        <v>-</v>
      </c>
      <c r="BD60" s="12" t="str">
        <f>IFERROR(VLOOKUP($A60,'All Running Order working doc'!$A$4:$CO$60,BD$100,FALSE),"-")</f>
        <v>-</v>
      </c>
      <c r="BE60" s="12" t="str">
        <f>IFERROR(VLOOKUP($A60,'All Running Order working doc'!$A$4:$CO$60,BE$100,FALSE),"-")</f>
        <v>-</v>
      </c>
      <c r="BF60" s="12" t="str">
        <f>IFERROR(VLOOKUP($A60,'All Running Order working doc'!$A$4:$CO$60,BF$100,FALSE),"-")</f>
        <v>-</v>
      </c>
      <c r="BG60" s="12" t="str">
        <f>IFERROR(VLOOKUP($A60,'All Running Order working doc'!$A$4:$CO$60,BG$100,FALSE),"-")</f>
        <v>-</v>
      </c>
      <c r="BH60" s="12" t="str">
        <f>IFERROR(VLOOKUP($A60,'All Running Order working doc'!$A$4:$CO$60,BH$100,FALSE),"-")</f>
        <v>-</v>
      </c>
      <c r="BI60" s="12" t="str">
        <f>IFERROR(VLOOKUP($A60,'All Running Order working doc'!$A$4:$CO$60,BI$100,FALSE),"-")</f>
        <v>-</v>
      </c>
      <c r="BJ60" s="12" t="str">
        <f>IFERROR(VLOOKUP($A60,'All Running Order working doc'!$A$4:$CO$60,BJ$100,FALSE),"-")</f>
        <v>-</v>
      </c>
      <c r="BK60" s="12" t="str">
        <f>IFERROR(VLOOKUP($A60,'All Running Order working doc'!$A$4:$CO$60,BK$100,FALSE),"-")</f>
        <v>-</v>
      </c>
      <c r="BL60" s="12" t="str">
        <f>IFERROR(VLOOKUP($A60,'All Running Order working doc'!$A$4:$CO$60,BL$100,FALSE),"-")</f>
        <v>-</v>
      </c>
      <c r="BM60" s="12" t="str">
        <f>IFERROR(VLOOKUP($A60,'All Running Order working doc'!$A$4:$CO$60,BM$100,FALSE),"-")</f>
        <v>-</v>
      </c>
      <c r="BN60" s="12" t="str">
        <f>IFERROR(VLOOKUP($A60,'All Running Order working doc'!$A$4:$CO$60,BN$100,FALSE),"-")</f>
        <v>-</v>
      </c>
      <c r="BO60" s="12" t="str">
        <f>IFERROR(VLOOKUP($A60,'All Running Order working doc'!$A$4:$CO$60,BO$100,FALSE),"-")</f>
        <v>-</v>
      </c>
      <c r="BP60" s="12" t="str">
        <f>IFERROR(VLOOKUP($A60,'All Running Order working doc'!$A$4:$CO$60,BP$100,FALSE),"-")</f>
        <v>-</v>
      </c>
      <c r="BQ60" s="12" t="str">
        <f>IFERROR(VLOOKUP($A60,'All Running Order working doc'!$A$4:$CO$60,BQ$100,FALSE),"-")</f>
        <v>-</v>
      </c>
      <c r="BR60" s="12" t="str">
        <f>IFERROR(VLOOKUP($A60,'All Running Order working doc'!$A$4:$CO$60,BR$100,FALSE),"-")</f>
        <v>-</v>
      </c>
      <c r="BS60" s="12" t="str">
        <f>IFERROR(VLOOKUP($A60,'All Running Order working doc'!$A$4:$CO$60,BS$100,FALSE),"-")</f>
        <v>-</v>
      </c>
      <c r="BT60" s="12" t="str">
        <f>IFERROR(VLOOKUP($A60,'All Running Order working doc'!$A$4:$CO$60,BT$100,FALSE),"-")</f>
        <v>-</v>
      </c>
      <c r="BU60" s="12" t="str">
        <f>IFERROR(VLOOKUP($A60,'All Running Order working doc'!$A$4:$CO$60,BU$100,FALSE),"-")</f>
        <v>-</v>
      </c>
      <c r="BV60" s="12" t="str">
        <f>IFERROR(VLOOKUP($A60,'All Running Order working doc'!$A$4:$CO$60,BV$100,FALSE),"-")</f>
        <v>-</v>
      </c>
      <c r="BW60" s="12" t="str">
        <f>IFERROR(VLOOKUP($A60,'All Running Order working doc'!$A$4:$CO$60,BW$100,FALSE),"-")</f>
        <v>-</v>
      </c>
      <c r="BX60" s="12" t="str">
        <f>IFERROR(VLOOKUP($A60,'All Running Order working doc'!$A$4:$CO$60,BX$100,FALSE),"-")</f>
        <v>-</v>
      </c>
      <c r="BY60" s="12" t="str">
        <f>IFERROR(VLOOKUP($A60,'All Running Order working doc'!$A$4:$CO$60,BY$100,FALSE),"-")</f>
        <v>-</v>
      </c>
      <c r="BZ60" s="12" t="str">
        <f>IFERROR(VLOOKUP($A60,'All Running Order working doc'!$A$4:$CO$60,BZ$100,FALSE),"-")</f>
        <v>-</v>
      </c>
      <c r="CA60" s="12" t="str">
        <f>IFERROR(VLOOKUP($A60,'All Running Order working doc'!$A$4:$CO$60,CA$100,FALSE),"-")</f>
        <v>-</v>
      </c>
      <c r="CB60" s="12" t="str">
        <f>IFERROR(VLOOKUP($A60,'All Running Order working doc'!$A$4:$CO$60,CB$100,FALSE),"-")</f>
        <v>-</v>
      </c>
      <c r="CC60" s="12" t="str">
        <f>IFERROR(VLOOKUP($A60,'All Running Order working doc'!$A$4:$CO$60,CC$100,FALSE),"-")</f>
        <v>-</v>
      </c>
      <c r="CD60" s="12" t="str">
        <f>IFERROR(VLOOKUP($A60,'All Running Order working doc'!$A$4:$CO$60,CD$100,FALSE),"-")</f>
        <v>-</v>
      </c>
      <c r="CE60" s="12" t="str">
        <f>IFERROR(VLOOKUP($A60,'All Running Order working doc'!$A$4:$CO$60,CE$100,FALSE),"-")</f>
        <v>-</v>
      </c>
      <c r="CF60" s="12" t="str">
        <f>IFERROR(VLOOKUP($A60,'All Running Order working doc'!$A$4:$CO$60,CF$100,FALSE),"-")</f>
        <v>-</v>
      </c>
      <c r="CG60" s="12" t="str">
        <f>IFERROR(VLOOKUP($A60,'All Running Order working doc'!$A$4:$CO$60,CG$100,FALSE),"-")</f>
        <v>-</v>
      </c>
      <c r="CH60" s="12" t="str">
        <f>IFERROR(VLOOKUP($A60,'All Running Order working doc'!$A$4:$CO$60,CH$100,FALSE),"-")</f>
        <v>-</v>
      </c>
      <c r="CI60" s="12" t="str">
        <f>IFERROR(VLOOKUP($A60,'All Running Order working doc'!$A$4:$CO$60,CI$100,FALSE),"-")</f>
        <v>-</v>
      </c>
      <c r="CJ60" s="12" t="str">
        <f>IFERROR(VLOOKUP($A60,'All Running Order working doc'!$A$4:$CO$60,CJ$100,FALSE),"-")</f>
        <v>-</v>
      </c>
      <c r="CK60" s="12" t="str">
        <f>IFERROR(VLOOKUP($A60,'All Running Order working doc'!$A$4:$CO$60,CK$100,FALSE),"-")</f>
        <v>-</v>
      </c>
      <c r="CL60" s="12" t="str">
        <f>IFERROR(VLOOKUP($A60,'All Running Order working doc'!$A$4:$CO$60,CL$100,FALSE),"-")</f>
        <v>-</v>
      </c>
      <c r="CM60" s="12" t="str">
        <f>IFERROR(VLOOKUP($A60,'All Running Order working doc'!$A$4:$CO$60,CM$100,FALSE),"-")</f>
        <v>-</v>
      </c>
      <c r="CN60" s="12" t="str">
        <f>IFERROR(VLOOKUP($A60,'All Running Order working doc'!$A$4:$CO$60,CN$100,FALSE),"-")</f>
        <v>-</v>
      </c>
      <c r="CQ60" s="3">
        <v>57</v>
      </c>
    </row>
    <row r="80" spans="1:1" x14ac:dyDescent="0.2">
      <c r="A80" s="3" t="s">
        <v>57</v>
      </c>
    </row>
    <row r="100" spans="1:92" x14ac:dyDescent="0.2">
      <c r="A100" s="3">
        <v>1</v>
      </c>
      <c r="B100" s="3">
        <v>3</v>
      </c>
      <c r="C100" s="3">
        <v>4</v>
      </c>
      <c r="D100" s="3">
        <v>5</v>
      </c>
      <c r="E100" s="3">
        <v>6</v>
      </c>
      <c r="F100" s="3">
        <v>7</v>
      </c>
      <c r="G100" s="3">
        <v>8</v>
      </c>
      <c r="H100" s="3">
        <v>9</v>
      </c>
      <c r="I100" s="3">
        <v>10</v>
      </c>
      <c r="J100" s="3">
        <v>11</v>
      </c>
      <c r="K100" s="3">
        <v>12</v>
      </c>
      <c r="L100" s="3">
        <v>13</v>
      </c>
      <c r="M100" s="3">
        <v>14</v>
      </c>
      <c r="N100" s="3">
        <v>15</v>
      </c>
      <c r="O100" s="3">
        <v>16</v>
      </c>
      <c r="P100" s="3">
        <v>17</v>
      </c>
      <c r="Q100" s="3">
        <v>18</v>
      </c>
      <c r="R100" s="3">
        <v>19</v>
      </c>
      <c r="S100" s="3">
        <v>20</v>
      </c>
      <c r="T100" s="3">
        <v>21</v>
      </c>
      <c r="U100" s="3">
        <v>22</v>
      </c>
      <c r="V100" s="3">
        <v>23</v>
      </c>
      <c r="W100" s="3">
        <v>24</v>
      </c>
      <c r="X100" s="3">
        <v>25</v>
      </c>
      <c r="Y100" s="3">
        <v>26</v>
      </c>
      <c r="Z100" s="3">
        <v>27</v>
      </c>
      <c r="AA100" s="3">
        <v>28</v>
      </c>
      <c r="AB100" s="3">
        <v>29</v>
      </c>
      <c r="AC100" s="3">
        <v>30</v>
      </c>
      <c r="AD100" s="3">
        <v>31</v>
      </c>
      <c r="AE100" s="3">
        <v>32</v>
      </c>
      <c r="AF100" s="3">
        <v>33</v>
      </c>
      <c r="AG100" s="3">
        <v>34</v>
      </c>
      <c r="AH100" s="3">
        <v>35</v>
      </c>
      <c r="AI100" s="3">
        <v>36</v>
      </c>
      <c r="AJ100" s="3">
        <v>37</v>
      </c>
      <c r="AK100" s="3">
        <v>38</v>
      </c>
      <c r="AL100" s="3">
        <v>39</v>
      </c>
      <c r="AM100" s="3">
        <v>40</v>
      </c>
      <c r="AN100" s="3">
        <v>41</v>
      </c>
      <c r="AO100" s="3">
        <v>42</v>
      </c>
      <c r="AP100" s="3">
        <v>43</v>
      </c>
      <c r="AQ100" s="3">
        <v>44</v>
      </c>
      <c r="AR100" s="3">
        <v>45</v>
      </c>
      <c r="AS100" s="3">
        <v>46</v>
      </c>
      <c r="AT100" s="3">
        <v>47</v>
      </c>
      <c r="AU100" s="3">
        <v>48</v>
      </c>
      <c r="AV100" s="3">
        <v>49</v>
      </c>
      <c r="AW100" s="3">
        <v>50</v>
      </c>
      <c r="AX100" s="3">
        <v>51</v>
      </c>
      <c r="AY100" s="3">
        <v>52</v>
      </c>
      <c r="AZ100" s="3">
        <v>53</v>
      </c>
      <c r="BA100" s="3">
        <v>54</v>
      </c>
      <c r="BB100" s="3">
        <v>55</v>
      </c>
      <c r="BC100" s="3">
        <v>56</v>
      </c>
      <c r="BD100" s="3">
        <v>57</v>
      </c>
      <c r="BE100" s="3">
        <v>58</v>
      </c>
      <c r="BF100" s="3">
        <v>59</v>
      </c>
      <c r="BG100" s="3">
        <v>60</v>
      </c>
      <c r="BH100" s="3">
        <v>61</v>
      </c>
      <c r="BI100" s="3">
        <v>62</v>
      </c>
      <c r="BJ100" s="3">
        <v>63</v>
      </c>
      <c r="BK100" s="3">
        <v>64</v>
      </c>
      <c r="BL100" s="3">
        <v>65</v>
      </c>
      <c r="BM100" s="3">
        <v>66</v>
      </c>
      <c r="BN100" s="3">
        <v>67</v>
      </c>
      <c r="BO100" s="3">
        <v>68</v>
      </c>
      <c r="BP100" s="3">
        <v>69</v>
      </c>
      <c r="BQ100" s="3">
        <v>70</v>
      </c>
      <c r="BR100" s="3">
        <v>71</v>
      </c>
      <c r="BS100" s="3">
        <v>72</v>
      </c>
      <c r="BT100" s="3">
        <v>73</v>
      </c>
      <c r="BU100" s="3">
        <v>74</v>
      </c>
      <c r="BV100" s="3">
        <v>75</v>
      </c>
      <c r="BW100" s="3">
        <v>76</v>
      </c>
      <c r="BX100" s="3">
        <v>77</v>
      </c>
      <c r="BY100" s="3">
        <v>78</v>
      </c>
      <c r="BZ100" s="3">
        <v>79</v>
      </c>
      <c r="CA100" s="3">
        <v>80</v>
      </c>
      <c r="CB100" s="3">
        <v>81</v>
      </c>
      <c r="CC100" s="3">
        <v>82</v>
      </c>
      <c r="CD100" s="3">
        <v>83</v>
      </c>
      <c r="CE100" s="3">
        <v>84</v>
      </c>
      <c r="CF100" s="3">
        <v>85</v>
      </c>
      <c r="CG100" s="3">
        <v>86</v>
      </c>
      <c r="CH100" s="3">
        <v>87</v>
      </c>
      <c r="CI100" s="3">
        <v>88</v>
      </c>
      <c r="CJ100" s="3">
        <v>89</v>
      </c>
      <c r="CK100" s="3">
        <v>90</v>
      </c>
      <c r="CL100" s="3">
        <v>91</v>
      </c>
      <c r="CM100" s="3">
        <v>92</v>
      </c>
      <c r="CN100" s="3">
        <v>93</v>
      </c>
    </row>
    <row r="1003" spans="6:6" x14ac:dyDescent="0.2">
      <c r="F1003" s="3" t="s">
        <v>46</v>
      </c>
    </row>
    <row r="1004" spans="6:6" x14ac:dyDescent="0.2">
      <c r="F1004" s="3" t="s">
        <v>54</v>
      </c>
    </row>
  </sheetData>
  <sheetProtection sheet="1" objects="1" scenarios="1" deleteRows="0"/>
  <mergeCells count="39">
    <mergeCell ref="CL1:CL2"/>
    <mergeCell ref="CM1:CM2"/>
    <mergeCell ref="CN1:CN2"/>
    <mergeCell ref="CF1:CF2"/>
    <mergeCell ref="CG1:CG2"/>
    <mergeCell ref="CH1:CH2"/>
    <mergeCell ref="CI1:CI2"/>
    <mergeCell ref="CJ1:CJ2"/>
    <mergeCell ref="CK1:CK2"/>
    <mergeCell ref="CE1:CE2"/>
    <mergeCell ref="BT1:BT2"/>
    <mergeCell ref="BU1:BU2"/>
    <mergeCell ref="BV1:BV2"/>
    <mergeCell ref="BW1:BW2"/>
    <mergeCell ref="BX1:BX2"/>
    <mergeCell ref="BY1:BY2"/>
    <mergeCell ref="BZ1:BZ2"/>
    <mergeCell ref="CA1:CA2"/>
    <mergeCell ref="CB1:CB2"/>
    <mergeCell ref="CC1:CC2"/>
    <mergeCell ref="CD1:CD2"/>
    <mergeCell ref="BS1:BS2"/>
    <mergeCell ref="AJ1:AJ2"/>
    <mergeCell ref="AK1:AK2"/>
    <mergeCell ref="AL1:AU1"/>
    <mergeCell ref="AV1:AV2"/>
    <mergeCell ref="AW1:AW2"/>
    <mergeCell ref="AX1:BG1"/>
    <mergeCell ref="BH1:BH2"/>
    <mergeCell ref="BI1:BI2"/>
    <mergeCell ref="BJ1:BM1"/>
    <mergeCell ref="BN1:BQ1"/>
    <mergeCell ref="BR1:BR2"/>
    <mergeCell ref="Z1:AI1"/>
    <mergeCell ref="H1:K1"/>
    <mergeCell ref="L1:L2"/>
    <mergeCell ref="N1:N2"/>
    <mergeCell ref="O1:X1"/>
    <mergeCell ref="Y1:Y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Instructions</vt:lpstr>
      <vt:lpstr>All Running Order</vt:lpstr>
      <vt:lpstr>All Running Order working doc</vt:lpstr>
      <vt:lpstr>All Finishing Order</vt:lpstr>
      <vt:lpstr>National Finishing Order</vt:lpstr>
      <vt:lpstr>Clubman Finishing Order</vt:lpstr>
      <vt:lpstr>Red Finishing Order</vt:lpstr>
      <vt:lpstr>Blue Finishing Order</vt:lpstr>
      <vt:lpstr>Rookie Finishing Order</vt:lpstr>
      <vt:lpstr>Clubman A Finishing Order</vt:lpstr>
      <vt:lpstr>Clubman B Finishing Order</vt:lpstr>
      <vt:lpstr>Clubman N Finishing Order</vt:lpstr>
      <vt:lpstr>Constants</vt:lpstr>
      <vt:lpstr>All Running Order working doc!CLASS</vt:lpstr>
      <vt:lpstr>Experience</vt:lpstr>
      <vt:lpstr>All Running Order working doc!Print_Area</vt:lpstr>
      <vt:lpstr>Region</vt:lpstr>
      <vt:lpstr>All Running Order working doc!Ret_NS</vt:lpstr>
      <vt:lpstr>Ret_NS</vt:lpstr>
      <vt:lpstr>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 Karen</dc:creator>
  <cp:lastModifiedBy>James and Karen</cp:lastModifiedBy>
  <dcterms:created xsi:type="dcterms:W3CDTF">2017-06-18T07:00:31Z</dcterms:created>
  <dcterms:modified xsi:type="dcterms:W3CDTF">2019-03-04T18:34:17Z</dcterms:modified>
</cp:coreProperties>
</file>